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https://invimagovco-my.sharepoint.com/personal/crincon_invima_gov_co/Documents/Bancoppi/2024/"/>
    </mc:Choice>
  </mc:AlternateContent>
  <xr:revisionPtr revIDLastSave="11" documentId="8_{E471D9EF-320A-4F7F-AE02-90FAC6D4EAA6}" xr6:coauthVersionLast="47" xr6:coauthVersionMax="47" xr10:uidLastSave="{4D07DBBF-338A-42B4-91F4-06A51E234295}"/>
  <bookViews>
    <workbookView xWindow="-120" yWindow="-120" windowWidth="21840" windowHeight="13140" tabRatio="509" firstSheet="3" activeTab="3" xr2:uid="{00000000-000D-0000-FFFF-FFFF00000000}"/>
  </bookViews>
  <sheets>
    <sheet name="I tutoría" sheetId="13" state="hidden" r:id="rId1"/>
    <sheet name="II tutoría" sheetId="14" state="hidden" r:id="rId2"/>
    <sheet name="III tutoría " sheetId="15" state="hidden" r:id="rId3"/>
    <sheet name="IV tutoría" sheetId="16" r:id="rId4"/>
    <sheet name="III tutoría" sheetId="12" state="hidden" r:id="rId5"/>
    <sheet name="IV tutoría   " sheetId="11" state="hidden" r:id="rId6"/>
  </sheets>
  <definedNames>
    <definedName name="_xlnm._FilterDatabase" localSheetId="0" hidden="1">'I tutoría'!$A$5:$BBE$26</definedName>
    <definedName name="_xlnm._FilterDatabase" localSheetId="1" hidden="1">'II tutoría'!$A$5:$BBG$97</definedName>
    <definedName name="_xlnm._FilterDatabase" localSheetId="4" hidden="1">'III tutoría'!$A$5:$BBE$25</definedName>
    <definedName name="_xlnm._FilterDatabase" localSheetId="2" hidden="1">'III tutoría '!$A$5:$X$85</definedName>
    <definedName name="_xlnm._FilterDatabase" localSheetId="3" hidden="1">'IV tutoría'!$A$5:$M$55</definedName>
    <definedName name="_xlnm._FilterDatabase" localSheetId="5" hidden="1">'IV tutoría   '!$A$5:$BBE$25</definedName>
    <definedName name="_xlnm.Print_Area" localSheetId="0">'I tutoría'!$A$1:$I$27</definedName>
    <definedName name="_xlnm.Print_Area" localSheetId="1">'II tutoría'!$A$1:$K$97</definedName>
    <definedName name="_xlnm.Print_Area" localSheetId="4">'III tutoría'!$A$1:$I$25</definedName>
    <definedName name="_xlnm.Print_Area" localSheetId="2">'III tutoría '!$A$1:$K$85</definedName>
    <definedName name="_xlnm.Print_Area" localSheetId="5">'IV tutoría   '!$A$1:$I$25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16" l="1"/>
  <c r="J52" i="16"/>
  <c r="J55" i="16"/>
  <c r="J12" i="15"/>
  <c r="J42" i="15"/>
  <c r="J10" i="15"/>
  <c r="J14" i="15"/>
  <c r="J84" i="15"/>
  <c r="J82" i="15"/>
  <c r="J29" i="15"/>
  <c r="J81" i="15"/>
  <c r="J72" i="15"/>
  <c r="J70" i="15"/>
  <c r="J48" i="15"/>
  <c r="J59" i="15"/>
  <c r="J53" i="15"/>
  <c r="J39" i="15"/>
  <c r="O63" i="15"/>
  <c r="O65" i="15" s="1"/>
  <c r="G11" i="15"/>
  <c r="G10" i="15"/>
  <c r="J81" i="14"/>
  <c r="J16" i="14"/>
  <c r="J94" i="14"/>
  <c r="J96" i="14"/>
  <c r="J83" i="14"/>
  <c r="J86" i="14"/>
  <c r="J70" i="14" l="1"/>
  <c r="J36" i="14"/>
  <c r="J14" i="14"/>
  <c r="O74" i="14" l="1"/>
  <c r="O76" i="14" s="1"/>
  <c r="G13" i="14" l="1"/>
  <c r="G12" i="14"/>
  <c r="J3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tc={4546B614-0A62-4C45-8484-3B61B766FDAD}</author>
    <author>tc={0D61BA26-6797-4DF2-9514-FC8576219EAE}</author>
  </authors>
  <commentList>
    <comment ref="H94" authorId="0" shapeId="0" xr:uid="{4546B614-0A62-4C45-8484-3B61B766FDAD}">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1.045.000.000</t>
      </text>
    </comment>
    <comment ref="H96" authorId="1" shapeId="0" xr:uid="{0D61BA26-6797-4DF2-9514-FC8576219EAE}">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1.803.628.000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tc={A8DF7A57-6C4C-4F1F-8931-A25A8879AACE}</author>
    <author>tc={C8C98DAB-DF8B-4D61-9DBF-70ABDE2212D3}</author>
  </authors>
  <commentList>
    <comment ref="H82" authorId="0" shapeId="0" xr:uid="{A8DF7A57-6C4C-4F1F-8931-A25A8879AACE}">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1.045.000.000</t>
      </text>
    </comment>
    <comment ref="H84" authorId="1" shapeId="0" xr:uid="{C8C98DAB-DF8B-4D61-9DBF-70ABDE2212D3}">
      <text>
        <t>[Comentario encadenado]
Su versión de Excel le permite leer este comentario encadenado; sin embargo, las ediciones que se apliquen se quitarán si el archivo se abre en una versión más reciente de Excel. Más información: https://go.microsoft.com/fwlink/?linkid=870924
Comentario:
    Reserva Presupuestal 1.803.628.000</t>
      </text>
    </comment>
  </commentList>
</comments>
</file>

<file path=xl/sharedStrings.xml><?xml version="1.0" encoding="utf-8"?>
<sst xmlns="http://schemas.openxmlformats.org/spreadsheetml/2006/main" count="884" uniqueCount="285">
  <si>
    <t>GESTIÓN DIRECTIVA</t>
  </si>
  <si>
    <t>DIRECCIONAMIENTO ESTRATEGICO</t>
  </si>
  <si>
    <t>FORMATO GESTIÓN DE BANCO DE PROGRAMAS Y PROYECTOS</t>
  </si>
  <si>
    <t>Código:GDI-DIE-FM21</t>
  </si>
  <si>
    <t>Versión: 01</t>
  </si>
  <si>
    <t>Fecha de Emisión: 2023-02-22</t>
  </si>
  <si>
    <t xml:space="preserve">PROGRAMA </t>
  </si>
  <si>
    <t>PROYECTOS 20XX</t>
  </si>
  <si>
    <t>DEPENDENCIA</t>
  </si>
  <si>
    <t>AVANCE PROYECTO TUTORIA</t>
  </si>
  <si>
    <t>AVANCE INDICADORES</t>
  </si>
  <si>
    <t>PRESUPUESTO APROPIADO</t>
  </si>
  <si>
    <t>PRESUPUESTO EJECUTADO</t>
  </si>
  <si>
    <t>AVANCE % EJECUCION PRESUPUESTO</t>
  </si>
  <si>
    <t>RESULTADOS ALCANZADOS</t>
  </si>
  <si>
    <t>PROGRAMA: XXX</t>
  </si>
  <si>
    <t>Versión: 02</t>
  </si>
  <si>
    <t>Fecha de Emisión:2023-08-02</t>
  </si>
  <si>
    <t>PROYECTOS 2023</t>
  </si>
  <si>
    <t>INDICADORES</t>
  </si>
  <si>
    <t>DEPENDENCIA RESPONSABLE INDICADORES</t>
  </si>
  <si>
    <t>PROGRAMA:1. Fortalecimiento de IVC de los productos competencia del Invima</t>
  </si>
  <si>
    <r>
      <rPr>
        <b/>
        <sz val="10"/>
        <rFont val="Arial"/>
        <family val="2"/>
      </rPr>
      <t>1.1.1</t>
    </r>
    <r>
      <rPr>
        <sz val="10"/>
        <rFont val="Arial"/>
        <family val="2"/>
      </rPr>
      <t xml:space="preserve"> Fortalecimiento de la imagen del Invima como la autoridad sanitaria que protege la salud de los residentes en el territorio colombiano 2023</t>
    </r>
  </si>
  <si>
    <t>1. Dirección General</t>
  </si>
  <si>
    <t xml:space="preserve">Comportamiento de la campaña de educación sanitaria en redes sociales del Invima </t>
  </si>
  <si>
    <t>Dirección General-Grupo de Comunicaciones</t>
  </si>
  <si>
    <t>A la fecha no se registran avances, el Grupo de Comunicaciones de la Dirección General solicitó la eliminación del proyecto ya que por su alcance se considera que es pertinente hacer su seguimiento a través de un indicador incluido en el Plan Operativo Anual</t>
  </si>
  <si>
    <t>Impacto de campaña en nuestro portal web como canal para la divulgación de mensajes de educación sanitaria</t>
  </si>
  <si>
    <r>
      <rPr>
        <b/>
        <sz val="10"/>
        <rFont val="Arial"/>
        <family val="2"/>
      </rPr>
      <t>1.2.1</t>
    </r>
    <r>
      <rPr>
        <sz val="10"/>
        <rFont val="Arial"/>
        <family val="2"/>
      </rPr>
      <t xml:space="preserve"> Fortalecimiento de los laboratorios como ente referente a nivel Nacional en la etapa de estudios y diseños 2023</t>
    </r>
  </si>
  <si>
    <t>2. Secretaría General</t>
  </si>
  <si>
    <t>Estudios topograficos, de suelos y de infraestructura de laboratorios elaborados.</t>
  </si>
  <si>
    <t>Secretaria General</t>
  </si>
  <si>
    <t xml:space="preserve">A traves de este proyecto se pretende Diseñar la infrastructura de las instalaciones de los laboratorios del Invima de acuerdo con las necesidades y cronogramas establecidos, para lo cual se tiene establecido elaborar los estudios previos para selección del consultor para los estudios y diseños de los laboratorios del Invima, realizar  el proceso de contratación para la adjudicación de  los estudios y diseños de los laboratorios del Invima y del mismo modo la contratación de la interventoría para la consultoría para realizar estudios de factibilidad, lo cual se espera sea ejecutado entre la presente vigencia y el 2024, para lo cual realizará tramite de vigencia futura. De otra parte es pertinente mencionar que en el segundo semestre se tendra un avance en la ejecución del cronograma establecido más representativo con relación al primer semestre.
</t>
  </si>
  <si>
    <t>Diseños Arquitectonicos (Cabida, Esquema Básico, Costos y Presupuesto, Ante Proyecto y Proyecto) planos Urbanos</t>
  </si>
  <si>
    <t>Estudios técnicos Hidrosanitarios, Gas Natural, Eléctricos, Gases Medicinales, HVAC, Seguridad Humana, Red Contra Incendios, CCTV.</t>
  </si>
  <si>
    <t>Estudios técnicos Estructurales</t>
  </si>
  <si>
    <r>
      <rPr>
        <b/>
        <sz val="10"/>
        <rFont val="Arial"/>
        <family val="2"/>
      </rPr>
      <t>1.3.1</t>
    </r>
    <r>
      <rPr>
        <sz val="10"/>
        <rFont val="Arial"/>
        <family val="2"/>
      </rPr>
      <t xml:space="preserve"> Fortalecimiento legal de IVC 2023</t>
    </r>
  </si>
  <si>
    <t>3. Oficina Asesora Juridica</t>
  </si>
  <si>
    <t>Divulgación de actividades de pedagogía y prevención en el marco del fortalecimiento legal de IVC</t>
  </si>
  <si>
    <t xml:space="preserve">El proyecto está orientado a brindar orientación legal con actividades de pedagogía y prevención para fortalecer las acciones de inspección vigilancia y control con enfoque de riesgos a nivel nacional, durante el segundo trimestre se realizaron 4 eventos, con lo cual se logra acumulado de 6 eventos realizados, relacionados con el proceso administrativo sancionatorio en ETS - POPAYAN, Proceso Administrativo Sancionatorio en Entidades Territoriales de Salud (ETS), Orientación sobre Registros Sanitarios Alimentos y Bebidas, Proceso Administrativo sancionatorio y Cobro Coactivo. </t>
  </si>
  <si>
    <t>Satisfacción de orientación legal brindada</t>
  </si>
  <si>
    <r>
      <rPr>
        <b/>
        <sz val="10"/>
        <rFont val="Arial"/>
        <family val="2"/>
      </rPr>
      <t>1.4.1 F</t>
    </r>
    <r>
      <rPr>
        <sz val="10"/>
        <rFont val="Arial"/>
        <family val="2"/>
      </rPr>
      <t>ortalecimiento de capacidades y reconocimiento internacional mediante la consecución de recursos con cooperantes 2023</t>
    </r>
  </si>
  <si>
    <t>4. Oficina Asuntos Internacionales</t>
  </si>
  <si>
    <t>Indice acciones de cooperación logradas</t>
  </si>
  <si>
    <t>Oficina de Asuntos Internacionales</t>
  </si>
  <si>
    <t>Se ha dado inicio al trabajo conjunto de los proyectos de cooperación internacional dentro de los cuales se identificaron los siguientes: ONUDI-GMPA (asistencia tecnica y donación), ONUDI- GQSP (fortalecimiento de infraestructura adquisición de equipos), AFD- FRANCIA,( estudio de prefactibilidad de hemoderivads), REINO UNIDO (mesa de biodisponibilidad y bioequivalencia), COLOMBIA MAS COMPETITIVA (rediseño Invima y ley de formalización y BID (4 profesionales que apoyen las renovaciones de lasNSO, consultor, un software)</t>
  </si>
  <si>
    <t>Espacios de participacion del Instituto con Agencias Homologas y Organismos Internacionales</t>
  </si>
  <si>
    <r>
      <rPr>
        <b/>
        <sz val="10"/>
        <rFont val="Arial"/>
        <family val="2"/>
      </rPr>
      <t>1.5.1</t>
    </r>
    <r>
      <rPr>
        <sz val="10"/>
        <rFont val="Arial"/>
        <family val="2"/>
      </rPr>
      <t xml:space="preserve"> Prevención, pedagogía y Responsabilidad Sanitaria para todos 2023</t>
    </r>
  </si>
  <si>
    <t>5. Direccion de Responsabilidad Sanitaria</t>
  </si>
  <si>
    <t>Capacitaciones y/o asistencias técnicas dirigidas a los grupos de interés</t>
  </si>
  <si>
    <t xml:space="preserve">Este proyecto busca posicionar al Invima en materia de responsabilidad sanitaria como un organismo enfocado en la prevención y pedagogía; educando a los diferentes grupos de valor del Invima, a través del intercambio de información que permita disminuir la ocurrencia de conductas infractoras de la normatividad sanitaria vigente, forteleciendo los aspectos técnicos y jurídicos  de los procesos sancionatorios.  A la fecha cse han ejecutado 8 actividades y/o eventos, las cuales se cumplieron en su totalidad, estos eventos se desarrollaron en: Zipáquira, Santander, Cauca, Sucre, con la participación de la Dirección de Alimentos y Bebidas, Oficina Asesora Jurídica.
</t>
  </si>
  <si>
    <t>Respuesta y consolidación de solicitudes sobre el proceso administrativo sancionatorio</t>
  </si>
  <si>
    <t>Capacitaciones a las direcciones misionales y demás dependencias del Invima, enmarcadas en el ejercicio de la facultad sancionatoria</t>
  </si>
  <si>
    <r>
      <rPr>
        <b/>
        <sz val="10"/>
        <rFont val="Arial"/>
        <family val="2"/>
      </rPr>
      <t>1.6.1</t>
    </r>
    <r>
      <rPr>
        <sz val="10"/>
        <rFont val="Arial"/>
        <family val="2"/>
      </rPr>
      <t xml:space="preserve"> Demuestra la Calidad en Cosméticos, Aseo, Plaguicidas y Productos de Higiene Doméstica  2022</t>
    </r>
  </si>
  <si>
    <t>6. Dirección de Cosmeticos Aseo Plaguicidas y Productos de Higiene Domestica</t>
  </si>
  <si>
    <t>Muestras tomadas</t>
  </si>
  <si>
    <t>El proyecto tiene como objetivo comprobar a través de muestreos aleatorios, el cumplimiento de parámetros de calidad y seguridad de los productos competencia de la Dirección que se están comercializando dentro del país, en el marco del Sistema Nacional de Vigilancia Sanitaria. Con corte al segundo trimestre se recibieron 70 informes analíticos por parte de la Oficina de Laboratorios y Control de Calidad así: 1. Productos para la piel (20), 2. Cosméticos para la piel-cremas corporales y para el rostro (15), 3. Productos para la higiene domestica (15) - y 4. Productos para la piel - Identificación y cuantificación de tetrahidrocannabinol-THC en productos que en su formulación contengan ingredientes provenientes de la planta Cannabis Sativa (20), de estas 70 muestras y análisis que el laboratorio remitió a la dependencia, 68 análisis se encuentran con resultado conforme y 2 muestras en seguimiento</t>
  </si>
  <si>
    <r>
      <rPr>
        <b/>
        <sz val="10"/>
        <rFont val="Arial"/>
        <family val="2"/>
      </rPr>
      <t xml:space="preserve">1.6.2 </t>
    </r>
    <r>
      <rPr>
        <sz val="10"/>
        <rFont val="Arial"/>
        <family val="2"/>
      </rPr>
      <t>Demuestra la Calidad en Cosméticos, Aseo, Plaguicidas y Productos de Higiene Doméstica</t>
    </r>
    <r>
      <rPr>
        <b/>
        <sz val="10"/>
        <rFont val="Arial"/>
        <family val="2"/>
      </rPr>
      <t xml:space="preserve"> </t>
    </r>
    <r>
      <rPr>
        <sz val="10"/>
        <rFont val="Arial"/>
        <family val="2"/>
      </rPr>
      <t xml:space="preserve"> 2023</t>
    </r>
  </si>
  <si>
    <t>Dirección de Operaciones Sanitarias</t>
  </si>
  <si>
    <t>Este proyecto se encuentra en fase de  Desarrollo, y se pretende Comprobar a través de muestreos aleatorios, el cumplimiento de parámetros de calidad y seguridad de los productos competencia de la Dirección que se están comercializando dentro del país, en el marco del Sistema Nacional de Vigilancia Sanitaria. 
En la ciudad de Riohacha se ha  tomado ocho (8) muestras:
*Dos (2) muestras de productos antibacteriales, *Tres (3)  muestras de THC Tetrahidrocannabinol,  *Una (1) muestra de Detergentes para fósforo, *Dos (2) muestras de cremas para blanqueadores de piel para hidroquinona, y se evidencia Oficio de remision de muestras  a la ofiicina de laboratorios de control de calidad con la entrega de las ocho (8) muestras tomadas.</t>
  </si>
  <si>
    <t>Muestras analizadas</t>
  </si>
  <si>
    <t>Oficina de Laboratorios y control de calidad
Laboratorios externos</t>
  </si>
  <si>
    <t>No de incumplimientos normativos reportados oportunamente a actores responsables</t>
  </si>
  <si>
    <t>Dirección de Cosméticos</t>
  </si>
  <si>
    <t>Informe técnico elaborado</t>
  </si>
  <si>
    <r>
      <rPr>
        <b/>
        <sz val="10"/>
        <rFont val="Arial"/>
        <family val="2"/>
      </rPr>
      <t>1.7.1</t>
    </r>
    <r>
      <rPr>
        <sz val="10"/>
        <rFont val="Arial"/>
        <family val="2"/>
      </rPr>
      <t xml:space="preserve"> Demuestra la Calidad en Dispositivos Médicos 2023</t>
    </r>
  </si>
  <si>
    <t>7. Direccion de Dispositivos Médicos</t>
  </si>
  <si>
    <t>Con éste proyecto se busca ejercer acciones de vigilancia sanitaria bajo el enfoque de riesgo para los Dispositivos Médicos seleccionados mediante la verificación de su calidad y seguridad de acuerdo a los estándares técnicos nacionales e internacionales.
Se consolidó información de base de datos registros sanitarios,reportes eventos adversos 2022, informe resultados DLC 2021 y 2022 de Cateteres Periféricos y Centrales y Equipos de Macrogoteo, y se hizo mesa de trabajo con la Unidad de Riesgos para la elaboración del Mapa de Priorización de Muestreo por Riesgo, y se incluyó los establecimientos sujetos de muestreo</t>
  </si>
  <si>
    <t>Dirección de Dispositivos Médicos</t>
  </si>
  <si>
    <r>
      <rPr>
        <b/>
        <sz val="10"/>
        <rFont val="Arial"/>
        <family val="2"/>
      </rPr>
      <t>1.8.1</t>
    </r>
    <r>
      <rPr>
        <sz val="10"/>
        <rFont val="Arial"/>
        <family val="2"/>
      </rPr>
      <t xml:space="preserve"> Vigilancia y Control de Residuos y contaminantes químicos en Alimentos y Bebidas - Origen Animal 2022</t>
    </r>
  </si>
  <si>
    <t>8. Dirección De Alimentos Y Bebidas</t>
  </si>
  <si>
    <t>Incumplimiento a la normatividad sanitaria vigente</t>
  </si>
  <si>
    <t>Dirección de Alimentos y bebidas</t>
  </si>
  <si>
    <t>N.A.</t>
  </si>
  <si>
    <t>El desarrollo del proyecto ha permitido identificar la presencia y cuantificación de los residuos de medicamentos veterinarios, plaguicidas y contaminantes químicos que puedan estar presentes en alimentos de origen animal (aves, cerdos, bovinos, peces, leche y huevo) contribuyendo a la protección de los consumidores, apoyando los procesos de admisibilidad de mercados de interés con altos estandares sanitarios y realizando monitoreo, control y emision de medidas y lineamientos a aplicar, de igual manera se han realizado acciones conjuntas con entidades como el ICA que han permitido realizar intervenciones en la producción primaria y fortalecer la articulación interinstitucional.</t>
  </si>
  <si>
    <t>Acciones</t>
  </si>
  <si>
    <t>Análisis de productos</t>
  </si>
  <si>
    <r>
      <rPr>
        <b/>
        <sz val="10"/>
        <rFont val="Arial"/>
        <family val="2"/>
      </rPr>
      <t>1.8.2</t>
    </r>
    <r>
      <rPr>
        <sz val="10"/>
        <rFont val="Arial"/>
        <family val="2"/>
      </rPr>
      <t xml:space="preserve"> Vigilancia y Control de Residuos y contaminantes químicos en Alimentos y Bebidas - Origen Animal 2023</t>
    </r>
  </si>
  <si>
    <t xml:space="preserve">Este proyecto se orienta a realizar monitoreo para la vigilancia y control de los residuos de medicamentos veterinarios, plaguicidas y contaminantes químicos que puedan estar presentes en productos de origen animal.  Los planes que conforman este proyecto se encuentran en fase de planeación, los avances del segundo trimestre se relacionan con la publicación de los documentos de lineamientos en Integra. En cuanto a las gestiones contractuales requeridas para dar inicio a la fase de ejecución y análisis, el contrato de insumos para la toma de muestras fue publicado en SECOP y la licitación para el contrato de transporte de muestras se declaró desierta, por lo cual fue necesario iniciar un nuevo proceso contractual el cual ya fue publicado en SECOP. </t>
  </si>
  <si>
    <t>Oficina de Laboratorios y Control de Calidad</t>
  </si>
  <si>
    <t>Reportes de Incumplimiento a Normatividad Sanitaria Vigente</t>
  </si>
  <si>
    <r>
      <rPr>
        <b/>
        <sz val="10"/>
        <rFont val="Arial"/>
        <family val="2"/>
      </rPr>
      <t>1.8.3</t>
    </r>
    <r>
      <rPr>
        <sz val="10"/>
        <rFont val="Arial"/>
        <family val="2"/>
      </rPr>
      <t xml:space="preserve"> Vigilancia y Control de Residuos y contaminantes químicos en Alimentos y Bebidas - Procesados 2022</t>
    </r>
  </si>
  <si>
    <t>DIRECCION DE OPERACIONES SANITARIAS</t>
  </si>
  <si>
    <r>
      <t xml:space="preserve">Este proyecto tiene como objetivo realizar el monitoreo de sustancias que se puedan encontrar en los alimentos y materias primas de manera intencional o por advenimiento en la condiciones de producción, los planes que lo conforman tuvieron el siguiente avance durante el segundo trimestre:
</t>
    </r>
    <r>
      <rPr>
        <b/>
        <sz val="10"/>
        <color rgb="FF000000"/>
        <rFont val="Arial"/>
        <family val="2"/>
      </rPr>
      <t>•Plan Nacional Subsectorial de Vigilancia y Control de mercurio total en atún enlatado:</t>
    </r>
    <r>
      <rPr>
        <sz val="10"/>
        <color rgb="FF000000"/>
        <rFont val="Arial"/>
        <family val="2"/>
      </rPr>
      <t xml:space="preserve"> de 280 muestras tomadas en 2022, con corte a segundo trimestre se recibieron el total de informes analíticos de laboratorio, los cuales fueron revisados en su totalidad
•</t>
    </r>
    <r>
      <rPr>
        <b/>
        <sz val="10"/>
        <color rgb="FF000000"/>
        <rFont val="Arial"/>
        <family val="2"/>
      </rPr>
      <t>Plan ROTULADO OGM- Plan Vigilancia y control de alimentos de origen orgánico o ecológico -Plan de hipersensibilidad:</t>
    </r>
    <r>
      <rPr>
        <sz val="10"/>
        <color rgb="FF000000"/>
        <rFont val="Arial"/>
        <family val="2"/>
      </rPr>
      <t xml:space="preserve"> Estos planes no tuvieron avances durante el segundo trimestre por cuanto el informe final fue elaborado y validado el trimestre anterior, a la espera de la definición de la fecha para su socialización
</t>
    </r>
    <r>
      <rPr>
        <b/>
        <sz val="10"/>
        <color rgb="FF000000"/>
        <rFont val="Arial"/>
        <family val="2"/>
      </rPr>
      <t>•Plan Nacional Subsectorial de Vigilancia y Control de micotoxinas en alimentos procesados y maíz</t>
    </r>
    <r>
      <rPr>
        <sz val="10"/>
        <color rgb="FF000000"/>
        <rFont val="Arial"/>
        <family val="2"/>
      </rPr>
      <t>:  De 405 muestras tomadas en 2022, se recibieron 395 resultados de laboratorios los cuales fueron revisados en su totalidad</t>
    </r>
  </si>
  <si>
    <t>DIRECCION DE ALIMENTOS Y BEBIDAS</t>
  </si>
  <si>
    <r>
      <rPr>
        <b/>
        <sz val="10"/>
        <rFont val="Arial"/>
        <family val="2"/>
      </rPr>
      <t>1.8.4</t>
    </r>
    <r>
      <rPr>
        <sz val="10"/>
        <rFont val="Arial"/>
        <family val="2"/>
      </rPr>
      <t xml:space="preserve"> Vigilancia y Control de Residuos y contaminantes químicos en Alimentos y Bebidas - Procesados 2023</t>
    </r>
  </si>
  <si>
    <t>Este proyecto se orienta a obtener información para gestionar el riesgo asociado con la presencia de plaguicidas y contaminantes químicos en alimentos procesados  y declaraciones de OGM, organico e hipersensibilidad sujetas a control de calidad. ]Durante el segundo trimestre se dio inicio a las actividades de toma y análisis de muestras para los planes rotulado OGM, alimentos de orígen orgánico o ecológico e hipersensibilidad</t>
  </si>
  <si>
    <r>
      <rPr>
        <b/>
        <sz val="10"/>
        <rFont val="Arial"/>
        <family val="2"/>
      </rPr>
      <t xml:space="preserve"> 1.8.5</t>
    </r>
    <r>
      <rPr>
        <sz val="10"/>
        <rFont val="Arial"/>
        <family val="2"/>
      </rPr>
      <t xml:space="preserve"> Vigilancia y Control de Residuos y contaminantes químicos en Alimentos y Bebidas - Origen Vegetal 2022</t>
    </r>
  </si>
  <si>
    <r>
      <t xml:space="preserve">Durante el segundo trimestre, los planes que conforman este proyecto tuvieron el siguiente avance:
</t>
    </r>
    <r>
      <rPr>
        <b/>
        <sz val="10"/>
        <color rgb="FF000000"/>
        <rFont val="Arial"/>
        <family val="2"/>
      </rPr>
      <t>•Vigilancia y control de OGM no aprobados en Colombia en productos importados de maíz y materia prima de Soya:</t>
    </r>
    <r>
      <rPr>
        <sz val="10"/>
        <color rgb="FF000000"/>
        <rFont val="Arial"/>
        <family val="2"/>
      </rPr>
      <t xml:space="preserve"> Este plan no presentó avances durante el segundo trimestre por cuanto el informe final fue elaborado, a la espera de la definición de la fecha para su socialización.
</t>
    </r>
    <r>
      <rPr>
        <b/>
        <sz val="10"/>
        <color rgb="FF000000"/>
        <rFont val="Arial"/>
        <family val="2"/>
      </rPr>
      <t>•Vigilancia de cadmio en Cacao y derivados del Cacao</t>
    </r>
    <r>
      <rPr>
        <sz val="10"/>
        <color rgb="FF000000"/>
        <rFont val="Arial"/>
        <family val="2"/>
      </rPr>
      <t xml:space="preserve">: De un total de 200 muestras tomadas y analizadas, con corte al segundo trimestre se terminó de hacer la revisión de informes de laboratorio, y su revisión respecto a las referencias CODEX y Unión Europea
</t>
    </r>
    <r>
      <rPr>
        <b/>
        <sz val="10"/>
        <color rgb="FF000000"/>
        <rFont val="Arial"/>
        <family val="2"/>
      </rPr>
      <t xml:space="preserve">•Vigilancia y control de residuos de plaguicidas y contaminantes químicos en productos hortofrutícolas Nacionales – Arroz: </t>
    </r>
    <r>
      <rPr>
        <sz val="10"/>
        <color rgb="FF000000"/>
        <rFont val="Arial"/>
        <family val="2"/>
      </rPr>
      <t xml:space="preserve">Con corte al segundo trimestre se han recibido 279 informes analísticos de laboratorio, los cuales fueron revisados en su totalidad
</t>
    </r>
    <r>
      <rPr>
        <b/>
        <sz val="10"/>
        <color rgb="FF000000"/>
        <rFont val="Arial"/>
        <family val="2"/>
      </rPr>
      <t>•Vigilancia y control de residuos de plaguicidas y contaminantes químicos en productos  hortofrutícolas Nacionales - Pulpas de fruta:</t>
    </r>
    <r>
      <rPr>
        <sz val="10"/>
        <color rgb="FF000000"/>
        <rFont val="Arial"/>
        <family val="2"/>
      </rPr>
      <t xml:space="preserve"> De 94 muestras tomadas en 2022 durante el segundo trimestre se recibió la totalidad de los informes de resultados de laboratorio y la revisión de estos
</t>
    </r>
  </si>
  <si>
    <r>
      <rPr>
        <b/>
        <sz val="10"/>
        <rFont val="Arial"/>
        <family val="2"/>
      </rPr>
      <t xml:space="preserve">1.8.6 </t>
    </r>
    <r>
      <rPr>
        <sz val="10"/>
        <rFont val="Arial"/>
        <family val="2"/>
      </rPr>
      <t xml:space="preserve"> Vigilancia y Control de Residuos y contaminantes químicos en Alimentos y Bebidas - Origen Vegetal 2023</t>
    </r>
  </si>
  <si>
    <t>Dirección de operaciones sanitarias y entidades externas y/o direcciones misionales</t>
  </si>
  <si>
    <t>23.81%</t>
  </si>
  <si>
    <t>La ejecución de este proyecto permite obtener información para gestionar el riesgo asociado con la presencia de plaguicidas y contaminantes químicos en alimentos y materias primas de origen vegetal, sujetas a control de inocuidad, así como la vigilancia en eventos OGM. Durante el segundo trimestre de la vigencia se desarrollaron actividades de servicios profesionales para la vigilancia de alimentos obtenidos mediante Organismos Genéticamente Modificados – OGM quien a su vez presto apoyo en la revisión de ajuste a las metas para toma de muestra de los planes de muestreo del componente de riesgos químicos; así como se mantiene gestión continua a los diferentes requerimientos que se emiten para lograr la contratación de insumos y transporte de muestras.</t>
  </si>
  <si>
    <t>Oficina de laboratorios y control de calidad y laboratorios externos</t>
  </si>
  <si>
    <t>Número de incumplimientos normativos reportados oportunamente a actores responsables</t>
  </si>
  <si>
    <t>Dirección de Alimentos y Bebidas</t>
  </si>
  <si>
    <r>
      <rPr>
        <b/>
        <sz val="10"/>
        <rFont val="Arial"/>
        <family val="2"/>
      </rPr>
      <t>1.8.7</t>
    </r>
    <r>
      <rPr>
        <sz val="10"/>
        <rFont val="Arial"/>
        <family val="2"/>
      </rPr>
      <t xml:space="preserve"> Vigilancia Sanitaria de Alimentos y Bebidas - ALIMENTOS PRODUCTOS IMPORTADOS ACEPTACION DE LOTES DE PRODUCTOS 2022</t>
    </r>
  </si>
  <si>
    <t xml:space="preserve">% de  lotes inspeccionados que cumplen la normatividad sanitaria en los parámetros analizados del subproyecto					
</t>
  </si>
  <si>
    <t>Este proyecto se orienta a controlar los riesgos vinculados a la presencia de microorganismos y parámetros fisicoquímicos y sus niveles en los alimentos y bebidas que puedan suponer riesgos inaceptables para la salud, durante la vigencia 2023 se efectúa el cierre de este proyecto con la recepción  y revisión de análisis de laboratorio y la elaboración del informe técnico final</t>
  </si>
  <si>
    <t>% de atención de productos no conformes por parte de la Dirección de operaciones sanitarias, relacionadas con calidad y/o inocuidad de los productos enviados a Colombia</t>
  </si>
  <si>
    <t xml:space="preserve">% de lotes de productos inspeccionados con muestreo en los que se aplica mss. o re-embarque de productos. </t>
  </si>
  <si>
    <r>
      <rPr>
        <b/>
        <sz val="10"/>
        <rFont val="Arial"/>
        <family val="2"/>
      </rPr>
      <t>1.8.8</t>
    </r>
    <r>
      <rPr>
        <sz val="10"/>
        <rFont val="Arial"/>
        <family val="2"/>
      </rPr>
      <t xml:space="preserve"> Vigilancia Sanitaria de Alimentos y Bebidas - ALIMENTOS PRODUCTOS IMPORTADOS ACEPTACION DE LOTES DE PRODUCTOS 2023</t>
    </r>
  </si>
  <si>
    <t>Este proyecto tiene como objetivo controlar los riesgos vinculados a la presencia de microorganismos y parámetros fisicoquímicos y sus niveles en los alimentos y bebidas que puedan suponer riesgos inaceptables para la salud, durante el segundo trimestre se realizaron actividades de planeación dentro de las que se contempla la definición de lineamientos para el plan de muestreo así como actividades precontractuales para la contratación de servicios de transporte e insumos</t>
  </si>
  <si>
    <t>Muestra analizadas</t>
  </si>
  <si>
    <t>Numero de incumplimientos normativos reportados oportunamente a actores responsables</t>
  </si>
  <si>
    <r>
      <rPr>
        <b/>
        <sz val="10"/>
        <rFont val="Arial"/>
        <family val="2"/>
      </rPr>
      <t>1.8.9</t>
    </r>
    <r>
      <rPr>
        <sz val="10"/>
        <rFont val="Arial"/>
        <family val="2"/>
      </rPr>
      <t xml:space="preserve"> Vigilancia Sanitaria de Alimentos y Bebidas-CONTROL OFICIAL PARA ESTABLECIMIENTOS PROCESADORES DE ALIMENTOS (IVC) 2023</t>
    </r>
  </si>
  <si>
    <t>$952.473.216,00</t>
  </si>
  <si>
    <t>$43.386.340,77</t>
  </si>
  <si>
    <t>4,56%</t>
  </si>
  <si>
    <t>Este proyecto se orienta a controlar la aparición de riesgos vinculados a la presencia de microorganismos y parámetros fisicoquimícos y sus niveles en los alimentos que puedan suponer riesgos inaceptables para la salud. Durante el segundo trimestre se avanzó en la priorizacion visitas a reaizar dutante tercer trimestre, así como en las actividades de tipo contractual para dar inicio a la fase de ejecución</t>
  </si>
  <si>
    <r>
      <rPr>
        <b/>
        <sz val="10"/>
        <rFont val="Arial"/>
        <family val="2"/>
      </rPr>
      <t>1.8.10</t>
    </r>
    <r>
      <rPr>
        <sz val="10"/>
        <rFont val="Arial"/>
        <family val="2"/>
      </rPr>
      <t xml:space="preserve"> Monitoreo Trichinella 2022</t>
    </r>
  </si>
  <si>
    <t xml:space="preserve">% de Muestras analizadas de Thichinella spp </t>
  </si>
  <si>
    <t>Este proyecto se orienta a realizar la vigilancia epidemiológica de los eventos de interés en salud pública relacionados con la inocuidad de alimentos y la ocurrencia de las enfermedades y sus determinantes en el territorio nacional. Para el segundo trimestre de la vigencia 2023 se realizó el cierre del proyecto con la elaboración del informe técnico de resultados</t>
  </si>
  <si>
    <t xml:space="preserve">Proporción de muestras tomadas programadas en Thichinella 			</t>
  </si>
  <si>
    <r>
      <rPr>
        <b/>
        <sz val="10"/>
        <rFont val="Arial"/>
        <family val="2"/>
      </rPr>
      <t>1.8.11</t>
    </r>
    <r>
      <rPr>
        <sz val="10"/>
        <rFont val="Arial"/>
        <family val="2"/>
      </rPr>
      <t xml:space="preserve"> VIGILANCIA EPIDEMIOLOGICA 
(ACTIVA Y PASIVA)  Trichinella 2023</t>
    </r>
  </si>
  <si>
    <t>Porcentaje de muestras analizadas de trichinella spp</t>
  </si>
  <si>
    <t>Este proyecto se orienta a realizar la vigilancia epidemiológica de los eventos de interés en salud pública relacionados con la inocuidad de alimentos y la ocurrencia de las enfermedades y sus determinantes en el territorio nacional, que permita la planificación, ejecución y evaluación de intervenciones en salud pública. Para esta tutoría este proyecto avanzó en la actividad de realizar apoyo técnico al estudio previo "Contrato de Transporte", el cual por circunstancias contractuales se declara desierto por la falta de cumplimiento de requisitos, la dependencia informa que se inicia el proceso de contratación nuevamente, el cual se encuentra en curso.</t>
  </si>
  <si>
    <t>Proporción de muestras conformes de trichinella</t>
  </si>
  <si>
    <r>
      <rPr>
        <b/>
        <sz val="10"/>
        <rFont val="Arial"/>
        <family val="2"/>
      </rPr>
      <t>1.8.12</t>
    </r>
    <r>
      <rPr>
        <sz val="10"/>
        <rFont val="Arial"/>
        <family val="2"/>
      </rPr>
      <t xml:space="preserve">  III. CONTROL DE ESTABLECIMIENTOS QUE CONTRATAN, PREPARAN Y ENSAMBLAN ALIMENTOS EN LOS PROGRAMAS DEL GOBIERNO ENTRE ELLOS EL PAE E INTEGRACIÓN SOCIAL 2022</t>
    </r>
  </si>
  <si>
    <t>% de  muestras con cumplimiento de los parámetros físicoquímicos y microbiológicos</t>
  </si>
  <si>
    <t>NA</t>
  </si>
  <si>
    <t>Este proyecto tiene como fin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Programa de Alimentación Escolar (PAE) e Integración Social – 2022. A la fecha se ha avanzado en la elaboración de los informes trimestrales de avance de acuerdo con los resultados obtenidos</t>
  </si>
  <si>
    <t xml:space="preserve">% de directrices emitidas frente a muestras con resultados rechazados relacionados con inocuidad </t>
  </si>
  <si>
    <t>% de Muestras de carne que cumplen con la especie y son libres de aditivos</t>
  </si>
  <si>
    <r>
      <rPr>
        <b/>
        <sz val="10"/>
        <rFont val="Arial"/>
        <family val="2"/>
      </rPr>
      <t>1.8.13</t>
    </r>
    <r>
      <rPr>
        <sz val="10"/>
        <rFont val="Arial"/>
        <family val="2"/>
      </rPr>
      <t xml:space="preserve"> Vigilancia Sanitaria de Alimentos y Bebidas-CONTROL DE ESTABLECIMIENTOS QUE PREPARAN Y ENSAMBLAN ALIMENTOS -PAE 2023</t>
    </r>
  </si>
  <si>
    <t>Este proyecto se orienta a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especialmente el Programa de Alimentación Escolar (PAE) 2023. Durante el segundo trimestre se realizaron actividades de planeación relacionadas con actividades precontractuales para la contratación de servicios de transporte de muestras</t>
  </si>
  <si>
    <r>
      <rPr>
        <b/>
        <sz val="10"/>
        <rFont val="Arial"/>
        <family val="2"/>
      </rPr>
      <t xml:space="preserve">1.8.14 </t>
    </r>
    <r>
      <rPr>
        <sz val="10"/>
        <rFont val="Arial"/>
        <family val="2"/>
      </rPr>
      <t>PATOGENOS RAM 2022</t>
    </r>
  </si>
  <si>
    <t>Proporción de muestras serotipificadas</t>
  </si>
  <si>
    <t>El desarrollo del proyecto buca fortalecer el programa de Vigilancia Epidemiológica para la detección de patógenos incluyendo variantes de resistencia antimicrobiana,  y pruebas de deteción molecular asociadas a la RAM en carne de porcinos, carcasas y piezas de aves de corral, así como el cumplimiento de los compromisos y lineamientos del orden internacional y sectorial y la disponibilidad de información científica para toma de decisones basada en riesgo. A la fecha se esta llevando a cabo el análisis de las muestras tomadas en lo relacionado con serotipificación y pruebas de multiresistencia.</t>
  </si>
  <si>
    <t xml:space="preserve">Proporción de pruebas  de multirresistencia aplicadas a cepas de Salmonella spp.  aisladas  </t>
  </si>
  <si>
    <t>Proporción de  toma de muestras</t>
  </si>
  <si>
    <r>
      <rPr>
        <b/>
        <sz val="10"/>
        <rFont val="Arial"/>
        <family val="2"/>
      </rPr>
      <t>1.8.17</t>
    </r>
    <r>
      <rPr>
        <sz val="10"/>
        <rFont val="Arial"/>
        <family val="2"/>
      </rPr>
      <t xml:space="preserve"> Vigilancia Sanitaria de Alimentos y Bebidas-Linea de Base Caseinomacropéptido (CMP) en leche bovina vigencia 2022</t>
    </r>
  </si>
  <si>
    <t xml:space="preserve">% Cumplimiento de toma de muestras de acuerdo con lo programado </t>
  </si>
  <si>
    <t>La ejecución de actividades del subproyecto contribuyen a fortalecer la vigilancia y control sanitario respecto al uso prohibido de lactosueros en leche en Colombia de los centros de acopio y las plantas de procesamiento de leche y sus derivados y el transporte asociado a estas actividades. Adicionalmente se ha permitido el levantamiento de información en otros eslabones de la cadena y la articulación con entidades externas encargadas de la vigilancia y control del sector primario. El documento de informe final con las conclusiones de la ejecución del plan contribuira al establecimiento de reglamentación de parámetros de CPM lactosueros en el país.</t>
  </si>
  <si>
    <t>%  Resultados analíticos recibidos para el subproyecto</t>
  </si>
  <si>
    <r>
      <rPr>
        <b/>
        <sz val="10"/>
        <rFont val="Arial"/>
        <family val="2"/>
      </rPr>
      <t>1.8.18</t>
    </r>
    <r>
      <rPr>
        <sz val="10"/>
        <rFont val="Arial"/>
        <family val="2"/>
      </rPr>
      <t xml:space="preserve"> CONTROL OFICIAL PARA ESTABLECIMIENTOS PROCESADORES DE ALIMENTOS (IVC) 2022</t>
    </r>
  </si>
  <si>
    <t xml:space="preserve">% de  muestras con cumplimiento de los parámetros físicoquímicos y microbiológicos </t>
  </si>
  <si>
    <t>El desarrollo del proyecto ha permitido establecer el cumplimiento de los parámetros físicoquímicos y microbiologicos de los establecimientos visitados así como la verificación de sus condiciones garantizando que el consumo de alimentos no contengan microorganismos, toxinas, metabolitos o presenten riesgos físico químicos en cantidades que superen los parámetros de seguridad alimentaria así como contribuir a la reducción de la presentación de Enfermedades de Transmisión Alimentaria (ETA) y fortalecimiento de la gestión institucional en el desarrollo de acciones con enfoque de riesgo. 
La información resultado del proyecto ha servido como insumo al Instituto Nacional de Salud para la elaboración de evaluciones de riesgo que sirven de soporte para el desarrollo del Sistema de Medidas Sanitarias y Fitosanitarias del país, toma de decisiones y expedición de las medidas pertinentes así como contribuir a la salud de la población colombiana mediante la evaluación de los riesgos asociados a la inocuidad de los alimentos consumidos. 
Para el caso del plan de sal se remitio la información obtenida al Ministerio de Salud y Protección Social a la Subdirección de Enfermedades Transmisibles en el marco del programa de medición del de fluor en la sal.
Respecto a los muestreos en carne bovina, porcina y aves los resultados obtenidos sirven para apoyar los procesos de admisibilidad sanitaria del país.
En cuanto a derivados lacteos y leche la información obtenida ha servido como insumo téncico para la modificación del dectreto 616 de 2006 y de la resolución 2310 de 1983 respecto a los parámetros que se estan definiendo.</t>
  </si>
  <si>
    <r>
      <rPr>
        <b/>
        <sz val="10"/>
        <rFont val="Arial"/>
        <family val="2"/>
      </rPr>
      <t xml:space="preserve">1.8.19 </t>
    </r>
    <r>
      <rPr>
        <sz val="10"/>
        <rFont val="Arial"/>
        <family val="2"/>
      </rPr>
      <t>Emprendimiento Empresarial 2023</t>
    </r>
  </si>
  <si>
    <t>Número de capacitaciones ejecutadas</t>
  </si>
  <si>
    <t>Al segundo trimestre de la vigencia se han ejecutado 24 actividades de capacitación a entidades que lideran emprendimiento en  productores de alimentos y bebidas y micro y pequeñas  empresas productoras de alimentos y bebidas con participación de 1428 participantes en temas como café y derivados, autorizaciones de comercialización,rotulado, Buenas prácticas de manufactura en la industria de alimentos y Requisitos Sanitarios para la Fabricacion de alimentos y rotualdo nutricional,  contribuyendo al desarrollo de la industria y al cumplimiento de la normatividad sanitaria vigente. 
El desarrollo de fichas técnicas de alimentos ha permitido la estandarización de la información y datos correspondientes a la composición, proceso de elaboración y características de los productos procesados y no procesados de orgien agropecuario sujetos a la normatividad sanitaria vigente  y se configura como un mecanismo que permite promover la participación de pequeños productores locales agropecuarios y de la agricultura campesina, familiar y comunitaria en los mercados de compras públicas de alimentos, contribuyendo a la promoción y crecimiento de las economias locales en los territorios.</t>
  </si>
  <si>
    <t>Emprendedores capacitados</t>
  </si>
  <si>
    <t>Fichas técnicas de alimentos y bebidas diseñadas</t>
  </si>
  <si>
    <r>
      <rPr>
        <b/>
        <sz val="10"/>
        <rFont val="Arial"/>
        <family val="2"/>
      </rPr>
      <t xml:space="preserve">1.9.1 </t>
    </r>
    <r>
      <rPr>
        <sz val="10"/>
        <rFont val="Arial"/>
        <family val="2"/>
      </rPr>
      <t>Demuestra la Calidad en Medicamentos y Productos Biológicos 2022</t>
    </r>
  </si>
  <si>
    <t>9. Dirección de Medicamentos y Productos Biologicos</t>
  </si>
  <si>
    <t>% DE MOLECULAS EVALUADAS</t>
  </si>
  <si>
    <t>Dirección de Medicamentos</t>
  </si>
  <si>
    <t xml:space="preserve">
Este proyecto está orientado a la vigilancia post-comercialización para verificar la calidad de los medicamentos y suplementos dietarios en el marco del Sistema Nacional de Vigilancia Sanitaria,  realizando el muestreo en establecimientos como: Distribuidores mayoristas, EPS, IPS, farmacias-droguerías, droguerías, laboratorios, entre otros, haciendo un análisis de calidad de principios activos de muestras  de sintesis quimica y verificación de suplementos dietarios para detectar sustancias no declaradas en el registro sanitario. A la fecha se han recibido 132 análisis de laboratorios sobre los cuales se esta realizando la respectiva revisión y verificación
</t>
  </si>
  <si>
    <t>ACCIONES SANITARIAS REALIZADAS</t>
  </si>
  <si>
    <r>
      <rPr>
        <b/>
        <sz val="10"/>
        <rFont val="Arial"/>
        <family val="2"/>
      </rPr>
      <t xml:space="preserve">1.9.2 </t>
    </r>
    <r>
      <rPr>
        <sz val="10"/>
        <rFont val="Arial"/>
        <family val="2"/>
      </rPr>
      <t>Proyecto Demuestra de la Calidad De Medicamentos 2023</t>
    </r>
  </si>
  <si>
    <t>0.01%</t>
  </si>
  <si>
    <t>Este proyecto tiene por Objeto Desarrollar el programa de vigilancia post-comercialización para verificar la calidad de los medicamentos y suplementos dietarios en el marco del Sistema Nacional de Vigilancia Sanitaria. 
A la fecha se ha tenido avances en actividades de planeación relacionadas con definición de principios activos a analizar, listado de fabricantes a muestrear,  envío de comunicados para la asignación de funcionario para las actividades del programa 2023 a diferentes seccionales territoriales</t>
  </si>
  <si>
    <r>
      <rPr>
        <b/>
        <sz val="10"/>
        <rFont val="Arial"/>
        <family val="2"/>
      </rPr>
      <t>1.9.3</t>
    </r>
    <r>
      <rPr>
        <sz val="10"/>
        <rFont val="Arial"/>
        <family val="2"/>
      </rPr>
      <t xml:space="preserve"> Proyecto Farmacovigilancia 2023</t>
    </r>
  </si>
  <si>
    <t>Entidades con el programa de farmacovigilancia Implementa</t>
  </si>
  <si>
    <t>0.001%</t>
  </si>
  <si>
    <t>Con el desarrollo de este proyecto se fortalecerá la Red de Farmacovigilancia y sus procesos de gestión del riesgo para la monitorización y evaluación de la seguridad de los medicamentos. A la fecha se han logrado avances en el diseño del plan de trabajo con las entidades territoriales de salud con base en las tareas propuestas previamente en las asistencias técnicas
Se realizó la contratación del Operador Logístico para el X Encuentro Nacional de Farmacovigilancia 2023. 
Se ha realizado ochenta y nueve (89) visitas de evaluación: setenta (70) a IPS de los Entes Territoriales de Salud, y diez y nueve (19) a Industria Farmacéutica. 
Se ha realizado cincuenta (50) actividades a la comunidad y profesionales de la salud en Farmacovigilancia: veinticuatro (24) capacitaciones, y veintiséis (26) asistencias técnicas.
De acuerdo a la agenda de la sala de la comisión revisora, se ha evaluado cincuenta y cuatro (54) planes de gestión de riesgo.
Se ha evaluado veinte (20) PSUR de acuerdo a la guía externa publicada en página web para titulares de registros sanitarios</t>
  </si>
  <si>
    <t>Instituciones inscritas en la Red Nacional de Farmacovigilancia</t>
  </si>
  <si>
    <t>Analisis de reportes de eventos adversos medicamentos serios en VigiFlow</t>
  </si>
  <si>
    <t xml:space="preserve">PROGRAMA: 2. Fortalecimiento institucional de la gestión administrativa y de apoyo del Invima </t>
  </si>
  <si>
    <r>
      <rPr>
        <b/>
        <sz val="10"/>
        <rFont val="Arial"/>
        <family val="2"/>
      </rPr>
      <t>2.2.1</t>
    </r>
    <r>
      <rPr>
        <sz val="10"/>
        <rFont val="Arial"/>
        <family val="2"/>
      </rPr>
      <t xml:space="preserve"> Rediseño e implementación del Programa de Gestión Documental 2023</t>
    </r>
  </si>
  <si>
    <t xml:space="preserve">Instrumentos Archivísticos Institucionales   </t>
  </si>
  <si>
    <t>Grupo de Gestión Documental</t>
  </si>
  <si>
    <t>Se firma el contrato para la prestación de servicios especializados en gestión documental de deposito, organización, custodia, consulta, etc. Se realizaron contrataciones de prestacion de servicios para la elaboración, actualización, apropiación y evaluación de instrumentos archivísticos así como para la custodia de información.. Se ha actualizado los siguientes instrumentos: Tablas de Retención Documental 52.5%, Plan Institucional de Archivos 29% y Programa de Gestión Documental 29,38%</t>
  </si>
  <si>
    <t xml:space="preserve">Inventarios Documentales   </t>
  </si>
  <si>
    <r>
      <rPr>
        <b/>
        <sz val="10"/>
        <rFont val="Arial"/>
        <family val="2"/>
      </rPr>
      <t>2.2.2</t>
    </r>
    <r>
      <rPr>
        <sz val="10"/>
        <rFont val="Arial"/>
        <family val="2"/>
      </rPr>
      <t xml:space="preserve"> Adecuación y dotacion Infraestructura fisica INVIMA a nivel nacional 2023</t>
    </r>
  </si>
  <si>
    <t>Dotación de UPS para laboratorios y sedes administrativas</t>
  </si>
  <si>
    <t>Grupo de Gestiòn administrativa</t>
  </si>
  <si>
    <t>Este proyecto tiene como objetivo Diseñar, adecuar, acondicionar y dotar la infraestructura física de las diferentes sedes del INVIMA a nivel nacional en la vigencia 2023. Durante el segundo semestre se continuó con actividades de contratación de personal para la supervisión de obras, así como contratos requeridos para adecuación de infraestructura, 
Se encuentra en ejecución la obra pública para la adecuación de la infraestructura física de los laboratorios y sedes administrativas del Invima a nivel nacional</t>
  </si>
  <si>
    <t>Dotaciòn de aires acondicionados para laboratorios y cuartos tecnicos</t>
  </si>
  <si>
    <t>Numero de sedes adecuadas</t>
  </si>
  <si>
    <t>PROGRAMA:4. Fortalecimiento de la arquitectura e infraestructura tecnológica y los procesos asociados a la gestión de las tecnologías de la información y las comunicaciones Nacional</t>
  </si>
  <si>
    <r>
      <rPr>
        <b/>
        <sz val="10"/>
        <rFont val="Arial"/>
        <family val="2"/>
      </rPr>
      <t>4.10.1</t>
    </r>
    <r>
      <rPr>
        <sz val="10"/>
        <rFont val="Arial"/>
        <family val="2"/>
      </rPr>
      <t xml:space="preserve"> Mejoramiento y Soporte de los Sistemas de Información 2023</t>
    </r>
  </si>
  <si>
    <t>10-Oficina Tecnologías</t>
  </si>
  <si>
    <t>Funcionalidades del sistema de correspondencia PQRS-SESUITE,  en producción</t>
  </si>
  <si>
    <t xml:space="preserve">Oficina de Tecnologías de la información </t>
  </si>
  <si>
    <t>Este proeycto tiene como objetivo desarrollar nuevas funcionalidades y mejoras para soportar  los  sistemas de información y soluciones informaticas, que se manejarán en la operacion misional y de apoyo en el invima  durante la vigencia 2023. Durante el segundo trimestre se realizó la contratación  para el mantenimiento el sistema de información de los laboratorios, así como el contrato para diseño el diseño e implementación del portal web y los contratos de prestación de servicios para mejorar los sistemas de información de la entidad. 
A continuación, se relacionan algunos entregables :
Documento Manual-documento implementacion formulario-canal denuncias corrupcion
validar los servicios web de VUCE que SOAINT
Sesión técnica de validación de despliegues de proyectos React y Spring Boot en Wildfly
Se participa en sesión para validar el issue presentado el servicio de metadatos y</t>
  </si>
  <si>
    <t xml:space="preserve">Informes de soporte tecnico del SOFTWARE SAMPLE (MANTIS) asociado a SILAB
</t>
  </si>
  <si>
    <t>Entrega de los modulos desarrollados del sitio web del Invima</t>
  </si>
  <si>
    <t>Entrega de valoración del software del Instituto desarrollados in house</t>
  </si>
  <si>
    <t>Registros sanitarios</t>
  </si>
  <si>
    <t>Porcentaje de efectividad en la atención de incidentes de la Nueva Plataforma de Trámites en la etapa de soporte, mantenimiento y garantia</t>
  </si>
  <si>
    <t xml:space="preserve">
Porcentaje de efectividad en la atención de incidentes de SIVICOS III en la etapa de soporte, mantenimiento y garantia.</t>
  </si>
  <si>
    <r>
      <rPr>
        <b/>
        <sz val="10"/>
        <rFont val="Arial"/>
        <family val="2"/>
      </rPr>
      <t>4.10.2</t>
    </r>
    <r>
      <rPr>
        <sz val="10"/>
        <rFont val="Arial"/>
        <family val="2"/>
      </rPr>
      <t xml:space="preserve"> Gobierno Digital Fase IV 2023</t>
    </r>
  </si>
  <si>
    <t>Diseño, estructuración y/o actualización de 5 documentos asociados a productos tipo de la Arquitectura Empresarial y de seguridad y privacidad de la información del Invima</t>
  </si>
  <si>
    <t>722.412.331,12</t>
  </si>
  <si>
    <t xml:space="preserve"> $ 12.488.041,45 	
</t>
  </si>
  <si>
    <t>Este proyecto tiene como objetivo dar cumplimiento a las actividades alíneadas con la Política de Gobierno Digital con el diseño, estructuración y/o actualización de los productos de la Arquitectura Empresarial y seguridad y privacidad de la información del Invima. Se han adelantado acciones orientadas a la contratación requerida para ejecutar este proyecto</t>
  </si>
  <si>
    <r>
      <rPr>
        <b/>
        <sz val="10"/>
        <rFont val="Arial"/>
        <family val="2"/>
      </rPr>
      <t xml:space="preserve">4.10.3 </t>
    </r>
    <r>
      <rPr>
        <sz val="10"/>
        <rFont val="Arial"/>
        <family val="2"/>
      </rPr>
      <t>Sistema de Inspección, Vigilancia y Control Sanitario - SIVICOS III 2023</t>
    </r>
  </si>
  <si>
    <t>% Documentos Etapa Fase 2 Recibidos Satisfactoriamente 2023</t>
  </si>
  <si>
    <t>Este proyecto tiene como objetivo implementar una solución informática, que permita la sistematización, automatización, gestión de visitas, integración, interoperabilidad, realización y seguimiento de las actividades del macroproceso de inspección, vigilancia y control (basado en un enfoque de riesgo de los regímenes sanitarios) que se ejecutan por parte de las direcciones misionales del INVIMA, garantizando la integración e interoperabilidad con el software existente, y respetando el enfoque de Riesgos establecido en los Modelos IVC SOA e IVC SOA Puertos.
Una vez estabilizados los ambientes de pruebas y producción se logró realizar las Pruebas UAT las cuales permitieron validar el funcionamiento del aplicativo en ambiente de pruebas y se adelantaron las capacitaciones en los módulos (Administración, Alerta Sanitaria, GURI, Inspección Permanente, PAPF, Responsabilidad Sanitaria, TPME, Visitas)</t>
  </si>
  <si>
    <t>% Documentos Etapa Fase 3 Recibidos Satisfactoriamente 2023</t>
  </si>
  <si>
    <r>
      <rPr>
        <b/>
        <sz val="10"/>
        <rFont val="Arial"/>
        <family val="2"/>
      </rPr>
      <t>4.10.4</t>
    </r>
    <r>
      <rPr>
        <sz val="10"/>
        <rFont val="Arial"/>
        <family val="2"/>
      </rPr>
      <t xml:space="preserve"> Nueva Plataforma de Trámites y Servicios 2023</t>
    </r>
  </si>
  <si>
    <t>Porcentaje de Efectividad en la Atención de incidentes de la Nueva Plataforma de Trámites</t>
  </si>
  <si>
    <t xml:space="preserve">Este poryecto tiene como objetivo desarrollar una solución tecnológica consistente en la implementación de la nueva plataforma de trámites y servicios para ejecutar en línea, las actividades misionales de los procesos: "registros sanitarios y trámites asociados" y "auditorias y certificaciones" del Invima
La Oficina de Tecnologias de la Informacion indica que se logró realizar en el segundo trimestre de 2023 el desarrollo en los procedimientos (ivc-ins-pr004, ivc-ins-pr005, ivc-ins-pr043) y la entrega de repositorios de los siguientes códigos de fuente (GitHub, Traza de cambios Código Fuente, Jenkins, Nexus)
</t>
  </si>
  <si>
    <t>Porcentaje Implementacion de Trámites y Servicios Nueva Plataforma</t>
  </si>
  <si>
    <t>Este proyecto busca obtener los estudios y diseños para la construcción de los Laboratorios del Invima de acuerdo con las necesidades y cronogramas establecidos, para lo cual se proyecta su ejecución en 2 vigencias, comenzando con la estructuración de estudios previos, autorización de cupo de vigencias futuras y adjudicación del consultor que permita realizar los estudios y diseños.
Durante el tercer trimestre se elaboraron Documentos con especificaciones técnicas, estudio de sector, propuestas, entre otros, Consultas ante entidades públicas, Consolidación de documentos y estudios previos para radicación al grupo de gestión contractual, de igual manera la aprobación de Vigencias Futuras, correspondiente al año 2024 y hasta el 30 de septiembre de 2024, con cargo al presupuesto de Inversión; proyecto MEJORAMIENTO DE LA CAPACIDAD ANALÍTICA DE LOS LABORATORIOS RELACIONADA CON LOS PRODUCTOS COMPETENCIA DEL INVIMA NACIONAL, Código BPIN 2021011000093, por la suma de MIL TRESCIENTOS VEINTICINCO MILLONES DOSCIENTOS OCHENTA MIL SEISCIENTOS SETENTA Y SEIS PESOS M/CTE ($1.325.280.676), con el fin de respaldar el proceso de contratación: CONSULTORIA DE LOS ESTUDIOS Y DISEÑOS TÉCNICOS NECESARIOS PARA EL LICENCIAMIENTO, CONSTRUCCIÓN Y DOTACIÓN DE LOS LABORATORIOS DEL INVIMA, el cual surtió los pasos por el MSPS, DNP Y MHCP, y conto con la aprobación final del MHCP Bajo radicado No 2-2023-056559, las demás actividades se están ejecutando conforme a lo programado.</t>
  </si>
  <si>
    <t>El proyecto tiene como objeto brindar orientación legal con actividades de pedagogía y prevención para fortalecer las acciones de inspección vigilancia y control con enfoque de riesgos a nivel nacionalPara este trimestre la Oficina Asesora Jurídica participó de 6 eventos en los que se brindaron conocimientos en el procedimientos de Cobro persuasivo y coactivo, Procedimiento depuración y venta de cartera. Mediante las encuestas se determina que los usuarios se encuentran satisfechos con un calificación en las encuestas por encima de 4.</t>
  </si>
  <si>
    <t>Se evidencia la elaboración de los documentos donde están los diferentes escenarios donde ha participado el Invima bien sea en eventos con agencias homólogas o participando en escenarios internacionales donde se realizan conversaciones para acuerdos bilaterales, referenciación, iniciativas, entre otras. A la fecha se ha participado en reuniones con 9 agencias homólogas y 11 escenarios internacionales
A la fecha tiene un presupuesto obligado de $26.155.722,02 que corresponde al 61%.
No se evidencia materialización de los riesgos y los indicadores serán evaluados al finalizar la vigencia.</t>
  </si>
  <si>
    <t>Este proyecto busca posicionar al Invima en materia de responsabilidad sanitaria como un organismo enfocado en la prevención y pedagogía; educando a los diferentes grupos de valor del Invima, a través del intercambio de información que permita disminuir la ocurrencia de conductas infractoras de la normatividad sanitaria vigente, fortaleciendo los aspectos técnicos y jurídicos  de los procesos sancionatorios. Para este trimestre se realizaron 12 eventos en diferentes ciudades de Colombia, con el fin de dar a conocer el Proceso Administrativo Sanciontario, y las personas al realizar la calificación en la satisfacción del evento obtuvo un puntaje de 4.6. En estos eventos han participado más de 600 personas.</t>
  </si>
  <si>
    <t>El proyecto tiene como objetivo comprobar a través de muestreos aleatorios, el cumplimiento de parámetros de calidad y seguridad de los productos competencia de la Dirección que se están comercializando dentro del país, en el marco del Sistema Nacional de Vigilancia Sanitaria. El proyecto finaliza con todas sus actividades a 100%, dado que ya se finalizó el informe final con el resultado de las muestras (70 muestras conformes), se presentó al director de la dependencia y a los interesados.</t>
  </si>
  <si>
    <t>Con este proyecto se pretende Comprobar a través de muestreos aleatorios, el cumplimiento de parámetros de calidad y seguridad de los productos competencia de la Dirección que se están comercializando dentro del país, en el marco del Sistema Nacional de Vigilancia Sanitaria. Con corte al III trimestre se han tomado 276 muestras las cuales se han entregado a la Oficina de Laboratorios para su respectivo análisis.</t>
  </si>
  <si>
    <t>$573,96</t>
  </si>
  <si>
    <t>0.01%%</t>
  </si>
  <si>
    <t>Con éste proyecto se busca ejercer acciones de vigilancia sanitaria bajo el enfoque de riesgo para los Dispositivos Médicos seleccionados mediante la verificación de su calidad y seguridad de acuerdo a los estándares técnicos nacionales e internacionales.
Se consolidó información de base de datos registros sanitarios,reportes eventos adversos 2022, informe resultados DLC 2021 y 2022 de Preservativos,  se hizo mesa de trabajo con la Unidad de Riesgos para la elaboración del Mapa de Priorización de Muestreo por Riesgo, y se incluyó los establecimientos sujetos de muestreo</t>
  </si>
  <si>
    <t>El desarrollo del proyecto ha permitido obtener información sobre la presencia y cuantificación de los residuos de medicamentos veterinarios, plaguicidas y contaminantes químicos que puedan estar presentes en alimentos de origen animal (aves, porcinos, bovinos, productos de la pesca, leche cruda, productos de la pesca y huevo), contribuyendo a la protección de los consumidores,apoyando los procesos de admisibilidad a mercados de interes con altos estándares sanitarios y realizando e monitoreo, control y emisión de medidas y lineamientos a aplicar, así como el desarrollo de acciones conjuntas con entidades como el ICA que han permitido realizar intervenciones en la producción primaria fortaleciendo la articulación interinstitucional.</t>
  </si>
  <si>
    <t>Este proyecto se orienta a realizar monitoreo para la vigilancia y control de los residuos de medicamentos veterinarios, plaguicidas y contaminantes químicos que puedan estar presentes en productos de origen animal. Los planes que conforman este proyecto se encuentran en fase de ejecución y análisis, durante el tercer trimestre se adjudicaron los contratos de contrato de transporte de muestras e insumos para la toma de muestras, con lo cual se inició la toma de muestras, con corte a septiembre 30 se han tomado 493 muestras. En cuanto a ejecución presupuestal, los recursos pagados corresponden a prestación de servicios de profesionales para el apoyo al desarrollo de los planes</t>
  </si>
  <si>
    <t>Este proyecto tiene como objetivo realizar el monitoreo de sustancias que se puedan encontrar en los alimentos y materias primas de manera intencional o por advenimiento en la condiciones de producción, se encuentra en fase de cierre y está conformado por los siguientes planes: Plan Nacional Subsectorial de Vigilancia y Control de mercurio total en atún enlatado, plan ROTULADO OGM, Plan Vigilancia y control de alimentos de origen orgánico o ecológico, Plan de hipersensibilidad y Plan Nacional Subsectorial de Vigilancia y Control de micotoxinas en alimentos procesados y maíz, todos cuentan con informe de resultados, a la espera de su socialización ante el director de la DAB y demás partes interesadas.</t>
  </si>
  <si>
    <t>$5.904,16</t>
  </si>
  <si>
    <t>0,01%</t>
  </si>
  <si>
    <t xml:space="preserve">Este proyecto tiene como objetivo obtener información para gestionar el riesgo asociado con la presencia de plaguicidas y contaminantes químicos en alimentos procesados  y declaraciones de OGM, organico e hipersensibilidad sujetas a control de calidad, se encuentra en la fase de implementación y operación, y esta conformado por los siguientes planes:Mercurio total en atún enlatado, ROTULADO OGM, Alimentos de origen orgánico o ecológico, Micotoxinas en alimentos procesados y maíz, Acrilamida, Alimentos que se declaran ser libres de Hipersensibilidad yAgua envasada. Durante el tercer trimestre se adjudicaron los contratos de contrato de transporte de muestras e insumos para la toma de muestras, con lo cual se inició la toma de muestras
</t>
  </si>
  <si>
    <t>Este proyecto tiene como objetivo obtener información sobre los eventos no aprobados de OGM en Colombia presentes en materias primas importados (maíz, subproductos de la soya), que son destinados a la alimentación humana y producción de otros alimentos; asi como  determinar los niveles de residuos de plaguicidas y contaminantes quimicos (metales pesados)  que puedan estar presentes en alimentos priorizados (Arroz Nacional e importado); determinar el contenido de cadmio presente en el grano tostado de cacao y sus productos derivados en la producción nacional y de exportación para consumo humano y determinar la concentración de residuos de plaguicidas en pulpas de frutas y en la materia prima (fruta fresca) que se utiliza en la elaboración de dichos productos.Los planes que conforman este proyecto se encuentran en fase de cierre, el informe final de resultados se encuentra en elaboración para  su posterior socialización.</t>
  </si>
  <si>
    <t>La ejecución de este proyecto permite obtener información para gestionar el riesgo asociado con la presencia de plaguicidas y contaminantes químicos en alimentos y materias primas de origen vegetal, sujetas a control de inocuidad, así como la vigilancia en eventos OGM.Durante el tercer trimestre se realizaron las siguientes actividades: Se culminó la adjudicación de la contratación de insumos y transportes, se avanzo en la toma de 235 muestras y se avanza en 60% de la actualización de las herramientas de seguimiento a los muestreos a ser realizados.</t>
  </si>
  <si>
    <t>Este proyecto tiene como objetivo controlar los riesgos vinculados a la presencia de microorganismos y parámetros fisicoquímicos y sus niveles en los alimentos y bebidas que puedan suponer riesgos inaceptables para la salud. A la fecha se ha logrado la suscripción del contrato de transporte que permitirá dar inicio a la fase de ejecución con la toma de muestras. Adicionalmente le realizó la publicación del documento" Lineamiento para la vigilancia Sanitaria de Alimentos y Bebidas Componente 2 Productos Importados Aceptación de Lotes, vigencia 2023, como insumo para la preparación de la logística para la toma de muestras por parte de la Dirección de Operaciones Sanitarias</t>
  </si>
  <si>
    <t>0,96%</t>
  </si>
  <si>
    <t>$78.094.075,11</t>
  </si>
  <si>
    <t>Este proyecto tiene como objetivo controlar la aparición de riesgos vinculados a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durante el tercer trimestre se adjudicaron los contratos de contrato de transporte de muestras e insumos para la toma de muestras, con lo cual se inició la toma de muestras</t>
  </si>
  <si>
    <t>Este proyecto se orienta a realizar la vigilancia epidemiológica de los eventos de interés en salud pública relacionados con la inocuidad de alimentos y la ocurrencia de las enfermedades y sus determinantes en el territorio nacional, que permita la planificación, ejecución y evaluación de intervenciones en salud pública. Con corte al III trimestre se ha logrado la suscripción del contrato de transporte que permitirá dar inicio a la fase de ejecución con la toma de muestras</t>
  </si>
  <si>
    <t>$33.933.676</t>
  </si>
  <si>
    <t>1,75%</t>
  </si>
  <si>
    <t xml:space="preserve">
Este proyecto tiene como objetivo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Programa de Alimentación Escolar (PAE) e Integración Social – 2022. El proyecto finaliza con la elaboración del informe de resultados y su envió al Director de la DAB, con lo cual se evidencia el cumplimiento de todas sus actividades</t>
  </si>
  <si>
    <t>Este proyecto se orienta a verificar los parámetros fisicoquímicos y/o microbiológicos establecidos en la reglamentación sanitaria para los productos alimenticios; así como la determinación de especie y la verificación de nitritos y sulfitos para carne de la especie bovina, que se suministran en los programas del gobierno, especialmente el Programa de Alimentación Escolar (PAE) 2023.  A la fecha se ha logrado la suscripción del contrato de transporte que permitirá dar inicio a la fase de ejecución con la toma de muestras.</t>
  </si>
  <si>
    <t>El desarrollo del proyecto busca fortalecer el programa de Vigilancia Epidemiológica para la detección de patógenos incluyendo variantes de resistencia antimicrobiana,  y pruebas de deteción molecular asociadas a la RAM en carne de porcinos, carcasas y piezas de aves de corral, así como el cumplimiento de los compromisos y lineamientos del orden internacional y sectorial y la disponibilidad de información científica para toma de decisones basada en riesgo. A la fecha se esta llevando a cabo el análisis de las muestras tomadas en lo relacionado con serotipificación y pruebas de multiresistencia.</t>
  </si>
  <si>
    <t>Para el tercer trimestre de la vigencia se han ejecuatdo 8 actividades de capacitación a entidades que lideran emprendimiento en productos de alimentos y bebidas y micro y pequeñas empresas productoras de alimentos y bebidas con participación de 171 personas en temas como cafe y derivados, autorizaciones de comercialización, rotulado, buenas prácticas de manufactura en la industria de alimentos y requisitos sanitarios para la fabricación de alimentos contribuyendo al desarrollo de la industria y al cumplimiento de la normatividad sanitaria vigente. 
A la fecha se han desarrollado en total 31 actividades y capacitación a 2044 personas de entidades públicas y privadas.
El desarrollo de fichas tecnicas de alimentos ha permitido la estandarización de la información y datos correspondientes a la composición, proceso de elaboración y caracteristicas de los productos procesados y no procesados de origen agropecuario sujetos a la normatividad sanitaria vigente y se configura como un mecanismo que permite promover la participación de pequeños productores locales agropecuarios y de la economía campesina, familiar y comunitaria en los mercados de compras públicas de alimentos contribuyendo a la promoción y crecimiento de las economias locales en los territorios.</t>
  </si>
  <si>
    <t xml:space="preserve">
Este proyecto está orientado a la vigilancia post-comercialización para verificar la calidad de los medicamentos y suplementos dietarios en el marco del Sistema Nacional de Vigilancia Sanitaria,  realizando el muestreo en establecimientos como: Distribuidores mayoristas, EPS, IPS, farmacias-droguerías, droguerías, laboratorios, entre otros, haciendo un análisis de calidad de principios activos de muestras  de sintesis quimica y verificación de suplementos dietarios para detectar sustancias no declaradas en el registro sanitario. Con corte a III trimestre se recibió la totalidad de los análisis de laboratorio, como resultado se programó la toma de seis (6) muestras de retención de medicamentos de las cuales se ha tomado tres (3), enviadas al Laboratorio para análisis
</t>
  </si>
  <si>
    <t>Este proyecto tiene por Objeto Desarrollar el programa de vigilancia post-comercialización para verificar la calidad de los medicamentos y suplementos dietarios en el marco del Sistema Nacional de Vigilancia Sanitaria. 
Se tiene avance en la fase de planeación en las actividades de Proceso de contratación pública de materiales de embalaje requeridos para el producto a transportar vigencia 2023, Proceso de contratación pública de estándares primarios, reactivos e insumos requeridos por el laboratorio del Invima vigencia 2023,  Proceso de contratación de transporte de muestras vigencia 2023, . Impartir directrices  a las Seccionales Territoriales de Salud para realizar la toma de muestras de vigencia 2023, e  Impartir directrices a Operaciones Sanitarias y GTT, para realizar la toma de muestras de retención de  vigencia  2023.</t>
  </si>
  <si>
    <t>7.450,36</t>
  </si>
  <si>
    <t>Con el desarrollo de este proyecto se fortalecerá la Red de Farmacovigilancia y sus procesos de gestión del riesgo para la monitorización y evaluación de la seguridad de los medicamentos. A la fecha se han logrado avances en el diseño del plan de trabajo con las entidades territoriales de salud con base en las tareas propuestas previamente en las asistencias técnicas.
Se llevaron a cabo ocho (8) reuniones de organización y definición del temas del X encuentro Nacional de Farmacovigilancias 2023 
Se ha realizado ciento y treinta y dos (132) visitas de evaluación,ciento cinco (105) a IPS de los Entes Territoriales de Salud, y veinti siete (27) a Industria Farmacéutica. 
Se ha realizado setenta y siete (77) actividades a la comunidad y profesionales de la salud en Farmacovigilancia: treinta y siete (37) capacitaciones, y cuarenta (40) asistencias técnicas.
 El X Encuentro Nacional de Farmacovigilancia 2023 se realizó los días 12 y 13 de octubre de 2023, y el Invima participó de forma virtual.
Se realizaron tres mesas de trabajo con los diferentes actores del programa con el fin de discutir aspectos relacionados con la vigilancia post-comercialización de productos competencia de la DMPB en pro de fortalecer la farmacovigilancia implementada y la seguridad de los pacientes.
Informe de los reportes evaluados por los profesionales del Grupo de Farmacovigilancia y exportados del aplicativo VigiFlow en Excel y PDF. Quinientos cuarenta y cinco (545) casos analizados.
Se ha evaluado ochenta (80) planes de gestión de riesgo según la agenda de la sala de comisión revisora
De acuerdo a la guia externa publicada en pagina Web para titulares de registros sanitarios se ha evaluado veintitres (23) PSUR
En la elaboración del consolidado mensual de gestión de información de seguridad publicación en página web de Invima, se ha publicado doscientas diez y nueve (219) alertas.</t>
  </si>
  <si>
    <t>El grupo de Gestión Documental presenta los siguientes avances en la III tutoría: Se culminó la adjudicación de la contratación de prestación de servicios para instrumentos archivísticos, se adjudica la contratación de la adquisición de unidades de conservación, se avanza al 66% en la ejecución física del contrato con COLVATEL, se avanzó en 68% con la gestión de instrumentos archivísticos; así como la administración y custodia de la información y se avanza al 17% con la ejecución del contrato de unidades de conservación. Se avanzó con la actualización de 3 instrumentos  archivisticos ( Plan Institucional de Arcchivos- PINAR, Programa de Gestión Documental -PGD, Tablas de Retención Documental - TRD), así mismo en lo referente al inventario documental, se inventariaron 32 cajas, se actualizaron 2 tablas de retención documental.
Para la vigencia 2023 con corte a 30 de septiembre tiene un presupuesto asignado de 3.722.663.990, a la fecha lleva un presupuesto obligado de $385.595.102,3</t>
  </si>
  <si>
    <t xml:space="preserve">Este proyecto tiene como objetivo Diseñar, adecuar, acondicionar y dotar la infraestructura física de las diferentes sedes del INVIMA a nivel nacional en la vigencia 2023, en la tercera tutoria el Grupo de Gestion Administativa presenta los siguientes avances del proyecto:
Se revisan las especificaciones minimas del proyecto de diagnostico energetico para la cotización, se revisan las UPS que requieren cambio, se participa en las mesas técnicas laboratorio, OPAIN, se identifican el número de puestos a los cuales se les van a realizar el cableado estructurado. Se  realizaron las adecuaciones programadas a las sedes CAN y Presidencial
</t>
  </si>
  <si>
    <t>Este proyecto tiene como objetivo desarrollar nuevas funcionalidades y mejoras para soportar  los  sistemas de información y soluciones informaticas, que se manejarán en la operacion misional y de apoyo en el invima  durante la vigencia 2023. en la tercera tutoria presenta los siguientes avances:
-Firma del contrato 1154 del 25 de septiembre del 2023 Sistema de información Gestor Documental Sesuite con los componentes de Correspondencia - PQRDS
- Se realiza la contratación de personal para la vigencia 2023
- Para el aplicativo SILAB se evidencia el soporte brindado mediante los tickes solucionados y las seciones remotas desarrolladas
- para el portal web se definen las necesidades, Se realizo la implementación de los requerimientos del nuevo portal web institucional del instituto el cual están en un entorno semi producción en Azure, Se continuo la migración de 
información desde el portal web Invima.gov.co a el nuevo portal web
-  Se realizan las gestiones correspondientes para las incidencias presentadas en los proyectos SIVICOS III y Nueva Plataforma, Etc</t>
  </si>
  <si>
    <r>
      <rPr>
        <b/>
        <sz val="10"/>
        <color rgb="FF000000"/>
        <rFont val="Arial"/>
        <family val="2"/>
      </rPr>
      <t>4.10.5</t>
    </r>
    <r>
      <rPr>
        <sz val="10"/>
        <color rgb="FF000000"/>
        <rFont val="Arial"/>
        <family val="2"/>
      </rPr>
      <t xml:space="preserve"> Gobierno Digital Fase IV 2023</t>
    </r>
  </si>
  <si>
    <t>Este proyecto está orientado  dar cumplimiento a las actividades de diseño, estructuración y/o actualización de los productos tipo de la Arquitectura Empresarial y seguridad y privacidad d ela información del Invima alineados con la Politica de Gobierno Digital. Durante el tercer trimestre se adelantaron los procesos contractuales requeridos para dar cumplimiento a los objetivos formulados. Se prevee que las actividades de la fase de diseño y ejecución se entreguen en el mes de diciembre</t>
  </si>
  <si>
    <t>Este proyecto tiene como objetivo implementar una solución informática, que permita la sistematización, automatización, gestión de visitas, integración, interoperabilidad, realización y seguimiento de las actividades del macroproceso de inspección, vigilancia y control (basado en un enfoque de riesgo de los regímenes sanitarios) que se ejecutan por parte de las direcciones misionales del INVIMA, garantizando la integración e interoperabilidad con el software existente, y respetando el enfoque de Riesgos establecido en los Modelos IVC SOA e IVC SOA Puertos.
Una vez estabilizados los ambientes de pruebas y producción se logró realizar las Pruebas UAT las cuales permitieron validar el funcionamiento del aplicativo en ambiente de pruebas y se adelantaron las capacitaciones en los módulos (Administración, Alerta Sanitaria, GURI, Inspección Permanente, PAPF, Responsabilidad Sanitaria, TPME, Visitas)
El proyecto institucional se encuentra en etapa de garantía y usabilidad, por tanto, el cierre en el banco de programas y proyectos se realizará con base en el informe final de supervisión y recibido a satisfacción de los productos. El cierre del proyectos se realizará en el cuarto trimestre de la vigencia 2023.</t>
  </si>
  <si>
    <t>Este poryecto tiene como objetivo desarrollar una solución tecnológica consistente en la implementación de la nueva plataforma de trámites y servicios para ejecutar en línea, las actividades misionales de los procesos: "registros sanitarios y trámites asociados" y "auditorias y certificaciones" del Invima
La Oficina de Tecnologias de la Informacion indica que se logró realizar en el segundo trimestre de 2023 el desarrollo en los procedimientos (ivc-ins-pr004, ivc-ins-pr005, ivc-ins-pr043) y la entrega de repositorios de los siguientes códigos de fuente (GitHub, Traza de cambios Código Fuente, Jenkins, Nexus)
El proyecto institucional se encuentra en etapa de garantía y usabilidad, por tanto, el cierre en el banco de programas y proyectos se realizará con base en el informe final de supervisión y recibido a satisfacción de los productos. El cierre del proyectos se realizará en el cuarto trimestre de la vigencia 2023.</t>
  </si>
  <si>
    <t>PROYECTOS 2024</t>
  </si>
  <si>
    <t>1.6.2 Demuestra la Calidad en Cosméticos, Aseo, Plaguicidas y Productos de Higiene Doméstica  2023</t>
  </si>
  <si>
    <t>N.A</t>
  </si>
  <si>
    <t>A través de los muestreos aleatorios se pretende comprobar el cumplimiento de parámetros de calidad y seguridad de los productos competencia de la Dirección que se están comercializando dentro del país, en el marco del Sistema Nacional de Vigilancia Sanitaria. Con corte al I trimestre se han tomado 315 muestras y se han entregado 211 análisis de laboratorio.</t>
  </si>
  <si>
    <t xml:space="preserve">El proyecto finaliza con el desarrollo de las actividades establecidas, como resultados principales se encuentra la obtención de información sobre la presencia y cunatificación de los residuos de medicamentos veterinarios , plaguicidas y contaminantes químicos que pueden estar presentes en alimentos de orgien animal, contribuyendo a la protección de los consumidores, apoyando los procesos de admisibilidad a mercados de interes con altos estandares sanitarios y el desarrollo de actividades conjuntas como el ICA que han permitido realizar intervenciones en la producción primaria y fortalcer la articulación interinstitucional.
Para el Plan de Acuicultura la información ha servido como insumo para el desarrollo de auditorias con la Unión Europea.
Para el plan de leche basado en los resultados obtenidos se han realizado acciones por parte del ICA mediante visitas a predios y aplicación de medidas para garantizar las condiciones sanitarias para apertura de nuevos mercados y mantenimiento de los existentes.
Para el plan de bovinos la información ha servido como insumo para la auditoria de la Canadia Food Inspection Agency CFIA en el marco del proceso de admisibilidad de carne y productos cárnicos que incluye los modelos de inpsección oficial y vigilancia en 5 establecimientos.
Para el plan de porcinos los resultados fueron remitidos a plantas de beneficio como insumo para auditorias internas y el proceso de admisibilidad con china orientado a la exportación de carne y productos cárnicos, el cual contempla dentro de sus requerimentos los planes de vigilancia y control que realiza la autoridad sanitaria del páis.
Para el plan de aves los resultados fueron comunicados a la Mesa Técnica de Medidas Sanitarias y Fitosanitarias, al ICA y al Ministerio de Salud, además esta información ha servido a los gremios del país para análisis del orgien de sustancias detectadas y la implementación de trabajo colaborativo y el fortalecimiento de las asistencias técnicas del Invima. En el marco de este plan se han presentado resultados a la Agencia Sanitaria de Agricultura de Estados Unidos APHIS.
</t>
  </si>
  <si>
    <t>Este proyecto se orienta a realizar el monitoreo para la vigilancia y control de los residuos de medicamentos veterinarios, plaguicidas y contaminantes químicos que puedan estar presentes en productos de origen animal. Con corte a marzo 31, se han recibido los informes de laboratorios para 2,314 muestras, las cuales se revisaron, se determinaron los hallazgos de no conformidades y para cada caso, se envió la notificación a los actores involucrados para las respectivas acciones.</t>
  </si>
  <si>
    <t>Este proyecto tiene como objetivo obtener información para gestionar el riesgo asociado con la presencia de plaguicidas y contaminantes químicos en alimentos procesados  y declaraciones de OGM, organico e hipersensibilidad sujetas a control de calidad, se encuentra en la fase de implementación y operación, y esta conformado por los siguientes planes:Mercurio total en atún enlatado, ROTULADO OGM, Alimentos de origen orgánico o ecológico, Micotoxinas en alimentos procesados y maíz, Acrilamida, Alimentos que se declaran ser libres de Hipersensibilidad yAgua envasada. Durante el primer trimestre se han tomado 821 muestras y se han entregado 895 análisis de laboratorio.</t>
  </si>
  <si>
    <t xml:space="preserve">1.8.22 Vigilancia Sanitaria de Alimentos y Bebidas - ALIMENTOS PRODUCTOS IMPORTADOS ACEPTACION DE LOTES DE PRODUCTOS </t>
  </si>
  <si>
    <t>Dirección de operaciones sanitarias y entidades externas y/o Direcciones misionales</t>
  </si>
  <si>
    <t>Muestra analizadas programadas</t>
  </si>
  <si>
    <t>Muestra analizadas tomadas</t>
  </si>
  <si>
    <t>Dirección de alimentos y bebidas</t>
  </si>
  <si>
    <t>Informes tecnicos elaborados</t>
  </si>
  <si>
    <t>1.8.27 Fortalecimiento y apoyo a emprendimiento empresarial  en búsqueda del mejoramiento sanitario y desarrollo económico y social del país con enfoque diferencial e incluyente</t>
  </si>
  <si>
    <t>Asistencias ejecutadas con entidades gubernamentales y organizaciones del ámbito internaciona,nacional y regional.</t>
  </si>
  <si>
    <t>Dirección de alimentos y bebidas
Dirección de Medicamentos 
Dirección de Cosméticos
Dirección de Operaciones Sanitarias</t>
  </si>
  <si>
    <t xml:space="preserve">Capacitaciones dirigidas a micro, pequeños y productores diferenciales </t>
  </si>
  <si>
    <t>Número de herramientas y documentos diseñados.</t>
  </si>
  <si>
    <t>1.8.29 Programa Nacional de Vigilancia y Control de Residuos y contaminantes químicos en Alimentos y Bebidas - Origen Vegetal</t>
  </si>
  <si>
    <t>*Dirección de operaciones sanitarias
*Dirección de Alimentos y Bebidas
*Entidades Territoriales de Salud</t>
  </si>
  <si>
    <t>*Oficina de laboratorios y control de calidad del Invima</t>
  </si>
  <si>
    <t>1.9.5 Proyecto Demuestra de la Calidad De Medicamentos 2024</t>
  </si>
  <si>
    <t>Dirección de Medicamentos y Productos Biológicos / Grupo de Farmacovigilancia</t>
  </si>
  <si>
    <t>Durante el primer trimestre de la vigencia 2024 se obtuvieron los siguientes resultados:
•	Se realizó la identificación de la capacidad de personal, estándares primarios y reactivos para el análisis de laboratorio igualmente se analizó y definió los principios activos para la vigencia 2024.
•	Se han tomado 44 muestras comerciales de síntesis química de las 130 programadas, las cuales ya fueron entregadas a la Oficina de Laboratorios y Control de Calidad, para realizar los análisis correspondientes
•	Por otro lado, se realizaron 7 solicitudes dirigidas a los entes territoriales de salud solicitando apoyo en la designación de un funcionario responsable de la articulación para la toma de muestras y se impartieron directrices a la Dirección de Operaciones Sanitarias para la toma de muestras.</t>
  </si>
  <si>
    <t>% de moléculas evaluadas</t>
  </si>
  <si>
    <t>87,42%</t>
  </si>
  <si>
    <t>2.2.3 Adecuación y dotacion Infraestructura fisica INVIMA a nivel nacional</t>
  </si>
  <si>
    <t>2.2.4  Rediseño e implementación del Programa de Gestión Documental</t>
  </si>
  <si>
    <t xml:space="preserve">Instrumentos Archivísticos Institucionales     </t>
  </si>
  <si>
    <t>Inventarios Documentales dependencias Invima</t>
  </si>
  <si>
    <t>10. Oficina de Tecnologías de la Información</t>
  </si>
  <si>
    <t>Transferencias documentales primarias</t>
  </si>
  <si>
    <t>Oficina de Tecnologias de la Información</t>
  </si>
  <si>
    <t>4.10.7 Gobierno Digital Fase IV</t>
  </si>
  <si>
    <t xml:space="preserve">A la fecha se han firmado 4 contratos de prestacion de servicios, los resultados obetnidos son:
Se establece el plan de trabajo para la elaboraciòn del PETI con sus respectivas etapas, la revisión de la versión propuesta de PETI, Alineación AE existente en Invima,
Construcción de la Herramienta de Medición de Lineamientos de Proyectos,Etapa incial de construcciòn del documento plan apertura de datos, 
Se realizo el informe detallado y la evaluación al sitio web del Invima
Creación del cronograma detallado para los ajustes requeridos por el portal web 
Diseño y diagramación de piezas graficas para uso correcto de plataformas y herramientas tecnologias y seguridad
</t>
  </si>
  <si>
    <t>Analisis, diseño, elaboración y/o actualización de  documentos asociados a productos tipo de la Arquitectura Empresarial y de seguridad y privacidad de la información del Invima</t>
  </si>
  <si>
    <t>En el marco del proyecto se presentaron los resultados al interior de la entidad, el proyecto permitió el monitoreo de sustancias en los alimentos y materias primas de manera intencional o por advenimiento en la condiciones de producción, con lo cual se contribuyó a  a mantener información actualizada para mitigar riesgos sanitarios, de inocuidad y de información engañosa al consumidor.</t>
  </si>
  <si>
    <t>En el marco del proyecto se presentaron los resultados al interior de la entidad, el proyecto contribuyó a reducir la exposición a los residuos de  plaguicidas y contaminantes químicos presentes en los productos de origen vegetal que se  utilizan como materia prima y se producen comercializan  e importan en el pais que puedan considerarse un riesgo para la salud de los consumidores nacionales. Adicionalmente, se
generó información de base técnica para el establecimiento de las acciones de intervención por parte de las entidades competentes, así como el control transfronterizo de las materias primas que provienen de cultivos geneticamente modificados.</t>
  </si>
  <si>
    <t>Durante el primer trimestre de la vigencia se han desarrollado actividades conjuntas internas con la Dirección de Operaciones Sanitarias y la Dirección de Cosméticos con el fin de establecer el cronograma y priorización de las actividades regionales con micro, pequeños y productores diferenciales; se ha coordinado con el Ministerio de Industria y Comercio el desarrollo de acompañamientos sanitarios en los ZASCAS (Centros de reindustrialización) cuya iniciativa hace parte de la estrategia para el desarrollo de la economía popular con enfoque territorial que se viene impulsando desde el gobierno nacional y que se configuran como espacios enfocados en brindar servicios especializados in situ, facilitar el acceso a nuevas tecnologías así como el fortalecimiento en capacitaciones técnicas empresariales y contribuir mediante una oferta de servicios por parte de las entidades públicas del país al incremento de la productividad y la innovación en unidades productivas y pequeñas empresas popular en el territorio nacional. Adicionalmente se han identificado en conjunto con el INPEC USPEC (Unidad de Servicios Penitenciarios y Carcelarios) 96 sitios penitenciarios y carcelarios donde se producen alimentos dentro de los cuales se priorizarán acompañamientos sanitarios contribuyendo al fortalecimiento de los programas de resocialización establecidos en el país.</t>
  </si>
  <si>
    <t>Inventarios Documentales</t>
  </si>
  <si>
    <t>Sedes adecuadas</t>
  </si>
  <si>
    <t>Sedes dotadas</t>
  </si>
  <si>
    <t>Grupo Gestión Administrativa</t>
  </si>
  <si>
    <t>En desarrollo de este proyecto, se gestionaron a primer trimestre 2024 un total de 367 análisis, los cuales se encuentran en proceso de revisión del cumplimiento de parámetros con la normatividad sanitaria vigente</t>
  </si>
  <si>
    <t>Este proyecto tiene como objetivo controlar la aparición de riesgos vinculados a la presencia de microorganismos y parámetros fisicoquimícos y sus niveles en los alimentos que puedan suponer riesgos inaceptables para la salud, verificando el cumplimiento de la legislación vigente por parte de las empresas alimentarias y plantas de beneficio animal en función del riesgo que representan los productos elaborados por ellas. Durante el primer trimestre, del total de muestras tomadas, se han recibido 197análisis de laboratorio, que se encuentran en proceso de revisión, de acuerdo con los parámetros de la normatividad sanitaria vigente</t>
  </si>
  <si>
    <t>El desarrollo del proyecto contribuye al cumplimiento de las acciones y compromisos definidos en el Plan Nacional de Respuesta a la Resistencia a los Antimicrobianos, Plan Mundial sobre resistencia antimicrobiana RAM y al Plan Estratégico Nacional de Respuesta a los Antimicrobianos donde las entidades del orden nacional deben incluir en sus actividades de vigilancia epidemiológica estrategias de vigilancia propuestas, así como el fortalecimiento de la vigilancia epidemiológica. Los resultados de laboratorio obtenidos han servido como línea base de identificación de perfiles de resistencia, genes asociados, su diseminación y comportamiento a nivel molecular y la evidencia del uso de antibióticos de forma extensiva.</t>
  </si>
  <si>
    <t>En desarrollo de este proyecto, se han realizado actividades de priorización y concertación de los planes de muestreo, elaboración de los documentos técnicos y lineamientos con cronograma por cada plan, así mismo se avanza con los contratos de tipo jurídico para la adquisición de insumos</t>
  </si>
  <si>
    <t>En desarrollo de este proyecto se adelantaron actividades de priorización y concertación de los planes de muestreo, se elaboraron los documentos técnicos y lineamientos con cronograma por cada plan, se gestionó la contratación de servicios profesionales para brindar apoyo al programa de vigilancia de alimentos obtenidos mediante Organismos Genéticamente Modificados – OGM, así mismo se avanza con los contratos de tipo jurídico como insumos y lograron tomar 10 muestras de 79 a tomar en OGM.</t>
  </si>
  <si>
    <t>Para el seguimiento 2024 a las reservas presupuestales constituidas, se ha liquidado el contrato de insumos y se continúa con la ejecución de las actividades de gestión para la adquisición de unidades de conservación y servicios integrales para la implementación de la gestión documental y archivística del INVIMA</t>
  </si>
  <si>
    <t>El proyecto tiene como objetivo el fortalecimiento de la infraestructura física del Invima, para el primer trimestre de la vigencia se han adelantado las actividades de contratación de personal y el establecimento del cronograma de visitas a las diferentes sedes  para diágnostico de las necesidades de adecuaciones y dotaciones, adicionalmente se ha avanzado en la elaboración de los estudios previos para la contratación de adecuaciones, dotaciones e instalación y dotación de mobiliario y equipo.</t>
  </si>
  <si>
    <t xml:space="preserve">A la fecha se realizaron las contrataciones de prestacion de servicios y el contrato de  transporte a nivel nacional para transferencias primarias, los resultados obtenidos son los siguientes:
PINAR: Documento con avance del plan institucional de archivos e Informes de seguimiento a las actividades programadas vigencia 2024.
TRD: Se elabora plan de trabajo, cronograma de actividades TRD, presentacion para los funcionarios con el proceso de levantamiento de informaciòn, etc.
 INVENTARIOS: Archivo Gestion Misional, Archivo Gestión dependencias y Archivo Central en el respectivo  FUID diligenciado.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</si>
</sst>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 #,##0;[Red]\-&quot;$&quot;\ #,##0"/>
    <numFmt numFmtId="8" formatCode="&quot;$&quot;\ #,##0.00;[Red]\-&quot;$&quot;\ #,##0.00"/>
    <numFmt numFmtId="44" formatCode="_-&quot;$&quot;\ * #,##0.00_-;\-&quot;$&quot;\ * #,##0.00_-;_-&quot;$&quot;\ * &quot;-&quot;??_-;_-@_-"/>
    <numFmt numFmtId="164" formatCode="&quot;$&quot;#,##0_);[Red]\(&quot;$&quot;#,##0\)"/>
    <numFmt numFmtId="165" formatCode="_(&quot;$&quot;* #,##0.00_);_(&quot;$&quot;* \(#,##0.00\);_(&quot;$&quot;* &quot;-&quot;??_);_(@_)"/>
    <numFmt numFmtId="166" formatCode="_-&quot;$&quot;* #,##0.00_-;\-&quot;$&quot;* #,##0.00_-;_-&quot;$&quot;* &quot;-&quot;??_-;_-@_-"/>
    <numFmt numFmtId="167" formatCode="&quot;$&quot;#,##0.00"/>
    <numFmt numFmtId="168" formatCode="_-&quot;$&quot;\ * #,##0_-;\-&quot;$&quot;\ * #,##0_-;_-&quot;$&quot;\ * &quot;-&quot;??_-;_-@_-"/>
    <numFmt numFmtId="169" formatCode="_-[$$-240A]\ * #,##0_-;\-[$$-240A]\ * #,##0_-;_-[$$-240A]\ * &quot;-&quot;??_-;_-@_-"/>
    <numFmt numFmtId="170" formatCode="_-[$$-409]* #,##0.00_ ;_-[$$-409]* \-#,##0.00\ ;_-[$$-409]* &quot;-&quot;??_ ;_-@_ "/>
    <numFmt numFmtId="171" formatCode="_-[$$-240A]\ * #,##0.00_-;\-[$$-240A]\ * #,##0.00_-;_-[$$-240A]\ * &quot;-&quot;??_-;_-@_-"/>
    <numFmt numFmtId="172" formatCode="_([$$-409]* #,##0.00_);_([$$-409]* \(#,##0.00\);_([$$-409]* &quot;-&quot;??_);_(@_)"/>
    <numFmt numFmtId="173" formatCode="_([$$-409]* #,##0_);_([$$-409]* \(#,##0\);_([$$-409]* &quot;-&quot;??_);_(@_)"/>
    <numFmt numFmtId="174" formatCode="_-[$$-240A]\ * #,##0_-;\-[$$-240A]\ * #,##0_-;_-[$$-240A]\ *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b/>
      <sz val="10"/>
      <name val="Arial"/>
      <family val="2"/>
    </font>
    <font>
      <sz val="8"/>
      <color theme="1"/>
      <name val="Calibri"/>
      <family val="2"/>
      <scheme val="minor"/>
    </font>
    <font>
      <sz val="10"/>
      <name val="Arial"/>
      <family val="2"/>
    </font>
    <font>
      <sz val="9"/>
      <color theme="1"/>
      <name val="Arial"/>
      <family val="2"/>
    </font>
    <font>
      <b/>
      <sz val="9"/>
      <color indexed="8"/>
      <name val="Arial"/>
      <family val="2"/>
    </font>
    <font>
      <sz val="9"/>
      <color indexed="8"/>
      <name val="Arial"/>
      <family val="2"/>
    </font>
    <font>
      <sz val="10"/>
      <color rgb="FF000000"/>
      <name val="Arial"/>
      <family val="2"/>
    </font>
    <font>
      <b/>
      <sz val="10"/>
      <color rgb="FF000000"/>
      <name val="Arial"/>
      <family val="2"/>
    </font>
    <font>
      <sz val="11"/>
      <color rgb="FF000000"/>
      <name val="Calibri"/>
      <family val="2"/>
      <charset val="1"/>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cellStyleXfs>
  <cellXfs count="362">
    <xf numFmtId="0" fontId="0" fillId="0" borderId="0" xfId="0"/>
    <xf numFmtId="0" fontId="0" fillId="0" borderId="0" xfId="0" applyAlignment="1">
      <alignment vertical="center"/>
    </xf>
    <xf numFmtId="0" fontId="0" fillId="0" borderId="0" xfId="0"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2" xfId="0" applyFont="1" applyBorder="1" applyAlignment="1">
      <alignment vertical="center" wrapText="1"/>
    </xf>
    <xf numFmtId="0" fontId="8" fillId="0" borderId="4" xfId="0" applyFont="1" applyBorder="1" applyAlignment="1">
      <alignment horizontal="center" vertical="center" wrapText="1"/>
    </xf>
    <xf numFmtId="9" fontId="0" fillId="0" borderId="6" xfId="0" applyNumberFormat="1" applyBorder="1" applyAlignment="1">
      <alignment vertical="center" wrapText="1"/>
    </xf>
    <xf numFmtId="0" fontId="8" fillId="0" borderId="2" xfId="0" applyFont="1" applyBorder="1" applyAlignment="1">
      <alignment horizontal="center" vertical="center" wrapText="1"/>
    </xf>
    <xf numFmtId="9" fontId="0" fillId="0" borderId="1" xfId="0" applyNumberFormat="1" applyBorder="1" applyAlignment="1">
      <alignment vertical="center" wrapText="1"/>
    </xf>
    <xf numFmtId="9" fontId="0" fillId="0" borderId="2" xfId="0" applyNumberFormat="1" applyBorder="1" applyAlignment="1">
      <alignment horizontal="center" vertical="center" wrapText="1"/>
    </xf>
    <xf numFmtId="9" fontId="0" fillId="0" borderId="5" xfId="0" applyNumberFormat="1" applyBorder="1" applyAlignment="1">
      <alignment horizontal="center" vertical="center" wrapText="1"/>
    </xf>
    <xf numFmtId="0" fontId="8" fillId="0" borderId="6" xfId="0" applyFont="1" applyBorder="1" applyAlignment="1">
      <alignment vertical="center" wrapText="1"/>
    </xf>
    <xf numFmtId="9" fontId="0" fillId="0" borderId="3" xfId="0" applyNumberFormat="1" applyBorder="1" applyAlignment="1">
      <alignment horizontal="center" vertical="center" wrapText="1"/>
    </xf>
    <xf numFmtId="9" fontId="0" fillId="0" borderId="1" xfId="0" applyNumberFormat="1" applyBorder="1" applyAlignment="1">
      <alignment horizontal="center" vertical="center" wrapText="1"/>
    </xf>
    <xf numFmtId="0" fontId="6" fillId="0" borderId="2" xfId="0" applyFont="1" applyBorder="1" applyAlignment="1">
      <alignment vertical="center" wrapText="1"/>
    </xf>
    <xf numFmtId="0" fontId="8" fillId="0" borderId="6" xfId="0" applyFont="1" applyBorder="1" applyAlignment="1">
      <alignment horizontal="center" vertical="center" wrapText="1"/>
    </xf>
    <xf numFmtId="9" fontId="0" fillId="0" borderId="8" xfId="0" applyNumberFormat="1" applyBorder="1" applyAlignment="1">
      <alignment horizontal="center" vertical="center" wrapText="1"/>
    </xf>
    <xf numFmtId="10" fontId="0" fillId="0" borderId="3" xfId="0" applyNumberFormat="1" applyBorder="1" applyAlignment="1">
      <alignment horizontal="center" vertical="center" wrapText="1"/>
    </xf>
    <xf numFmtId="0" fontId="8" fillId="0" borderId="3" xfId="0" applyFont="1" applyBorder="1" applyAlignment="1">
      <alignment horizontal="left" vertical="center" wrapText="1"/>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8" fillId="0" borderId="3" xfId="0" applyFont="1" applyBorder="1" applyAlignment="1">
      <alignment horizontal="center" vertical="center" wrapText="1"/>
    </xf>
    <xf numFmtId="9" fontId="0" fillId="0" borderId="2" xfId="0" applyNumberFormat="1" applyBorder="1" applyAlignment="1">
      <alignment vertical="center" wrapText="1"/>
    </xf>
    <xf numFmtId="9" fontId="8" fillId="0" borderId="6" xfId="0" applyNumberFormat="1" applyFont="1" applyBorder="1" applyAlignment="1">
      <alignment horizontal="center" vertical="center" wrapText="1"/>
    </xf>
    <xf numFmtId="0" fontId="2" fillId="0" borderId="7" xfId="0" applyFont="1" applyBorder="1" applyAlignment="1">
      <alignment vertical="center"/>
    </xf>
    <xf numFmtId="0" fontId="2" fillId="0" borderId="9" xfId="0" applyFont="1" applyBorder="1" applyAlignment="1">
      <alignment vertical="center"/>
    </xf>
    <xf numFmtId="0" fontId="3" fillId="0" borderId="0" xfId="0" applyFont="1" applyAlignment="1">
      <alignment horizontal="left" vertical="center" wrapText="1"/>
    </xf>
    <xf numFmtId="0" fontId="11" fillId="2" borderId="2" xfId="0" applyFont="1" applyFill="1" applyBorder="1" applyAlignment="1">
      <alignment horizontal="center" vertical="center" wrapText="1"/>
    </xf>
    <xf numFmtId="0" fontId="5" fillId="0" borderId="0" xfId="0" applyFont="1" applyAlignment="1">
      <alignment horizontal="left" vertical="center"/>
    </xf>
    <xf numFmtId="0" fontId="7" fillId="0" borderId="0" xfId="0" applyFont="1" applyAlignment="1">
      <alignment horizontal="left"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5" fillId="0" borderId="16" xfId="0" applyFont="1" applyBorder="1" applyAlignment="1">
      <alignment horizontal="left" vertical="center" wrapText="1"/>
    </xf>
    <xf numFmtId="0" fontId="8" fillId="0" borderId="1" xfId="0" applyFont="1" applyBorder="1" applyAlignment="1">
      <alignment horizontal="left" vertical="center" wrapText="1"/>
    </xf>
    <xf numFmtId="0" fontId="5" fillId="0" borderId="17" xfId="0" applyFont="1" applyBorder="1" applyAlignment="1">
      <alignment horizontal="left" vertical="center" wrapText="1"/>
    </xf>
    <xf numFmtId="0" fontId="6" fillId="0" borderId="8" xfId="0" applyFont="1" applyBorder="1" applyAlignment="1">
      <alignment vertical="center" wrapText="1"/>
    </xf>
    <xf numFmtId="9" fontId="0" fillId="0" borderId="8" xfId="0" applyNumberFormat="1" applyBorder="1" applyAlignment="1">
      <alignment vertical="center" wrapText="1"/>
    </xf>
    <xf numFmtId="9" fontId="5" fillId="0" borderId="19" xfId="1" applyFont="1" applyFill="1" applyBorder="1" applyAlignment="1">
      <alignment vertical="top" wrapText="1"/>
    </xf>
    <xf numFmtId="9" fontId="5" fillId="0" borderId="16" xfId="1" applyFont="1" applyFill="1" applyBorder="1" applyAlignment="1">
      <alignment vertical="top" wrapText="1"/>
    </xf>
    <xf numFmtId="9" fontId="5" fillId="0" borderId="16" xfId="1" applyFont="1" applyFill="1" applyBorder="1" applyAlignment="1">
      <alignment vertical="center" wrapText="1"/>
    </xf>
    <xf numFmtId="9" fontId="5" fillId="0" borderId="22" xfId="1" applyFont="1" applyFill="1" applyBorder="1" applyAlignment="1">
      <alignment vertical="center" wrapText="1"/>
    </xf>
    <xf numFmtId="0" fontId="8" fillId="0" borderId="19" xfId="0" applyFont="1" applyBorder="1" applyAlignment="1">
      <alignment horizontal="left" vertical="center" wrapText="1"/>
    </xf>
    <xf numFmtId="0" fontId="8" fillId="0" borderId="16" xfId="0" applyFont="1" applyBorder="1" applyAlignment="1">
      <alignment horizontal="left" vertical="center" wrapText="1"/>
    </xf>
    <xf numFmtId="0" fontId="8" fillId="0" borderId="23" xfId="0" applyFont="1" applyBorder="1" applyAlignment="1">
      <alignment horizontal="left" vertical="center" wrapText="1"/>
    </xf>
    <xf numFmtId="0" fontId="6" fillId="0" borderId="3" xfId="0" applyFont="1" applyBorder="1" applyAlignment="1">
      <alignment vertical="center" wrapText="1"/>
    </xf>
    <xf numFmtId="0" fontId="5" fillId="0" borderId="23" xfId="0" applyFont="1" applyBorder="1" applyAlignment="1">
      <alignment horizontal="left" vertical="center" wrapText="1"/>
    </xf>
    <xf numFmtId="0" fontId="5" fillId="0" borderId="2" xfId="0" applyFont="1" applyBorder="1"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8" fillId="0" borderId="8" xfId="0" applyFont="1" applyBorder="1" applyAlignment="1">
      <alignment horizontal="left" vertical="center" wrapText="1"/>
    </xf>
    <xf numFmtId="9" fontId="0" fillId="0" borderId="8" xfId="0" applyNumberFormat="1" applyBorder="1" applyAlignment="1">
      <alignment horizontal="center" vertical="center"/>
    </xf>
    <xf numFmtId="0" fontId="5" fillId="0" borderId="19" xfId="0" applyFont="1" applyBorder="1" applyAlignment="1">
      <alignment horizontal="left" vertical="center" wrapText="1"/>
    </xf>
    <xf numFmtId="0" fontId="7" fillId="0" borderId="16" xfId="0" applyFont="1" applyBorder="1" applyAlignment="1">
      <alignment horizontal="left" vertical="center" wrapText="1"/>
    </xf>
    <xf numFmtId="0" fontId="9" fillId="0" borderId="2" xfId="0" applyFont="1" applyBorder="1" applyAlignment="1">
      <alignment horizontal="center" vertical="center"/>
    </xf>
    <xf numFmtId="9" fontId="8" fillId="0" borderId="2" xfId="0" applyNumberFormat="1" applyFont="1" applyBorder="1" applyAlignment="1">
      <alignment horizontal="center" vertical="center" wrapText="1"/>
    </xf>
    <xf numFmtId="0" fontId="8" fillId="0" borderId="2" xfId="0" applyFont="1" applyBorder="1" applyAlignment="1">
      <alignment horizontal="left" vertical="center" wrapText="1"/>
    </xf>
    <xf numFmtId="0" fontId="8" fillId="2" borderId="2" xfId="0" applyFont="1" applyFill="1" applyBorder="1" applyAlignment="1">
      <alignment horizontal="left" vertical="center" wrapText="1"/>
    </xf>
    <xf numFmtId="9" fontId="0" fillId="0" borderId="4" xfId="0" applyNumberFormat="1" applyBorder="1" applyAlignment="1">
      <alignment vertical="center" wrapText="1"/>
    </xf>
    <xf numFmtId="9" fontId="0" fillId="0" borderId="4" xfId="0" applyNumberFormat="1" applyBorder="1" applyAlignment="1">
      <alignment horizontal="center" vertical="center" wrapText="1"/>
    </xf>
    <xf numFmtId="9" fontId="0" fillId="0" borderId="5" xfId="0" applyNumberFormat="1" applyBorder="1" applyAlignment="1">
      <alignment vertical="center" wrapText="1"/>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5" fillId="2" borderId="4" xfId="0" applyFont="1" applyFill="1" applyBorder="1" applyAlignment="1">
      <alignment horizontal="left" vertical="center" wrapText="1"/>
    </xf>
    <xf numFmtId="9" fontId="0" fillId="0" borderId="3" xfId="0" applyNumberFormat="1" applyBorder="1" applyAlignment="1">
      <alignment vertical="center" wrapText="1"/>
    </xf>
    <xf numFmtId="9" fontId="5" fillId="0" borderId="2" xfId="0" applyNumberFormat="1" applyFont="1" applyBorder="1" applyAlignment="1">
      <alignment horizontal="center" vertical="center" wrapText="1"/>
    </xf>
    <xf numFmtId="0" fontId="0" fillId="0" borderId="4" xfId="0" applyBorder="1" applyAlignment="1">
      <alignment horizontal="center" vertical="center"/>
    </xf>
    <xf numFmtId="9" fontId="5" fillId="0" borderId="2" xfId="0" applyNumberFormat="1" applyFont="1" applyBorder="1" applyAlignment="1">
      <alignment vertical="center" wrapText="1"/>
    </xf>
    <xf numFmtId="9" fontId="0" fillId="0" borderId="0" xfId="0" applyNumberFormat="1" applyAlignment="1">
      <alignment horizontal="center" vertical="center"/>
    </xf>
    <xf numFmtId="9" fontId="0" fillId="0" borderId="0" xfId="0" applyNumberFormat="1"/>
    <xf numFmtId="9" fontId="5" fillId="0" borderId="2" xfId="0" applyNumberFormat="1" applyFont="1" applyBorder="1" applyAlignment="1">
      <alignment horizontal="left" vertical="center" wrapText="1"/>
    </xf>
    <xf numFmtId="9" fontId="8" fillId="2" borderId="2" xfId="0" applyNumberFormat="1" applyFont="1" applyFill="1" applyBorder="1" applyAlignment="1">
      <alignment vertical="center" wrapText="1"/>
    </xf>
    <xf numFmtId="9" fontId="8" fillId="0" borderId="2" xfId="0" applyNumberFormat="1" applyFont="1" applyBorder="1" applyAlignment="1">
      <alignment horizontal="left" vertical="center" wrapText="1"/>
    </xf>
    <xf numFmtId="9" fontId="12" fillId="0" borderId="2" xfId="0" applyNumberFormat="1" applyFont="1" applyBorder="1" applyAlignment="1">
      <alignment vertical="center" wrapText="1"/>
    </xf>
    <xf numFmtId="9" fontId="8" fillId="0" borderId="3" xfId="0" applyNumberFormat="1" applyFont="1" applyBorder="1" applyAlignment="1">
      <alignment horizontal="center" vertical="center" wrapText="1"/>
    </xf>
    <xf numFmtId="9" fontId="0" fillId="0" borderId="2" xfId="0" applyNumberFormat="1" applyBorder="1" applyAlignment="1">
      <alignment horizontal="left" vertical="top" wrapText="1"/>
    </xf>
    <xf numFmtId="9" fontId="0" fillId="0" borderId="2" xfId="0" applyNumberFormat="1" applyBorder="1" applyAlignment="1">
      <alignment horizontal="left" vertical="center" wrapText="1"/>
    </xf>
    <xf numFmtId="9" fontId="0" fillId="0" borderId="25" xfId="0" applyNumberFormat="1" applyBorder="1" applyAlignment="1">
      <alignment horizontal="center" vertical="center" wrapText="1"/>
    </xf>
    <xf numFmtId="9" fontId="0" fillId="0" borderId="32" xfId="0" applyNumberFormat="1" applyBorder="1" applyAlignment="1">
      <alignment horizontal="center" vertical="center" wrapText="1"/>
    </xf>
    <xf numFmtId="9" fontId="0" fillId="0" borderId="7" xfId="0" applyNumberForma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3" xfId="0" applyNumberFormat="1" applyFont="1" applyBorder="1" applyAlignment="1">
      <alignment vertical="center" wrapText="1"/>
    </xf>
    <xf numFmtId="9" fontId="5" fillId="0" borderId="5" xfId="0" applyNumberFormat="1" applyFont="1" applyBorder="1" applyAlignment="1">
      <alignment horizontal="left" vertical="center" wrapText="1"/>
    </xf>
    <xf numFmtId="9" fontId="5" fillId="0" borderId="5" xfId="0" applyNumberFormat="1" applyFont="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70" fontId="0" fillId="0" borderId="2" xfId="0" applyNumberFormat="1" applyBorder="1" applyAlignment="1">
      <alignment horizontal="center" vertical="center" wrapText="1"/>
    </xf>
    <xf numFmtId="1" fontId="0" fillId="0" borderId="0" xfId="0" applyNumberFormat="1"/>
    <xf numFmtId="10" fontId="0" fillId="0" borderId="2" xfId="0" applyNumberFormat="1" applyBorder="1" applyAlignment="1">
      <alignment horizontal="center" vertical="center" wrapText="1"/>
    </xf>
    <xf numFmtId="0" fontId="8" fillId="0" borderId="4" xfId="0" applyFont="1" applyBorder="1" applyAlignment="1">
      <alignment vertical="center" wrapText="1"/>
    </xf>
    <xf numFmtId="9" fontId="8" fillId="0" borderId="33" xfId="0" applyNumberFormat="1" applyFont="1" applyBorder="1" applyAlignment="1">
      <alignment horizontal="center" vertical="center" wrapText="1"/>
    </xf>
    <xf numFmtId="0" fontId="8" fillId="0" borderId="33" xfId="0" applyFont="1" applyBorder="1" applyAlignment="1">
      <alignment horizontal="center" vertical="center" wrapText="1"/>
    </xf>
    <xf numFmtId="9" fontId="8" fillId="0" borderId="1" xfId="0" applyNumberFormat="1" applyFont="1" applyBorder="1" applyAlignment="1">
      <alignment horizontal="center" vertical="center" wrapText="1"/>
    </xf>
    <xf numFmtId="0" fontId="14" fillId="0" borderId="31" xfId="0" applyFont="1" applyBorder="1" applyAlignment="1">
      <alignment horizontal="center" wrapText="1"/>
    </xf>
    <xf numFmtId="9" fontId="5" fillId="0" borderId="6"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5" fillId="0" borderId="2" xfId="0" applyFont="1" applyBorder="1" applyAlignment="1">
      <alignment vertical="center" wrapText="1"/>
    </xf>
    <xf numFmtId="170" fontId="5" fillId="0" borderId="2" xfId="0" applyNumberFormat="1" applyFont="1" applyBorder="1" applyAlignment="1">
      <alignment horizontal="center" vertical="center" wrapText="1"/>
    </xf>
    <xf numFmtId="9" fontId="5" fillId="0" borderId="25" xfId="0" applyNumberFormat="1" applyFont="1" applyBorder="1" applyAlignment="1">
      <alignment horizontal="center" vertical="center" wrapText="1"/>
    </xf>
    <xf numFmtId="0" fontId="12" fillId="0" borderId="31" xfId="0" applyFont="1" applyBorder="1" applyAlignment="1">
      <alignment horizontal="center" wrapText="1"/>
    </xf>
    <xf numFmtId="9" fontId="5" fillId="0" borderId="32" xfId="0" applyNumberFormat="1" applyFont="1" applyBorder="1" applyAlignment="1">
      <alignment horizontal="center" vertical="center" wrapText="1"/>
    </xf>
    <xf numFmtId="9" fontId="5" fillId="0" borderId="7" xfId="0" applyNumberFormat="1" applyFont="1" applyBorder="1" applyAlignment="1">
      <alignment horizontal="center" vertical="center" wrapText="1"/>
    </xf>
    <xf numFmtId="0" fontId="5" fillId="0" borderId="4" xfId="0" applyFont="1" applyBorder="1" applyAlignment="1">
      <alignment horizontal="center" vertical="center"/>
    </xf>
    <xf numFmtId="9" fontId="5" fillId="0" borderId="8" xfId="0" applyNumberFormat="1" applyFont="1" applyBorder="1" applyAlignment="1">
      <alignment horizontal="center" vertical="center" wrapText="1"/>
    </xf>
    <xf numFmtId="9" fontId="5" fillId="0" borderId="4" xfId="0" applyNumberFormat="1" applyFont="1" applyBorder="1" applyAlignment="1">
      <alignment vertical="center" wrapText="1"/>
    </xf>
    <xf numFmtId="9" fontId="5" fillId="0" borderId="5" xfId="0" applyNumberFormat="1" applyFont="1" applyBorder="1" applyAlignment="1">
      <alignment vertical="center" wrapText="1"/>
    </xf>
    <xf numFmtId="9" fontId="5" fillId="0" borderId="8" xfId="0" applyNumberFormat="1" applyFont="1" applyBorder="1" applyAlignment="1">
      <alignment vertical="center" wrapText="1"/>
    </xf>
    <xf numFmtId="167" fontId="5" fillId="0" borderId="3" xfId="0" applyNumberFormat="1" applyFont="1" applyBorder="1" applyAlignment="1">
      <alignment horizontal="center" vertical="center" wrapText="1"/>
    </xf>
    <xf numFmtId="10" fontId="5" fillId="0" borderId="3" xfId="0" applyNumberFormat="1" applyFont="1" applyBorder="1" applyAlignment="1">
      <alignment horizontal="center" vertical="center" wrapText="1"/>
    </xf>
    <xf numFmtId="44" fontId="5" fillId="0" borderId="39" xfId="3" applyFont="1" applyBorder="1" applyAlignment="1">
      <alignment vertical="center" wrapText="1"/>
    </xf>
    <xf numFmtId="10" fontId="5" fillId="0" borderId="4"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0" fontId="12" fillId="2" borderId="2" xfId="0" applyFont="1" applyFill="1" applyBorder="1" applyAlignment="1">
      <alignment horizontal="left" vertical="center" wrapText="1"/>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5" fillId="0" borderId="2" xfId="0" applyFont="1" applyBorder="1" applyAlignment="1">
      <alignment horizontal="center" vertical="center"/>
    </xf>
    <xf numFmtId="9" fontId="5" fillId="2" borderId="2" xfId="0" applyNumberFormat="1" applyFont="1" applyFill="1" applyBorder="1" applyAlignment="1">
      <alignment horizontal="center" vertical="center" wrapText="1"/>
    </xf>
    <xf numFmtId="9" fontId="0" fillId="2" borderId="0" xfId="0" applyNumberFormat="1" applyFill="1"/>
    <xf numFmtId="0" fontId="5" fillId="0" borderId="4" xfId="0" applyFont="1" applyBorder="1" applyAlignment="1">
      <alignment horizontal="center" vertical="center" wrapText="1"/>
    </xf>
    <xf numFmtId="0" fontId="5" fillId="0" borderId="2" xfId="0" applyFont="1" applyBorder="1" applyAlignment="1">
      <alignment horizontal="left" vertical="center" wrapText="1"/>
    </xf>
    <xf numFmtId="9" fontId="5" fillId="0" borderId="2" xfId="0" applyNumberFormat="1" applyFont="1" applyBorder="1" applyAlignment="1">
      <alignment horizontal="center" vertical="center"/>
    </xf>
    <xf numFmtId="0" fontId="5"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4" xfId="0" applyFont="1" applyBorder="1" applyAlignment="1">
      <alignment horizontal="center" vertical="center" wrapText="1"/>
    </xf>
    <xf numFmtId="0" fontId="9" fillId="2" borderId="10" xfId="0" applyFont="1" applyFill="1" applyBorder="1" applyAlignment="1">
      <alignment horizontal="center"/>
    </xf>
    <xf numFmtId="0" fontId="9" fillId="2" borderId="12" xfId="0" applyFont="1" applyFill="1" applyBorder="1" applyAlignment="1">
      <alignment horizontal="center"/>
    </xf>
    <xf numFmtId="0" fontId="9" fillId="2" borderId="11" xfId="0" applyFont="1" applyFill="1" applyBorder="1" applyAlignment="1">
      <alignment horizontal="center"/>
    </xf>
    <xf numFmtId="0" fontId="9" fillId="2" borderId="0" xfId="0" applyFont="1" applyFill="1" applyAlignment="1">
      <alignment horizontal="center"/>
    </xf>
    <xf numFmtId="0" fontId="9" fillId="2" borderId="7" xfId="0" applyFont="1" applyFill="1" applyBorder="1" applyAlignment="1">
      <alignment horizontal="center"/>
    </xf>
    <xf numFmtId="0" fontId="9" fillId="2" borderId="9" xfId="0" applyFont="1" applyFill="1" applyBorder="1" applyAlignment="1">
      <alignment horizont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wrapText="1"/>
    </xf>
    <xf numFmtId="0" fontId="4" fillId="0" borderId="21" xfId="0" applyFont="1" applyBorder="1" applyAlignment="1">
      <alignment horizontal="center" vertical="center" wrapText="1"/>
    </xf>
    <xf numFmtId="0" fontId="11" fillId="2" borderId="25"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6" xfId="0" applyFont="1" applyFill="1" applyBorder="1" applyAlignment="1">
      <alignment horizontal="center" vertical="center" wrapText="1"/>
    </xf>
    <xf numFmtId="9" fontId="8" fillId="2" borderId="3" xfId="0" applyNumberFormat="1" applyFont="1" applyFill="1" applyBorder="1" applyAlignment="1">
      <alignment horizontal="left" vertical="center" wrapText="1"/>
    </xf>
    <xf numFmtId="9" fontId="8" fillId="2" borderId="4" xfId="0" applyNumberFormat="1" applyFont="1" applyFill="1" applyBorder="1" applyAlignment="1">
      <alignment horizontal="left" vertical="center" wrapText="1"/>
    </xf>
    <xf numFmtId="9" fontId="8" fillId="0" borderId="3" xfId="0" applyNumberFormat="1" applyFont="1" applyBorder="1" applyAlignment="1">
      <alignment horizontal="left" vertical="center" wrapText="1"/>
    </xf>
    <xf numFmtId="9" fontId="8" fillId="0" borderId="4" xfId="0" applyNumberFormat="1" applyFont="1" applyBorder="1" applyAlignment="1">
      <alignment horizontal="left" vertical="center" wrapText="1"/>
    </xf>
    <xf numFmtId="9" fontId="0" fillId="0" borderId="3" xfId="0" applyNumberFormat="1" applyBorder="1" applyAlignment="1">
      <alignment horizontal="center" vertical="center" wrapText="1"/>
    </xf>
    <xf numFmtId="9" fontId="0" fillId="0" borderId="4" xfId="0" applyNumberFormat="1" applyBorder="1" applyAlignment="1">
      <alignment horizontal="center" vertical="center" wrapText="1"/>
    </xf>
    <xf numFmtId="9" fontId="5" fillId="0" borderId="3" xfId="0" applyNumberFormat="1" applyFont="1" applyBorder="1" applyAlignment="1">
      <alignment horizontal="left" vertical="center" wrapText="1"/>
    </xf>
    <xf numFmtId="9" fontId="5" fillId="0" borderId="4" xfId="0" applyNumberFormat="1" applyFont="1" applyBorder="1" applyAlignment="1">
      <alignment horizontal="left" vertical="center" wrapText="1"/>
    </xf>
    <xf numFmtId="9" fontId="8" fillId="2" borderId="1" xfId="0" applyNumberFormat="1" applyFont="1" applyFill="1" applyBorder="1" applyAlignment="1">
      <alignment horizontal="left" vertical="center" wrapText="1"/>
    </xf>
    <xf numFmtId="9" fontId="8" fillId="0" borderId="1" xfId="0" applyNumberFormat="1" applyFont="1" applyBorder="1" applyAlignment="1">
      <alignment horizontal="left" vertical="center" wrapText="1"/>
    </xf>
    <xf numFmtId="9" fontId="0" fillId="0" borderId="1" xfId="0" applyNumberFormat="1" applyBorder="1" applyAlignment="1">
      <alignment horizontal="center" vertical="center" wrapText="1"/>
    </xf>
    <xf numFmtId="9" fontId="0" fillId="0" borderId="34" xfId="0" applyNumberFormat="1" applyBorder="1" applyAlignment="1">
      <alignment horizontal="center" vertical="center" wrapText="1"/>
    </xf>
    <xf numFmtId="9" fontId="5" fillId="0" borderId="1" xfId="0" applyNumberFormat="1" applyFont="1" applyBorder="1" applyAlignment="1">
      <alignment horizontal="left" vertical="center" wrapText="1"/>
    </xf>
    <xf numFmtId="165" fontId="0" fillId="0" borderId="2" xfId="0" applyNumberFormat="1" applyBorder="1" applyAlignment="1">
      <alignment horizontal="center" vertical="center" wrapText="1"/>
    </xf>
    <xf numFmtId="0" fontId="5" fillId="0" borderId="2" xfId="0" applyFont="1" applyBorder="1" applyAlignment="1">
      <alignment horizontal="left" vertical="top" wrapText="1"/>
    </xf>
    <xf numFmtId="9" fontId="0" fillId="0" borderId="35" xfId="0" applyNumberFormat="1" applyBorder="1" applyAlignment="1">
      <alignment horizontal="center" vertical="center" wrapText="1"/>
    </xf>
    <xf numFmtId="9" fontId="0" fillId="0" borderId="37" xfId="0" applyNumberFormat="1" applyBorder="1" applyAlignment="1">
      <alignment horizontal="center" vertical="center" wrapText="1"/>
    </xf>
    <xf numFmtId="9" fontId="5" fillId="0" borderId="29" xfId="0" applyNumberFormat="1" applyFont="1" applyBorder="1" applyAlignment="1">
      <alignment horizontal="left" vertical="center" wrapText="1"/>
    </xf>
    <xf numFmtId="9" fontId="5" fillId="0" borderId="30" xfId="0" applyNumberFormat="1" applyFont="1" applyBorder="1" applyAlignment="1">
      <alignment horizontal="left" vertical="center" wrapText="1"/>
    </xf>
    <xf numFmtId="9" fontId="8" fillId="2" borderId="3" xfId="0" applyNumberFormat="1"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9" fontId="8" fillId="0" borderId="3"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44" fontId="0" fillId="0" borderId="3" xfId="3" applyFont="1" applyBorder="1" applyAlignment="1">
      <alignment horizontal="center" vertical="center" wrapText="1"/>
    </xf>
    <xf numFmtId="44" fontId="0" fillId="0" borderId="1" xfId="3" applyFont="1" applyBorder="1" applyAlignment="1">
      <alignment horizontal="center" vertical="center" wrapText="1"/>
    </xf>
    <xf numFmtId="44" fontId="0" fillId="0" borderId="4" xfId="3" applyFont="1" applyBorder="1" applyAlignment="1">
      <alignment horizontal="center" vertical="center" wrapText="1"/>
    </xf>
    <xf numFmtId="10" fontId="0" fillId="0" borderId="3" xfId="0" applyNumberFormat="1" applyBorder="1" applyAlignment="1">
      <alignment horizontal="center" vertical="center" wrapText="1"/>
    </xf>
    <xf numFmtId="10" fontId="0" fillId="0" borderId="1" xfId="0" applyNumberFormat="1" applyBorder="1" applyAlignment="1">
      <alignment horizontal="center" vertical="center" wrapText="1"/>
    </xf>
    <xf numFmtId="10" fontId="0" fillId="0" borderId="4" xfId="0" applyNumberFormat="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10" fontId="0" fillId="0" borderId="28" xfId="0" applyNumberFormat="1" applyBorder="1" applyAlignment="1">
      <alignment horizontal="center" vertical="center" wrapText="1"/>
    </xf>
    <xf numFmtId="9" fontId="5" fillId="0" borderId="3" xfId="1" applyFont="1" applyFill="1" applyBorder="1" applyAlignment="1">
      <alignment horizontal="left" vertical="top" wrapText="1"/>
    </xf>
    <xf numFmtId="9" fontId="5" fillId="0" borderId="1" xfId="1" applyFont="1" applyFill="1" applyBorder="1" applyAlignment="1">
      <alignment horizontal="left" vertical="top" wrapText="1"/>
    </xf>
    <xf numFmtId="9" fontId="5" fillId="0" borderId="28" xfId="1" applyFont="1" applyFill="1" applyBorder="1" applyAlignment="1">
      <alignment horizontal="left" vertical="top" wrapText="1"/>
    </xf>
    <xf numFmtId="0" fontId="8" fillId="2" borderId="6"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9" fontId="0" fillId="0" borderId="6" xfId="0" applyNumberFormat="1" applyBorder="1" applyAlignment="1">
      <alignment horizontal="center" vertical="center" wrapText="1"/>
    </xf>
    <xf numFmtId="167" fontId="0" fillId="0" borderId="6" xfId="0" applyNumberFormat="1" applyBorder="1" applyAlignment="1">
      <alignment horizontal="center" vertical="center" wrapText="1"/>
    </xf>
    <xf numFmtId="167" fontId="0" fillId="0" borderId="1" xfId="0" applyNumberFormat="1" applyBorder="1" applyAlignment="1">
      <alignment horizontal="center" vertical="center" wrapText="1"/>
    </xf>
    <xf numFmtId="167" fontId="0" fillId="0" borderId="4" xfId="0" applyNumberFormat="1" applyBorder="1" applyAlignment="1">
      <alignment horizontal="center"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9" fontId="0" fillId="0" borderId="28" xfId="0" applyNumberFormat="1" applyBorder="1" applyAlignment="1">
      <alignment horizontal="center" vertical="center" wrapText="1"/>
    </xf>
    <xf numFmtId="167" fontId="0" fillId="0" borderId="3" xfId="0" applyNumberFormat="1" applyBorder="1" applyAlignment="1">
      <alignment horizontal="center" vertical="center" wrapText="1"/>
    </xf>
    <xf numFmtId="167" fontId="0" fillId="0" borderId="28" xfId="0" applyNumberFormat="1" applyBorder="1" applyAlignment="1">
      <alignment horizontal="center" vertical="center" wrapText="1"/>
    </xf>
    <xf numFmtId="9" fontId="5" fillId="0" borderId="3"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5" fillId="0" borderId="28"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28" xfId="0" applyFont="1" applyFill="1" applyBorder="1" applyAlignment="1">
      <alignment horizontal="center" vertical="center" wrapText="1"/>
    </xf>
    <xf numFmtId="168" fontId="0" fillId="0" borderId="3" xfId="3" applyNumberFormat="1" applyFont="1" applyBorder="1" applyAlignment="1">
      <alignment horizontal="center" vertical="center" wrapText="1"/>
    </xf>
    <xf numFmtId="168" fontId="0" fillId="0" borderId="28" xfId="3" applyNumberFormat="1" applyFont="1" applyBorder="1" applyAlignment="1">
      <alignment horizontal="center" vertical="center" wrapText="1"/>
    </xf>
    <xf numFmtId="0" fontId="8" fillId="0" borderId="28" xfId="0" applyFont="1" applyBorder="1" applyAlignment="1">
      <alignment horizontal="left" vertical="center" wrapText="1"/>
    </xf>
    <xf numFmtId="168" fontId="0" fillId="0" borderId="4" xfId="3" applyNumberFormat="1" applyFont="1" applyBorder="1" applyAlignment="1">
      <alignment horizontal="center" vertical="center" wrapText="1"/>
    </xf>
    <xf numFmtId="9" fontId="5" fillId="0" borderId="28" xfId="0" applyNumberFormat="1" applyFont="1" applyBorder="1" applyAlignment="1">
      <alignment horizontal="left" vertical="center" wrapText="1"/>
    </xf>
    <xf numFmtId="0" fontId="8" fillId="0" borderId="6" xfId="0" applyFont="1" applyBorder="1" applyAlignment="1">
      <alignment horizontal="center" vertical="center"/>
    </xf>
    <xf numFmtId="0" fontId="8" fillId="0" borderId="4" xfId="0" applyFont="1" applyBorder="1" applyAlignment="1">
      <alignment horizontal="center" vertical="center"/>
    </xf>
    <xf numFmtId="9" fontId="5" fillId="0" borderId="6"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9" fontId="5" fillId="0" borderId="6" xfId="1" applyFont="1" applyFill="1" applyBorder="1" applyAlignment="1">
      <alignment horizontal="left" vertical="center" wrapText="1"/>
    </xf>
    <xf numFmtId="9" fontId="5" fillId="0" borderId="4" xfId="1" applyFont="1" applyFill="1" applyBorder="1" applyAlignment="1">
      <alignment horizontal="left" vertical="center" wrapText="1"/>
    </xf>
    <xf numFmtId="9" fontId="8" fillId="2" borderId="28" xfId="0" applyNumberFormat="1" applyFont="1" applyFill="1" applyBorder="1" applyAlignment="1">
      <alignment horizontal="center" vertical="center" wrapText="1"/>
    </xf>
    <xf numFmtId="8" fontId="5" fillId="0" borderId="3" xfId="0" applyNumberFormat="1" applyFont="1" applyBorder="1" applyAlignment="1">
      <alignment horizontal="center" vertical="center" wrapText="1"/>
    </xf>
    <xf numFmtId="6" fontId="0" fillId="0" borderId="3" xfId="0" applyNumberFormat="1" applyBorder="1" applyAlignment="1">
      <alignment horizontal="center" vertical="center" wrapText="1"/>
    </xf>
    <xf numFmtId="8" fontId="0" fillId="0" borderId="3" xfId="0" applyNumberFormat="1" applyBorder="1" applyAlignment="1">
      <alignment horizontal="center" vertical="center" wrapText="1"/>
    </xf>
    <xf numFmtId="9" fontId="8" fillId="2" borderId="4" xfId="0" applyNumberFormat="1" applyFont="1" applyFill="1" applyBorder="1" applyAlignment="1">
      <alignment horizontal="center" vertical="center" wrapText="1"/>
    </xf>
    <xf numFmtId="9" fontId="8" fillId="0" borderId="4" xfId="0" applyNumberFormat="1" applyFont="1" applyBorder="1" applyAlignment="1">
      <alignment horizontal="center" vertical="center" wrapText="1"/>
    </xf>
    <xf numFmtId="8" fontId="0" fillId="0" borderId="4" xfId="0" applyNumberFormat="1" applyBorder="1" applyAlignment="1">
      <alignment horizontal="center" vertical="center" wrapText="1"/>
    </xf>
    <xf numFmtId="9" fontId="5" fillId="0" borderId="3" xfId="0" applyNumberFormat="1" applyFont="1" applyBorder="1" applyAlignment="1">
      <alignment horizontal="left" vertical="top" wrapText="1"/>
    </xf>
    <xf numFmtId="9" fontId="5" fillId="0" borderId="4" xfId="0" applyNumberFormat="1" applyFont="1" applyBorder="1" applyAlignment="1">
      <alignment horizontal="left" vertical="top" wrapText="1"/>
    </xf>
    <xf numFmtId="167" fontId="0" fillId="0" borderId="38" xfId="0" applyNumberFormat="1" applyBorder="1" applyAlignment="1">
      <alignment horizontal="center" vertical="center" wrapText="1"/>
    </xf>
    <xf numFmtId="167" fontId="0" fillId="0" borderId="31" xfId="0" applyNumberFormat="1" applyBorder="1" applyAlignment="1">
      <alignment horizontal="center" vertical="center" wrapText="1"/>
    </xf>
    <xf numFmtId="10" fontId="0" fillId="0" borderId="38" xfId="0" applyNumberFormat="1" applyBorder="1" applyAlignment="1">
      <alignment horizontal="center" vertical="center" wrapText="1"/>
    </xf>
    <xf numFmtId="10" fontId="0" fillId="0" borderId="31" xfId="0" applyNumberFormat="1" applyBorder="1" applyAlignment="1">
      <alignment horizontal="center" vertical="center" wrapText="1"/>
    </xf>
    <xf numFmtId="9" fontId="5" fillId="0" borderId="30" xfId="0" applyNumberFormat="1" applyFont="1" applyBorder="1" applyAlignment="1">
      <alignment horizontal="left" vertical="top" wrapText="1"/>
    </xf>
    <xf numFmtId="170" fontId="0" fillId="0" borderId="12" xfId="0" applyNumberFormat="1" applyBorder="1" applyAlignment="1">
      <alignment horizontal="center" vertical="center" wrapText="1"/>
    </xf>
    <xf numFmtId="170" fontId="0" fillId="0" borderId="0" xfId="0" applyNumberFormat="1" applyAlignment="1">
      <alignment horizontal="center" vertical="center" wrapText="1"/>
    </xf>
    <xf numFmtId="44" fontId="0" fillId="0" borderId="31" xfId="3" applyFont="1" applyBorder="1" applyAlignment="1">
      <alignment horizontal="center" vertical="center" wrapText="1"/>
    </xf>
    <xf numFmtId="44" fontId="0" fillId="0" borderId="36" xfId="3" applyFont="1" applyBorder="1" applyAlignment="1">
      <alignment horizontal="center" vertical="center" wrapText="1"/>
    </xf>
    <xf numFmtId="171" fontId="0" fillId="0" borderId="3" xfId="0" applyNumberFormat="1" applyBorder="1" applyAlignment="1">
      <alignment horizontal="center" vertical="center" wrapText="1"/>
    </xf>
    <xf numFmtId="171" fontId="0" fillId="0" borderId="1" xfId="0" applyNumberFormat="1" applyBorder="1" applyAlignment="1">
      <alignment horizontal="center" vertical="center" wrapText="1"/>
    </xf>
    <xf numFmtId="44" fontId="0" fillId="0" borderId="3" xfId="3" applyFont="1" applyFill="1" applyBorder="1" applyAlignment="1">
      <alignment horizontal="center" vertical="center" wrapText="1"/>
    </xf>
    <xf numFmtId="44" fontId="0" fillId="0" borderId="1" xfId="3" applyFont="1" applyFill="1" applyBorder="1" applyAlignment="1">
      <alignment horizontal="center" vertical="center" wrapText="1"/>
    </xf>
    <xf numFmtId="170" fontId="0" fillId="0" borderId="3" xfId="0" applyNumberFormat="1" applyBorder="1" applyAlignment="1">
      <alignment horizontal="center" vertical="center" wrapText="1"/>
    </xf>
    <xf numFmtId="170" fontId="0" fillId="0" borderId="1" xfId="0" applyNumberFormat="1" applyBorder="1" applyAlignment="1">
      <alignment horizontal="center" vertical="center" wrapText="1"/>
    </xf>
    <xf numFmtId="170" fontId="0" fillId="0" borderId="4" xfId="0" applyNumberFormat="1" applyBorder="1" applyAlignment="1">
      <alignment horizontal="center" vertical="center" wrapText="1"/>
    </xf>
    <xf numFmtId="168" fontId="0" fillId="0" borderId="1" xfId="3" applyNumberFormat="1" applyFont="1" applyBorder="1" applyAlignment="1">
      <alignment horizontal="center" vertical="center" wrapText="1"/>
    </xf>
    <xf numFmtId="169" fontId="0" fillId="0" borderId="3" xfId="0" applyNumberFormat="1" applyBorder="1" applyAlignment="1">
      <alignment horizontal="center" vertical="center" wrapText="1"/>
    </xf>
    <xf numFmtId="169" fontId="0" fillId="0" borderId="1" xfId="0" applyNumberForma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44" fontId="0" fillId="0" borderId="4" xfId="3" applyFont="1" applyFill="1" applyBorder="1" applyAlignment="1">
      <alignment horizontal="center" vertical="center" wrapText="1"/>
    </xf>
    <xf numFmtId="9" fontId="5" fillId="0" borderId="3" xfId="0" quotePrefix="1" applyNumberFormat="1" applyFont="1" applyBorder="1" applyAlignment="1">
      <alignment horizontal="left" vertical="center" wrapText="1"/>
    </xf>
    <xf numFmtId="9" fontId="8" fillId="0" borderId="3" xfId="0" applyNumberFormat="1" applyFont="1" applyBorder="1" applyAlignment="1">
      <alignment horizontal="center" vertical="center"/>
    </xf>
    <xf numFmtId="9" fontId="8" fillId="0" borderId="4" xfId="0" applyNumberFormat="1" applyFont="1" applyBorder="1" applyAlignment="1">
      <alignment horizontal="center" vertical="center"/>
    </xf>
    <xf numFmtId="171" fontId="0" fillId="0" borderId="4" xfId="0" applyNumberFormat="1" applyBorder="1" applyAlignment="1">
      <alignment horizontal="center" vertical="center" wrapText="1"/>
    </xf>
    <xf numFmtId="9" fontId="5" fillId="0" borderId="1" xfId="0" applyNumberFormat="1" applyFont="1" applyBorder="1" applyAlignment="1">
      <alignment horizontal="left" vertical="top" wrapText="1"/>
    </xf>
    <xf numFmtId="0" fontId="9" fillId="2" borderId="10" xfId="0" applyFont="1" applyFill="1" applyBorder="1" applyAlignment="1">
      <alignment horizontal="left" vertical="top"/>
    </xf>
    <xf numFmtId="0" fontId="9" fillId="2" borderId="12" xfId="0" applyFont="1" applyFill="1" applyBorder="1" applyAlignment="1">
      <alignment horizontal="left" vertical="top"/>
    </xf>
    <xf numFmtId="0" fontId="9" fillId="2" borderId="11" xfId="0" applyFont="1" applyFill="1" applyBorder="1" applyAlignment="1">
      <alignment horizontal="left" vertical="top"/>
    </xf>
    <xf numFmtId="0" fontId="9" fillId="2" borderId="0" xfId="0" applyFont="1" applyFill="1" applyAlignment="1">
      <alignment horizontal="left" vertical="top"/>
    </xf>
    <xf numFmtId="0" fontId="9" fillId="2" borderId="7" xfId="0" applyFont="1" applyFill="1" applyBorder="1" applyAlignment="1">
      <alignment horizontal="left" vertical="top"/>
    </xf>
    <xf numFmtId="0" fontId="9" fillId="2" borderId="9" xfId="0" applyFont="1" applyFill="1" applyBorder="1" applyAlignment="1">
      <alignment horizontal="left" vertical="top"/>
    </xf>
    <xf numFmtId="9" fontId="4" fillId="0" borderId="4"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5" xfId="0" applyNumberFormat="1" applyFont="1" applyBorder="1" applyAlignment="1">
      <alignment horizontal="center" vertical="center" wrapText="1"/>
    </xf>
    <xf numFmtId="0" fontId="4" fillId="0" borderId="1" xfId="0" applyFont="1" applyBorder="1" applyAlignment="1">
      <alignment horizontal="center" vertical="center" wrapText="1"/>
    </xf>
    <xf numFmtId="9" fontId="8" fillId="2" borderId="6" xfId="0" applyNumberFormat="1" applyFont="1" applyFill="1" applyBorder="1" applyAlignment="1">
      <alignment horizontal="center" vertical="center" wrapText="1"/>
    </xf>
    <xf numFmtId="9" fontId="8" fillId="0" borderId="6"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6" xfId="0" applyNumberFormat="1" applyFont="1" applyBorder="1" applyAlignment="1">
      <alignment horizontal="center" vertical="center" wrapText="1"/>
    </xf>
    <xf numFmtId="164" fontId="8" fillId="0" borderId="6" xfId="0" applyNumberFormat="1" applyFont="1" applyBorder="1" applyAlignment="1">
      <alignment horizontal="center" vertical="center" wrapText="1"/>
    </xf>
    <xf numFmtId="9" fontId="8" fillId="0" borderId="6" xfId="0" applyNumberFormat="1" applyFont="1" applyBorder="1" applyAlignment="1">
      <alignment horizontal="left" vertical="center" wrapText="1"/>
    </xf>
    <xf numFmtId="9" fontId="12" fillId="0" borderId="3" xfId="0" applyNumberFormat="1" applyFont="1" applyBorder="1" applyAlignment="1">
      <alignment horizontal="left" vertical="center" wrapText="1"/>
    </xf>
    <xf numFmtId="9" fontId="12" fillId="0" borderId="4" xfId="0" applyNumberFormat="1" applyFont="1" applyBorder="1" applyAlignment="1">
      <alignment horizontal="left" vertical="center" wrapText="1"/>
    </xf>
    <xf numFmtId="10" fontId="5" fillId="0" borderId="3" xfId="0" applyNumberFormat="1" applyFont="1" applyBorder="1" applyAlignment="1">
      <alignment horizontal="center" vertical="center" wrapText="1"/>
    </xf>
    <xf numFmtId="10" fontId="5" fillId="0" borderId="28" xfId="0" applyNumberFormat="1" applyFont="1" applyBorder="1" applyAlignment="1">
      <alignment horizontal="center" vertical="center" wrapText="1"/>
    </xf>
    <xf numFmtId="44" fontId="5" fillId="0" borderId="3" xfId="3" applyFont="1" applyBorder="1" applyAlignment="1">
      <alignment horizontal="center" vertical="center" wrapText="1"/>
    </xf>
    <xf numFmtId="44" fontId="5" fillId="0" borderId="4" xfId="3" applyFont="1" applyBorder="1" applyAlignment="1">
      <alignment horizontal="center" vertical="center" wrapText="1"/>
    </xf>
    <xf numFmtId="167" fontId="5" fillId="0" borderId="6"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7" fontId="5" fillId="0" borderId="4" xfId="0" applyNumberFormat="1" applyFont="1" applyBorder="1" applyAlignment="1">
      <alignment horizontal="center" vertical="center" wrapText="1"/>
    </xf>
    <xf numFmtId="168" fontId="5" fillId="0" borderId="3" xfId="3" applyNumberFormat="1" applyFont="1" applyBorder="1" applyAlignment="1">
      <alignment horizontal="center" vertical="center" wrapText="1"/>
    </xf>
    <xf numFmtId="168" fontId="5" fillId="0" borderId="28" xfId="3" applyNumberFormat="1" applyFont="1" applyBorder="1" applyAlignment="1">
      <alignment horizontal="center" vertical="center" wrapText="1"/>
    </xf>
    <xf numFmtId="167" fontId="5" fillId="0" borderId="3" xfId="0" applyNumberFormat="1" applyFont="1" applyBorder="1" applyAlignment="1">
      <alignment horizontal="center" vertical="center" wrapText="1"/>
    </xf>
    <xf numFmtId="167" fontId="5" fillId="0" borderId="28" xfId="0" applyNumberFormat="1" applyFont="1" applyBorder="1" applyAlignment="1">
      <alignment horizontal="center" vertical="center" wrapText="1"/>
    </xf>
    <xf numFmtId="9" fontId="5" fillId="0" borderId="28" xfId="0" applyNumberFormat="1" applyFont="1" applyBorder="1" applyAlignment="1">
      <alignment horizontal="left" vertical="top"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9" fontId="5" fillId="0" borderId="6" xfId="1" applyFont="1" applyFill="1" applyBorder="1" applyAlignment="1">
      <alignment horizontal="left" vertical="top" wrapText="1"/>
    </xf>
    <xf numFmtId="9" fontId="5" fillId="0" borderId="4" xfId="1" applyFont="1" applyFill="1" applyBorder="1" applyAlignment="1">
      <alignment horizontal="left" vertical="top" wrapText="1"/>
    </xf>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28" xfId="0" applyFont="1" applyFill="1" applyBorder="1" applyAlignment="1">
      <alignment horizontal="left" vertical="center" wrapText="1"/>
    </xf>
    <xf numFmtId="9" fontId="8" fillId="2" borderId="28" xfId="0" applyNumberFormat="1" applyFont="1" applyFill="1" applyBorder="1" applyAlignment="1">
      <alignment horizontal="left" vertical="center" wrapText="1"/>
    </xf>
    <xf numFmtId="6" fontId="5" fillId="0" borderId="3"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8" fontId="5" fillId="0" borderId="4" xfId="0" applyNumberFormat="1" applyFont="1" applyBorder="1" applyAlignment="1">
      <alignment horizontal="center" vertical="center" wrapText="1"/>
    </xf>
    <xf numFmtId="44" fontId="5" fillId="0" borderId="1" xfId="3" applyFont="1" applyBorder="1" applyAlignment="1">
      <alignment horizontal="center" vertical="center" wrapText="1"/>
    </xf>
    <xf numFmtId="9" fontId="5" fillId="0" borderId="34" xfId="0" applyNumberFormat="1" applyFont="1" applyBorder="1" applyAlignment="1">
      <alignment horizontal="center" vertical="center" wrapText="1"/>
    </xf>
    <xf numFmtId="167" fontId="5" fillId="0" borderId="38" xfId="0" applyNumberFormat="1" applyFont="1" applyBorder="1" applyAlignment="1">
      <alignment horizontal="center" vertical="center" wrapText="1"/>
    </xf>
    <xf numFmtId="167" fontId="5" fillId="0" borderId="31" xfId="0" applyNumberFormat="1" applyFont="1" applyBorder="1" applyAlignment="1">
      <alignment horizontal="center" vertical="center" wrapText="1"/>
    </xf>
    <xf numFmtId="10" fontId="5" fillId="0" borderId="38" xfId="0" applyNumberFormat="1" applyFont="1" applyBorder="1" applyAlignment="1">
      <alignment horizontal="center" vertical="center" wrapText="1"/>
    </xf>
    <xf numFmtId="10" fontId="5" fillId="0" borderId="31"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4" fontId="5" fillId="0" borderId="38" xfId="0" applyNumberFormat="1" applyFont="1" applyBorder="1" applyAlignment="1">
      <alignment horizontal="center" vertical="center" wrapText="1"/>
    </xf>
    <xf numFmtId="4" fontId="5" fillId="0" borderId="31" xfId="0" applyNumberFormat="1" applyFont="1" applyBorder="1" applyAlignment="1">
      <alignment horizontal="center" vertical="center" wrapText="1"/>
    </xf>
    <xf numFmtId="170" fontId="5" fillId="0" borderId="12" xfId="0" applyNumberFormat="1" applyFont="1" applyBorder="1" applyAlignment="1">
      <alignment horizontal="center" vertical="center" wrapText="1"/>
    </xf>
    <xf numFmtId="170" fontId="5" fillId="0" borderId="0" xfId="0" applyNumberFormat="1" applyFont="1" applyAlignment="1">
      <alignment horizontal="center" vertical="center" wrapText="1"/>
    </xf>
    <xf numFmtId="172" fontId="5" fillId="0" borderId="36" xfId="0" applyNumberFormat="1" applyFont="1" applyBorder="1" applyAlignment="1">
      <alignment horizontal="center" vertical="center" wrapText="1"/>
    </xf>
    <xf numFmtId="172" fontId="5" fillId="0" borderId="38" xfId="0" applyNumberFormat="1" applyFont="1" applyBorder="1" applyAlignment="1">
      <alignment horizontal="center" vertical="center" wrapText="1"/>
    </xf>
    <xf numFmtId="10" fontId="5" fillId="0" borderId="35" xfId="0" applyNumberFormat="1" applyFont="1" applyBorder="1" applyAlignment="1">
      <alignment horizontal="center" vertical="center" wrapText="1"/>
    </xf>
    <xf numFmtId="10" fontId="5" fillId="0" borderId="37" xfId="0" applyNumberFormat="1" applyFont="1" applyBorder="1" applyAlignment="1">
      <alignment horizontal="center" vertical="center" wrapText="1"/>
    </xf>
    <xf numFmtId="10" fontId="5" fillId="0" borderId="4" xfId="0" applyNumberFormat="1" applyFont="1" applyBorder="1" applyAlignment="1">
      <alignment horizontal="center" vertical="center" wrapText="1"/>
    </xf>
    <xf numFmtId="171" fontId="5" fillId="0" borderId="3" xfId="0" applyNumberFormat="1" applyFont="1" applyBorder="1" applyAlignment="1">
      <alignment horizontal="center" vertical="center" wrapText="1"/>
    </xf>
    <xf numFmtId="171" fontId="5" fillId="0" borderId="1" xfId="0" applyNumberFormat="1" applyFont="1" applyBorder="1" applyAlignment="1">
      <alignment horizontal="center" vertical="center" wrapText="1"/>
    </xf>
    <xf numFmtId="169" fontId="5" fillId="0" borderId="3" xfId="0" applyNumberFormat="1" applyFont="1" applyBorder="1" applyAlignment="1">
      <alignment horizontal="center" vertical="center" wrapText="1"/>
    </xf>
    <xf numFmtId="169" fontId="5" fillId="0" borderId="1" xfId="0" applyNumberFormat="1" applyFont="1" applyBorder="1" applyAlignment="1">
      <alignment horizontal="center" vertical="center" wrapText="1"/>
    </xf>
    <xf numFmtId="44" fontId="5" fillId="0" borderId="3" xfId="3" applyFont="1" applyFill="1" applyBorder="1" applyAlignment="1">
      <alignment horizontal="center" vertical="center" wrapText="1"/>
    </xf>
    <xf numFmtId="44" fontId="5" fillId="0" borderId="1" xfId="3" applyFont="1" applyFill="1" applyBorder="1" applyAlignment="1">
      <alignment horizontal="center" vertical="center" wrapText="1"/>
    </xf>
    <xf numFmtId="168" fontId="5" fillId="0" borderId="4" xfId="3" applyNumberFormat="1" applyFont="1" applyBorder="1" applyAlignment="1">
      <alignment horizontal="center" vertical="center" wrapText="1"/>
    </xf>
    <xf numFmtId="168" fontId="5" fillId="0" borderId="1" xfId="3" applyNumberFormat="1" applyFont="1" applyBorder="1" applyAlignment="1">
      <alignment horizontal="center" vertical="center" wrapText="1"/>
    </xf>
    <xf numFmtId="170" fontId="5" fillId="0" borderId="3" xfId="0" applyNumberFormat="1" applyFont="1" applyBorder="1" applyAlignment="1">
      <alignment horizontal="center" vertical="center" wrapText="1"/>
    </xf>
    <xf numFmtId="170" fontId="5" fillId="0" borderId="4" xfId="0" applyNumberFormat="1" applyFont="1" applyBorder="1" applyAlignment="1">
      <alignment horizontal="center" vertical="center" wrapText="1"/>
    </xf>
    <xf numFmtId="171" fontId="5" fillId="0" borderId="4" xfId="0" applyNumberFormat="1" applyFont="1" applyBorder="1" applyAlignment="1">
      <alignment horizontal="center" vertical="center" wrapText="1"/>
    </xf>
    <xf numFmtId="170" fontId="5" fillId="0" borderId="1" xfId="0" applyNumberFormat="1" applyFont="1" applyBorder="1" applyAlignment="1">
      <alignment horizontal="center" vertical="center" wrapText="1"/>
    </xf>
    <xf numFmtId="44" fontId="5" fillId="0" borderId="4" xfId="3"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9" fontId="5" fillId="0" borderId="3" xfId="1" applyFont="1" applyBorder="1" applyAlignment="1">
      <alignment horizontal="left" vertical="top" wrapText="1"/>
    </xf>
    <xf numFmtId="9" fontId="5" fillId="0" borderId="4" xfId="1" applyFont="1" applyBorder="1" applyAlignment="1">
      <alignment horizontal="left" vertical="top" wrapText="1"/>
    </xf>
    <xf numFmtId="9" fontId="4" fillId="0" borderId="1" xfId="0" applyNumberFormat="1" applyFont="1" applyBorder="1" applyAlignment="1">
      <alignment horizontal="left" vertical="center" wrapText="1"/>
    </xf>
    <xf numFmtId="9" fontId="4" fillId="0" borderId="4" xfId="0" applyNumberFormat="1" applyFont="1" applyBorder="1" applyAlignment="1">
      <alignment horizontal="left" vertical="center" wrapText="1"/>
    </xf>
    <xf numFmtId="0" fontId="8" fillId="0" borderId="1" xfId="0" applyFont="1" applyBorder="1" applyAlignment="1">
      <alignment horizontal="center" vertical="center" wrapText="1"/>
    </xf>
    <xf numFmtId="9" fontId="5" fillId="0" borderId="1" xfId="1" applyFont="1" applyBorder="1" applyAlignment="1">
      <alignment horizontal="left" vertical="top" wrapText="1"/>
    </xf>
    <xf numFmtId="9" fontId="5" fillId="2" borderId="3"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44" fontId="5" fillId="2" borderId="3" xfId="3" applyFont="1" applyFill="1" applyBorder="1" applyAlignment="1">
      <alignment horizontal="center" vertical="center" wrapText="1"/>
    </xf>
    <xf numFmtId="44" fontId="5" fillId="2" borderId="4" xfId="3"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10" fontId="5" fillId="2" borderId="4" xfId="0" applyNumberFormat="1" applyFont="1" applyFill="1" applyBorder="1" applyAlignment="1">
      <alignment horizontal="center" vertical="center" wrapText="1"/>
    </xf>
    <xf numFmtId="9" fontId="5" fillId="2" borderId="3" xfId="0" applyNumberFormat="1" applyFont="1" applyFill="1" applyBorder="1" applyAlignment="1">
      <alignment horizontal="left" vertical="center" wrapText="1"/>
    </xf>
    <xf numFmtId="9" fontId="5" fillId="2" borderId="4" xfId="0" applyNumberFormat="1" applyFont="1" applyFill="1" applyBorder="1" applyAlignment="1">
      <alignment horizontal="left" vertical="center" wrapText="1"/>
    </xf>
    <xf numFmtId="9" fontId="5" fillId="0" borderId="2" xfId="0" applyNumberFormat="1" applyFont="1" applyBorder="1" applyAlignment="1">
      <alignment horizontal="left" vertical="center" wrapText="1"/>
    </xf>
    <xf numFmtId="9" fontId="8" fillId="0" borderId="2" xfId="0" applyNumberFormat="1" applyFont="1" applyBorder="1" applyAlignment="1">
      <alignment horizontal="left" vertical="center" wrapText="1"/>
    </xf>
    <xf numFmtId="9" fontId="5" fillId="0" borderId="2" xfId="0" applyNumberFormat="1" applyFont="1" applyBorder="1" applyAlignment="1">
      <alignment horizontal="center" vertical="center" wrapText="1"/>
    </xf>
    <xf numFmtId="9" fontId="5" fillId="0" borderId="44" xfId="0" applyNumberFormat="1" applyFont="1" applyBorder="1" applyAlignment="1">
      <alignment horizontal="left" vertical="center" wrapText="1"/>
    </xf>
    <xf numFmtId="167" fontId="5" fillId="0" borderId="2" xfId="0" applyNumberFormat="1" applyFont="1" applyBorder="1" applyAlignment="1">
      <alignment horizontal="center" vertical="center" wrapText="1"/>
    </xf>
    <xf numFmtId="10" fontId="5" fillId="0" borderId="2" xfId="0" applyNumberFormat="1" applyFont="1" applyBorder="1" applyAlignment="1">
      <alignment horizontal="center" vertical="center" wrapText="1"/>
    </xf>
    <xf numFmtId="9" fontId="5" fillId="0" borderId="2" xfId="1" applyFont="1" applyBorder="1" applyAlignment="1">
      <alignment horizontal="left" vertical="top" wrapText="1"/>
    </xf>
    <xf numFmtId="173" fontId="5" fillId="0" borderId="3" xfId="0" applyNumberFormat="1" applyFont="1" applyBorder="1" applyAlignment="1">
      <alignment horizontal="center" vertical="center" wrapText="1"/>
    </xf>
    <xf numFmtId="173" fontId="5" fillId="0" borderId="1" xfId="0" applyNumberFormat="1" applyFont="1" applyBorder="1" applyAlignment="1">
      <alignment horizontal="center" vertical="center" wrapText="1"/>
    </xf>
    <xf numFmtId="173" fontId="5" fillId="0" borderId="4" xfId="0" applyNumberFormat="1" applyFont="1" applyBorder="1" applyAlignment="1">
      <alignment horizontal="center" vertical="center" wrapText="1"/>
    </xf>
    <xf numFmtId="9" fontId="8" fillId="0" borderId="25" xfId="0" applyNumberFormat="1" applyFont="1" applyBorder="1" applyAlignment="1">
      <alignment horizontal="center" vertical="center" wrapText="1"/>
    </xf>
    <xf numFmtId="9" fontId="8" fillId="0" borderId="40" xfId="0" applyNumberFormat="1" applyFont="1" applyBorder="1" applyAlignment="1">
      <alignment horizontal="left" vertical="center" wrapText="1"/>
    </xf>
    <xf numFmtId="9" fontId="8" fillId="0" borderId="41" xfId="0" applyNumberFormat="1" applyFont="1" applyBorder="1" applyAlignment="1">
      <alignment horizontal="left" vertical="center" wrapText="1"/>
    </xf>
    <xf numFmtId="9" fontId="8" fillId="0" borderId="42" xfId="0" applyNumberFormat="1" applyFont="1" applyBorder="1" applyAlignment="1">
      <alignment horizontal="left" vertical="center" wrapText="1"/>
    </xf>
    <xf numFmtId="9" fontId="5" fillId="0" borderId="26" xfId="0" applyNumberFormat="1" applyFont="1" applyBorder="1" applyAlignment="1">
      <alignment horizontal="center" vertical="center" wrapText="1"/>
    </xf>
    <xf numFmtId="9" fontId="5" fillId="0" borderId="43"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168" fontId="5" fillId="0" borderId="2" xfId="3" applyNumberFormat="1" applyFont="1" applyFill="1" applyBorder="1" applyAlignment="1">
      <alignment horizontal="center" vertical="center" wrapText="1"/>
    </xf>
    <xf numFmtId="171" fontId="5" fillId="0" borderId="2" xfId="0" applyNumberFormat="1" applyFont="1" applyBorder="1" applyAlignment="1">
      <alignment horizontal="center" vertical="center" wrapText="1"/>
    </xf>
    <xf numFmtId="169" fontId="5" fillId="0" borderId="2" xfId="0" applyNumberFormat="1" applyFont="1" applyBorder="1" applyAlignment="1">
      <alignment horizontal="center" vertical="center" wrapText="1"/>
    </xf>
    <xf numFmtId="9" fontId="5" fillId="0" borderId="2" xfId="0" applyNumberFormat="1" applyFont="1" applyBorder="1" applyAlignment="1">
      <alignment horizontal="left" vertical="top" wrapText="1"/>
    </xf>
    <xf numFmtId="44" fontId="5" fillId="0" borderId="2" xfId="3" applyFont="1" applyFill="1" applyBorder="1" applyAlignment="1">
      <alignment horizontal="center" vertical="center" wrapText="1"/>
    </xf>
    <xf numFmtId="9" fontId="12" fillId="0" borderId="2" xfId="0" applyNumberFormat="1" applyFont="1" applyBorder="1" applyAlignment="1">
      <alignment horizontal="left" vertical="center" wrapText="1"/>
    </xf>
    <xf numFmtId="174" fontId="5" fillId="0" borderId="3" xfId="0" applyNumberFormat="1" applyFont="1" applyBorder="1" applyAlignment="1">
      <alignment horizontal="center" vertical="center" wrapText="1"/>
    </xf>
    <xf numFmtId="174" fontId="5" fillId="0" borderId="1" xfId="0" applyNumberFormat="1" applyFont="1" applyBorder="1" applyAlignment="1">
      <alignment horizontal="center" vertical="center" wrapText="1"/>
    </xf>
    <xf numFmtId="174" fontId="5" fillId="0" borderId="4" xfId="0" applyNumberFormat="1" applyFont="1" applyBorder="1" applyAlignment="1">
      <alignment horizontal="center" vertical="center" wrapText="1"/>
    </xf>
  </cellXfs>
  <cellStyles count="4">
    <cellStyle name="Moneda" xfId="3" builtinId="4"/>
    <cellStyle name="Moneda 2" xfId="2" xr:uid="{B122B1C7-DB4E-4EE0-AA2A-8F174C90471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2</xdr:row>
      <xdr:rowOff>131135</xdr:rowOff>
    </xdr:to>
    <xdr:pic>
      <xdr:nvPicPr>
        <xdr:cNvPr id="3" name="2 Imagen">
          <a:extLst>
            <a:ext uri="{FF2B5EF4-FFF2-40B4-BE49-F238E27FC236}">
              <a16:creationId xmlns:a16="http://schemas.microsoft.com/office/drawing/2014/main" id="{44597278-D571-4712-9789-D039C5BF3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1</xdr:row>
      <xdr:rowOff>212778</xdr:rowOff>
    </xdr:to>
    <xdr:pic>
      <xdr:nvPicPr>
        <xdr:cNvPr id="2" name="2 Imagen">
          <a:extLst>
            <a:ext uri="{FF2B5EF4-FFF2-40B4-BE49-F238E27FC236}">
              <a16:creationId xmlns:a16="http://schemas.microsoft.com/office/drawing/2014/main" id="{E50B849E-5758-4B6B-B21F-F0798AA959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659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1</xdr:row>
      <xdr:rowOff>212778</xdr:rowOff>
    </xdr:to>
    <xdr:pic>
      <xdr:nvPicPr>
        <xdr:cNvPr id="2" name="2 Imagen">
          <a:extLst>
            <a:ext uri="{FF2B5EF4-FFF2-40B4-BE49-F238E27FC236}">
              <a16:creationId xmlns:a16="http://schemas.microsoft.com/office/drawing/2014/main" id="{A672062D-B1CF-4F0F-8902-13E7C620B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5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1142648</xdr:colOff>
      <xdr:row>3</xdr:row>
      <xdr:rowOff>96891</xdr:rowOff>
    </xdr:to>
    <xdr:pic>
      <xdr:nvPicPr>
        <xdr:cNvPr id="2" name="2 Imagen">
          <a:extLst>
            <a:ext uri="{FF2B5EF4-FFF2-40B4-BE49-F238E27FC236}">
              <a16:creationId xmlns:a16="http://schemas.microsoft.com/office/drawing/2014/main" id="{6A2DCA26-AD33-4092-8271-0565974416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0" y="0"/>
          <a:ext cx="1142648" cy="6683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2</xdr:row>
      <xdr:rowOff>131135</xdr:rowOff>
    </xdr:to>
    <xdr:pic>
      <xdr:nvPicPr>
        <xdr:cNvPr id="3" name="2 Imagen">
          <a:extLst>
            <a:ext uri="{FF2B5EF4-FFF2-40B4-BE49-F238E27FC236}">
              <a16:creationId xmlns:a16="http://schemas.microsoft.com/office/drawing/2014/main" id="{0EEDDABF-3025-436A-97B7-06383FDC60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1083027</xdr:colOff>
      <xdr:row>0</xdr:row>
      <xdr:rowOff>63500</xdr:rowOff>
    </xdr:from>
    <xdr:to>
      <xdr:col>1</xdr:col>
      <xdr:colOff>492125</xdr:colOff>
      <xdr:row>2</xdr:row>
      <xdr:rowOff>131135</xdr:rowOff>
    </xdr:to>
    <xdr:pic>
      <xdr:nvPicPr>
        <xdr:cNvPr id="3" name="2 Imagen">
          <a:extLst>
            <a:ext uri="{FF2B5EF4-FFF2-40B4-BE49-F238E27FC236}">
              <a16:creationId xmlns:a16="http://schemas.microsoft.com/office/drawing/2014/main" id="{454D88B9-F675-44EA-8891-A4320D0AF2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763" t="18750" r="8400" b="19688"/>
        <a:stretch>
          <a:fillRect/>
        </a:stretch>
      </xdr:blipFill>
      <xdr:spPr bwMode="auto">
        <a:xfrm>
          <a:off x="1083027" y="63500"/>
          <a:ext cx="990248" cy="448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Lucero Garzon Ariza" id="{DE61FC6D-87EA-4C71-B1A2-79275F1FB6AA}" userId="S::lgarzona@invima.gov.co::5f9bd528-38eb-47f5-ba44-7070deca32d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94" dT="2023-08-22T19:54:26.83" personId="{DE61FC6D-87EA-4C71-B1A2-79275F1FB6AA}" id="{4546B614-0A62-4C45-8484-3B61B766FDAD}">
    <text>Reserva Presupuestal 1.045.000.000</text>
  </threadedComment>
  <threadedComment ref="H96" dT="2023-08-22T19:54:57.05" personId="{DE61FC6D-87EA-4C71-B1A2-79275F1FB6AA}" id="{0D61BA26-6797-4DF2-9514-FC8576219EAE}">
    <text>Reserva Presupuestal 1.803.628.000</text>
  </threadedComment>
</ThreadedComments>
</file>

<file path=xl/threadedComments/threadedComment2.xml><?xml version="1.0" encoding="utf-8"?>
<ThreadedComments xmlns="http://schemas.microsoft.com/office/spreadsheetml/2018/threadedcomments" xmlns:x="http://schemas.openxmlformats.org/spreadsheetml/2006/main">
  <threadedComment ref="H82" dT="2023-08-22T19:54:26.83" personId="{DE61FC6D-87EA-4C71-B1A2-79275F1FB6AA}" id="{A8DF7A57-6C4C-4F1F-8931-A25A8879AACE}">
    <text>Reserva Presupuestal 1.045.000.000</text>
  </threadedComment>
  <threadedComment ref="H84" dT="2023-08-22T19:54:57.05" personId="{DE61FC6D-87EA-4C71-B1A2-79275F1FB6AA}" id="{C8C98DAB-DF8B-4D61-9DBF-70ABDE2212D3}">
    <text>Reserva Presupuestal 1.803.628.000</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91874-8C73-469C-A54D-CBD05517E14D}">
  <sheetPr>
    <pageSetUpPr fitToPage="1"/>
  </sheetPr>
  <dimension ref="A1:I27"/>
  <sheetViews>
    <sheetView view="pageBreakPreview" zoomScale="60" zoomScaleNormal="70" workbookViewId="0">
      <pane xSplit="1" ySplit="5" topLeftCell="B6" activePane="bottomRight" state="frozen"/>
      <selection pane="topRight" activeCell="C1" sqref="C1"/>
      <selection pane="bottomLeft" activeCell="A3" sqref="A3"/>
      <selection pane="bottomRight" activeCell="I5" sqref="I5"/>
    </sheetView>
  </sheetViews>
  <sheetFormatPr baseColWidth="10" defaultColWidth="11.42578125" defaultRowHeight="15" x14ac:dyDescent="0.25"/>
  <cols>
    <col min="1" max="1" width="23.7109375" style="29" customWidth="1"/>
    <col min="2" max="2" width="24" style="29" customWidth="1"/>
    <col min="3" max="3" width="20.5703125" style="27" customWidth="1"/>
    <col min="4" max="4" width="14.42578125" style="2" customWidth="1"/>
    <col min="5" max="5" width="17.5703125" style="2" customWidth="1"/>
    <col min="6" max="6" width="19.42578125" style="2" customWidth="1"/>
    <col min="7" max="7" width="21.140625" style="2" customWidth="1"/>
    <col min="8" max="8" width="20" style="2" customWidth="1"/>
    <col min="9" max="9" width="72.42578125" style="30" customWidth="1"/>
    <col min="10" max="16384" width="11.42578125" style="1"/>
  </cols>
  <sheetData>
    <row r="1" spans="1:9" x14ac:dyDescent="0.25">
      <c r="A1" s="127"/>
      <c r="B1" s="128"/>
      <c r="C1" s="133" t="s">
        <v>0</v>
      </c>
      <c r="D1" s="133"/>
      <c r="E1" s="133"/>
      <c r="F1" s="133"/>
      <c r="G1" s="133"/>
      <c r="H1" s="133"/>
      <c r="I1" s="54" t="s">
        <v>1</v>
      </c>
    </row>
    <row r="2" spans="1:9" ht="15" customHeight="1" x14ac:dyDescent="0.25">
      <c r="A2" s="129"/>
      <c r="B2" s="130"/>
      <c r="C2" s="134" t="s">
        <v>2</v>
      </c>
      <c r="D2" s="134"/>
      <c r="E2" s="134"/>
      <c r="F2" s="134"/>
      <c r="G2" s="134"/>
      <c r="H2" s="134"/>
      <c r="I2" s="134"/>
    </row>
    <row r="3" spans="1:9" ht="15" customHeight="1" x14ac:dyDescent="0.25">
      <c r="A3" s="131"/>
      <c r="B3" s="132"/>
      <c r="C3" s="136" t="s">
        <v>3</v>
      </c>
      <c r="D3" s="137"/>
      <c r="E3" s="137"/>
      <c r="F3" s="138"/>
      <c r="G3" s="136" t="s">
        <v>4</v>
      </c>
      <c r="H3" s="138"/>
      <c r="I3" s="28" t="s">
        <v>5</v>
      </c>
    </row>
    <row r="4" spans="1:9" ht="28.5" customHeight="1" x14ac:dyDescent="0.25">
      <c r="A4" s="25"/>
      <c r="B4" s="26"/>
      <c r="C4" s="26"/>
      <c r="D4" s="26"/>
      <c r="E4" s="26"/>
      <c r="F4" s="26"/>
      <c r="G4" s="26"/>
      <c r="H4" s="26"/>
      <c r="I4" s="26"/>
    </row>
    <row r="5" spans="1:9" s="2" customFormat="1" ht="84" customHeight="1" thickBot="1" x14ac:dyDescent="0.3">
      <c r="A5" s="20" t="s">
        <v>6</v>
      </c>
      <c r="B5" s="20" t="s">
        <v>7</v>
      </c>
      <c r="C5" s="21" t="s">
        <v>8</v>
      </c>
      <c r="D5" s="21" t="s">
        <v>9</v>
      </c>
      <c r="E5" s="21" t="s">
        <v>10</v>
      </c>
      <c r="F5" s="21" t="s">
        <v>11</v>
      </c>
      <c r="G5" s="21" t="s">
        <v>12</v>
      </c>
      <c r="H5" s="21" t="s">
        <v>13</v>
      </c>
      <c r="I5" s="21" t="s">
        <v>14</v>
      </c>
    </row>
    <row r="6" spans="1:9" s="2" customFormat="1" ht="25.5" customHeight="1" x14ac:dyDescent="0.25">
      <c r="A6" s="122" t="s">
        <v>15</v>
      </c>
      <c r="B6" s="16"/>
      <c r="C6" s="31"/>
      <c r="D6" s="24"/>
      <c r="E6" s="24"/>
      <c r="F6" s="24"/>
      <c r="G6" s="24"/>
      <c r="H6" s="24"/>
      <c r="I6" s="32"/>
    </row>
    <row r="7" spans="1:9" customFormat="1" ht="25.5" customHeight="1" x14ac:dyDescent="0.25">
      <c r="A7" s="123"/>
      <c r="B7" s="5"/>
      <c r="C7" s="8"/>
      <c r="D7" s="23"/>
      <c r="E7" s="10"/>
      <c r="F7" s="10"/>
      <c r="G7" s="10"/>
      <c r="H7" s="10"/>
      <c r="I7" s="33"/>
    </row>
    <row r="8" spans="1:9" customFormat="1" ht="25.5" customHeight="1" x14ac:dyDescent="0.25">
      <c r="A8" s="123"/>
      <c r="B8" s="5"/>
      <c r="C8" s="6"/>
      <c r="D8" s="23"/>
      <c r="E8" s="10"/>
      <c r="F8" s="10"/>
      <c r="G8" s="10"/>
      <c r="H8" s="10"/>
      <c r="I8" s="33"/>
    </row>
    <row r="9" spans="1:9" customFormat="1" ht="25.5" customHeight="1" x14ac:dyDescent="0.25">
      <c r="A9" s="123"/>
      <c r="B9" s="5"/>
      <c r="C9" s="6"/>
      <c r="D9" s="23"/>
      <c r="E9" s="10"/>
      <c r="F9" s="10"/>
      <c r="G9" s="10"/>
      <c r="H9" s="10"/>
      <c r="I9" s="33"/>
    </row>
    <row r="10" spans="1:9" customFormat="1" ht="25.5" customHeight="1" thickBot="1" x14ac:dyDescent="0.3">
      <c r="A10" s="123"/>
      <c r="B10" s="34"/>
      <c r="C10" s="22"/>
      <c r="D10" s="14"/>
      <c r="E10" s="14"/>
      <c r="F10" s="14"/>
      <c r="G10" s="14"/>
      <c r="H10" s="14"/>
      <c r="I10" s="35"/>
    </row>
    <row r="11" spans="1:9" ht="25.5" customHeight="1" x14ac:dyDescent="0.25">
      <c r="A11" s="124" t="s">
        <v>15</v>
      </c>
      <c r="B11" s="36"/>
      <c r="C11" s="31"/>
      <c r="D11" s="37"/>
      <c r="E11" s="17"/>
      <c r="F11" s="17"/>
      <c r="G11" s="17"/>
      <c r="H11" s="17"/>
      <c r="I11" s="38"/>
    </row>
    <row r="12" spans="1:9" ht="25.5" customHeight="1" x14ac:dyDescent="0.25">
      <c r="A12" s="125"/>
      <c r="B12" s="5"/>
      <c r="C12" s="8"/>
      <c r="D12" s="23"/>
      <c r="E12" s="10"/>
      <c r="F12" s="10"/>
      <c r="G12" s="10"/>
      <c r="H12" s="10"/>
      <c r="I12" s="39"/>
    </row>
    <row r="13" spans="1:9" ht="25.5" customHeight="1" x14ac:dyDescent="0.25">
      <c r="A13" s="125"/>
      <c r="B13" s="5"/>
      <c r="C13" s="8"/>
      <c r="D13" s="23"/>
      <c r="E13" s="10"/>
      <c r="F13" s="10"/>
      <c r="G13" s="10"/>
      <c r="H13" s="10"/>
      <c r="I13" s="39"/>
    </row>
    <row r="14" spans="1:9" ht="25.5" customHeight="1" x14ac:dyDescent="0.25">
      <c r="A14" s="125"/>
      <c r="B14" s="5"/>
      <c r="C14" s="8"/>
      <c r="D14" s="23"/>
      <c r="E14" s="10"/>
      <c r="F14" s="10"/>
      <c r="G14" s="10"/>
      <c r="H14" s="10"/>
      <c r="I14" s="40"/>
    </row>
    <row r="15" spans="1:9" customFormat="1" ht="25.5" customHeight="1" thickBot="1" x14ac:dyDescent="0.3">
      <c r="A15" s="135"/>
      <c r="B15" s="4"/>
      <c r="C15" s="3"/>
      <c r="D15" s="11"/>
      <c r="E15" s="11"/>
      <c r="F15" s="11"/>
      <c r="G15" s="11"/>
      <c r="H15" s="11"/>
      <c r="I15" s="41"/>
    </row>
    <row r="16" spans="1:9" customFormat="1" ht="25.5" customHeight="1" x14ac:dyDescent="0.25">
      <c r="A16" s="122" t="s">
        <v>15</v>
      </c>
      <c r="B16" s="12"/>
      <c r="C16" s="31"/>
      <c r="D16" s="7"/>
      <c r="E16" s="17"/>
      <c r="F16" s="17"/>
      <c r="G16" s="17"/>
      <c r="H16" s="17"/>
      <c r="I16" s="42"/>
    </row>
    <row r="17" spans="1:9" customFormat="1" ht="25.5" customHeight="1" x14ac:dyDescent="0.25">
      <c r="A17" s="123"/>
      <c r="B17" s="5"/>
      <c r="C17" s="6"/>
      <c r="D17" s="23"/>
      <c r="E17" s="10"/>
      <c r="F17" s="10"/>
      <c r="G17" s="10"/>
      <c r="H17" s="10"/>
      <c r="I17" s="43"/>
    </row>
    <row r="18" spans="1:9" customFormat="1" ht="25.5" customHeight="1" x14ac:dyDescent="0.25">
      <c r="A18" s="123"/>
      <c r="B18" s="5"/>
      <c r="C18" s="6"/>
      <c r="D18" s="23"/>
      <c r="E18" s="13"/>
      <c r="F18" s="13"/>
      <c r="G18" s="13"/>
      <c r="H18" s="13"/>
      <c r="I18" s="44"/>
    </row>
    <row r="19" spans="1:9" customFormat="1" ht="25.5" customHeight="1" x14ac:dyDescent="0.25">
      <c r="A19" s="123"/>
      <c r="B19" s="5"/>
      <c r="C19" s="8"/>
      <c r="D19" s="23"/>
      <c r="E19" s="13"/>
      <c r="F19" s="13"/>
      <c r="G19" s="13"/>
      <c r="H19" s="18"/>
      <c r="I19" s="44"/>
    </row>
    <row r="20" spans="1:9" customFormat="1" ht="25.5" customHeight="1" thickBot="1" x14ac:dyDescent="0.3">
      <c r="A20" s="123"/>
      <c r="B20" s="45"/>
      <c r="C20" s="22"/>
      <c r="D20" s="9"/>
      <c r="E20" s="13"/>
      <c r="F20" s="13"/>
      <c r="G20" s="13"/>
      <c r="H20" s="13"/>
      <c r="I20" s="44"/>
    </row>
    <row r="21" spans="1:9" customFormat="1" ht="25.5" customHeight="1" x14ac:dyDescent="0.25">
      <c r="A21" s="124" t="s">
        <v>15</v>
      </c>
      <c r="B21" s="36"/>
      <c r="C21" s="31"/>
      <c r="D21" s="37"/>
      <c r="E21" s="17"/>
      <c r="F21" s="17"/>
      <c r="G21" s="17"/>
      <c r="H21" s="17"/>
      <c r="I21" s="42"/>
    </row>
    <row r="22" spans="1:9" customFormat="1" ht="25.5" customHeight="1" x14ac:dyDescent="0.25">
      <c r="A22" s="125"/>
      <c r="B22" s="15"/>
      <c r="C22" s="8"/>
      <c r="D22" s="23"/>
      <c r="E22" s="10"/>
      <c r="F22" s="10"/>
      <c r="G22" s="10"/>
      <c r="H22" s="10"/>
      <c r="I22" s="43"/>
    </row>
    <row r="23" spans="1:9" customFormat="1" ht="25.5" customHeight="1" x14ac:dyDescent="0.25">
      <c r="A23" s="125"/>
      <c r="B23" s="15"/>
      <c r="C23" s="8"/>
      <c r="D23" s="23"/>
      <c r="E23" s="10"/>
      <c r="F23" s="10"/>
      <c r="G23" s="10"/>
      <c r="H23" s="10"/>
      <c r="I23" s="43"/>
    </row>
    <row r="24" spans="1:9" customFormat="1" ht="25.5" customHeight="1" x14ac:dyDescent="0.25">
      <c r="A24" s="125"/>
      <c r="B24" s="15"/>
      <c r="C24" s="8"/>
      <c r="D24" s="23"/>
      <c r="E24" s="10"/>
      <c r="F24" s="10"/>
      <c r="G24" s="10"/>
      <c r="H24" s="10"/>
      <c r="I24" s="43"/>
    </row>
    <row r="25" spans="1:9" customFormat="1" ht="25.5" customHeight="1" thickBot="1" x14ac:dyDescent="0.3">
      <c r="A25" s="126"/>
      <c r="B25" s="19"/>
      <c r="C25" s="22"/>
      <c r="D25" s="13"/>
      <c r="E25" s="13"/>
      <c r="F25" s="13"/>
      <c r="G25" s="13"/>
      <c r="H25" s="13"/>
      <c r="I25" s="46"/>
    </row>
    <row r="26" spans="1:9" s="2" customFormat="1" ht="25.5" customHeight="1" x14ac:dyDescent="0.25">
      <c r="A26" s="122" t="s">
        <v>15</v>
      </c>
      <c r="B26" s="50"/>
      <c r="C26" s="31"/>
      <c r="D26" s="51"/>
      <c r="E26" s="51"/>
      <c r="F26" s="51"/>
      <c r="G26" s="51"/>
      <c r="H26" s="51"/>
      <c r="I26" s="52"/>
    </row>
    <row r="27" spans="1:9" s="2" customFormat="1" ht="25.5" customHeight="1" x14ac:dyDescent="0.25">
      <c r="A27" s="123"/>
      <c r="B27" s="47"/>
      <c r="C27" s="48"/>
      <c r="D27" s="49"/>
      <c r="E27" s="49"/>
      <c r="F27" s="49"/>
      <c r="G27" s="49"/>
      <c r="H27" s="49"/>
      <c r="I27" s="53"/>
    </row>
  </sheetData>
  <mergeCells count="10">
    <mergeCell ref="A16:A20"/>
    <mergeCell ref="A21:A25"/>
    <mergeCell ref="A26:A27"/>
    <mergeCell ref="A1:B3"/>
    <mergeCell ref="C1:H1"/>
    <mergeCell ref="C2:I2"/>
    <mergeCell ref="A6:A10"/>
    <mergeCell ref="A11:A15"/>
    <mergeCell ref="C3:F3"/>
    <mergeCell ref="G3:H3"/>
  </mergeCells>
  <pageMargins left="0.25" right="0.25" top="0.75" bottom="0.75" header="0.3" footer="0.3"/>
  <pageSetup paperSize="167" scale="57" fitToHeight="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BADD-CCEA-441D-A536-36117DDD9FCC}">
  <sheetPr>
    <pageSetUpPr fitToPage="1"/>
  </sheetPr>
  <dimension ref="A1:O97"/>
  <sheetViews>
    <sheetView topLeftCell="A48" zoomScale="90" zoomScaleNormal="90" zoomScaleSheetLayoutView="80" workbookViewId="0">
      <selection activeCell="E53" sqref="A53:XFD54"/>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17.28515625" style="2" customWidth="1"/>
    <col min="10" max="10" width="19.28515625" style="2" customWidth="1"/>
    <col min="11" max="11" width="102.7109375" style="30" customWidth="1"/>
    <col min="12" max="12" width="20.42578125" style="1" bestFit="1" customWidth="1"/>
    <col min="13" max="16384" width="11.42578125" style="1"/>
  </cols>
  <sheetData>
    <row r="1" spans="1:11" ht="24" customHeight="1" x14ac:dyDescent="0.25">
      <c r="A1" s="249"/>
      <c r="B1" s="250"/>
      <c r="C1" s="133" t="s">
        <v>0</v>
      </c>
      <c r="D1" s="133"/>
      <c r="E1" s="133"/>
      <c r="F1" s="133"/>
      <c r="G1" s="133"/>
      <c r="H1" s="133"/>
      <c r="I1" s="133"/>
      <c r="J1" s="133"/>
      <c r="K1" s="54" t="s">
        <v>1</v>
      </c>
    </row>
    <row r="2" spans="1:11" ht="22.5" customHeight="1" x14ac:dyDescent="0.25">
      <c r="A2" s="251"/>
      <c r="B2" s="252"/>
      <c r="C2" s="134" t="s">
        <v>2</v>
      </c>
      <c r="D2" s="134"/>
      <c r="E2" s="134"/>
      <c r="F2" s="134"/>
      <c r="G2" s="134"/>
      <c r="H2" s="134"/>
      <c r="I2" s="134"/>
      <c r="J2" s="134"/>
      <c r="K2" s="134"/>
    </row>
    <row r="3" spans="1:11" ht="27" customHeight="1" x14ac:dyDescent="0.25">
      <c r="A3" s="253"/>
      <c r="B3" s="254"/>
      <c r="C3" s="136" t="s">
        <v>3</v>
      </c>
      <c r="D3" s="137"/>
      <c r="E3" s="137"/>
      <c r="F3" s="137"/>
      <c r="G3" s="137"/>
      <c r="H3" s="138"/>
      <c r="I3" s="136" t="s">
        <v>16</v>
      </c>
      <c r="J3" s="138"/>
      <c r="K3" s="28" t="s">
        <v>17</v>
      </c>
    </row>
    <row r="4" spans="1:11" ht="28.5" customHeight="1" x14ac:dyDescent="0.25">
      <c r="A4" s="25"/>
      <c r="B4" s="26"/>
      <c r="C4" s="26"/>
      <c r="D4" s="26"/>
      <c r="E4" s="26"/>
      <c r="F4" s="26"/>
      <c r="G4" s="26"/>
      <c r="H4" s="26"/>
      <c r="I4" s="26"/>
      <c r="J4" s="26"/>
      <c r="K4" s="26"/>
    </row>
    <row r="5" spans="1:11" s="2" customFormat="1" ht="84" customHeight="1" x14ac:dyDescent="0.25">
      <c r="A5" s="61" t="s">
        <v>6</v>
      </c>
      <c r="B5" s="61" t="s">
        <v>18</v>
      </c>
      <c r="C5" s="62" t="s">
        <v>8</v>
      </c>
      <c r="D5" s="62" t="s">
        <v>9</v>
      </c>
      <c r="E5" s="62" t="s">
        <v>19</v>
      </c>
      <c r="F5" s="62" t="s">
        <v>10</v>
      </c>
      <c r="G5" s="62" t="s">
        <v>20</v>
      </c>
      <c r="H5" s="62" t="s">
        <v>11</v>
      </c>
      <c r="I5" s="62" t="s">
        <v>12</v>
      </c>
      <c r="J5" s="62" t="s">
        <v>13</v>
      </c>
      <c r="K5" s="62" t="s">
        <v>14</v>
      </c>
    </row>
    <row r="6" spans="1:11" s="68" customFormat="1" ht="52.5" customHeight="1" x14ac:dyDescent="0.25">
      <c r="A6" s="255" t="s">
        <v>21</v>
      </c>
      <c r="B6" s="260" t="s">
        <v>22</v>
      </c>
      <c r="C6" s="261" t="s">
        <v>23</v>
      </c>
      <c r="D6" s="263">
        <v>0</v>
      </c>
      <c r="E6" s="89" t="s">
        <v>24</v>
      </c>
      <c r="F6" s="90">
        <v>0</v>
      </c>
      <c r="G6" s="91" t="s">
        <v>25</v>
      </c>
      <c r="H6" s="264">
        <v>51999968</v>
      </c>
      <c r="I6" s="264">
        <v>0</v>
      </c>
      <c r="J6" s="263">
        <v>0</v>
      </c>
      <c r="K6" s="265" t="s">
        <v>26</v>
      </c>
    </row>
    <row r="7" spans="1:11" s="68" customFormat="1" ht="52.5" customHeight="1" x14ac:dyDescent="0.25">
      <c r="A7" s="255"/>
      <c r="B7" s="159"/>
      <c r="C7" s="262"/>
      <c r="D7" s="161"/>
      <c r="E7" s="89" t="s">
        <v>27</v>
      </c>
      <c r="F7" s="90">
        <v>0</v>
      </c>
      <c r="G7" s="91" t="s">
        <v>25</v>
      </c>
      <c r="H7" s="161"/>
      <c r="I7" s="161"/>
      <c r="J7" s="161"/>
      <c r="K7" s="148"/>
    </row>
    <row r="8" spans="1:11" s="69" customFormat="1" ht="25.5" x14ac:dyDescent="0.25">
      <c r="A8" s="256"/>
      <c r="B8" s="158" t="s">
        <v>28</v>
      </c>
      <c r="C8" s="245" t="s">
        <v>29</v>
      </c>
      <c r="D8" s="143">
        <v>0.01</v>
      </c>
      <c r="E8" s="89" t="s">
        <v>30</v>
      </c>
      <c r="F8" s="90">
        <v>0</v>
      </c>
      <c r="G8" s="10" t="s">
        <v>31</v>
      </c>
      <c r="H8" s="162">
        <v>2615495517</v>
      </c>
      <c r="I8" s="162">
        <v>0</v>
      </c>
      <c r="J8" s="143">
        <v>0</v>
      </c>
      <c r="K8" s="145" t="s">
        <v>32</v>
      </c>
    </row>
    <row r="9" spans="1:11" s="69" customFormat="1" ht="51.75" customHeight="1" x14ac:dyDescent="0.25">
      <c r="A9" s="256"/>
      <c r="B9" s="159"/>
      <c r="C9" s="262"/>
      <c r="D9" s="149"/>
      <c r="E9" s="89" t="s">
        <v>33</v>
      </c>
      <c r="F9" s="90">
        <v>0</v>
      </c>
      <c r="G9" s="10" t="s">
        <v>31</v>
      </c>
      <c r="H9" s="163"/>
      <c r="I9" s="163"/>
      <c r="J9" s="149"/>
      <c r="K9" s="151"/>
    </row>
    <row r="10" spans="1:11" s="69" customFormat="1" ht="51.75" customHeight="1" x14ac:dyDescent="0.25">
      <c r="A10" s="256"/>
      <c r="B10" s="159"/>
      <c r="C10" s="262"/>
      <c r="D10" s="149"/>
      <c r="E10" s="89" t="s">
        <v>34</v>
      </c>
      <c r="F10" s="90">
        <v>0</v>
      </c>
      <c r="G10" s="10" t="s">
        <v>31</v>
      </c>
      <c r="H10" s="163"/>
      <c r="I10" s="163"/>
      <c r="J10" s="149"/>
      <c r="K10" s="151"/>
    </row>
    <row r="11" spans="1:11" s="69" customFormat="1" ht="30.75" customHeight="1" x14ac:dyDescent="0.25">
      <c r="A11" s="256"/>
      <c r="B11" s="214"/>
      <c r="C11" s="246"/>
      <c r="D11" s="144"/>
      <c r="E11" s="89" t="s">
        <v>35</v>
      </c>
      <c r="F11" s="90">
        <v>0</v>
      </c>
      <c r="G11" s="10" t="s">
        <v>31</v>
      </c>
      <c r="H11" s="164"/>
      <c r="I11" s="164"/>
      <c r="J11" s="144"/>
      <c r="K11" s="146"/>
    </row>
    <row r="12" spans="1:11" s="69" customFormat="1" ht="74.25" customHeight="1" x14ac:dyDescent="0.25">
      <c r="A12" s="256"/>
      <c r="B12" s="158" t="s">
        <v>36</v>
      </c>
      <c r="C12" s="245" t="s">
        <v>37</v>
      </c>
      <c r="D12" s="143">
        <v>0.64</v>
      </c>
      <c r="E12" s="23" t="s">
        <v>38</v>
      </c>
      <c r="F12" s="10">
        <v>0.5</v>
      </c>
      <c r="G12" s="10" t="str">
        <f>C12</f>
        <v>3. Oficina Asesora Juridica</v>
      </c>
      <c r="H12" s="232">
        <v>275895874</v>
      </c>
      <c r="I12" s="232">
        <v>79547857.239069998</v>
      </c>
      <c r="J12" s="143">
        <v>0.28999999999999998</v>
      </c>
      <c r="K12" s="145" t="s">
        <v>39</v>
      </c>
    </row>
    <row r="13" spans="1:11" s="69" customFormat="1" ht="42.75" customHeight="1" x14ac:dyDescent="0.25">
      <c r="A13" s="256"/>
      <c r="B13" s="214"/>
      <c r="C13" s="246"/>
      <c r="D13" s="144"/>
      <c r="E13" s="84" t="s">
        <v>40</v>
      </c>
      <c r="F13" s="85">
        <v>4.3499999999999996</v>
      </c>
      <c r="G13" s="10" t="str">
        <f>C12</f>
        <v>3. Oficina Asesora Juridica</v>
      </c>
      <c r="H13" s="234"/>
      <c r="I13" s="234"/>
      <c r="J13" s="144"/>
      <c r="K13" s="146"/>
    </row>
    <row r="14" spans="1:11" s="69" customFormat="1" ht="45" customHeight="1" x14ac:dyDescent="0.25">
      <c r="A14" s="256"/>
      <c r="B14" s="158" t="s">
        <v>41</v>
      </c>
      <c r="C14" s="160" t="s">
        <v>42</v>
      </c>
      <c r="D14" s="143">
        <v>0.41</v>
      </c>
      <c r="E14" s="23" t="s">
        <v>43</v>
      </c>
      <c r="F14" s="10">
        <v>0</v>
      </c>
      <c r="G14" s="10" t="s">
        <v>44</v>
      </c>
      <c r="H14" s="230">
        <v>42550000</v>
      </c>
      <c r="I14" s="230">
        <v>14946165.02</v>
      </c>
      <c r="J14" s="143">
        <f>I14/H14</f>
        <v>0.35126122256169212</v>
      </c>
      <c r="K14" s="244" t="s">
        <v>45</v>
      </c>
    </row>
    <row r="15" spans="1:11" s="69" customFormat="1" ht="45" customHeight="1" x14ac:dyDescent="0.25">
      <c r="A15" s="256"/>
      <c r="B15" s="214"/>
      <c r="C15" s="215"/>
      <c r="D15" s="144"/>
      <c r="E15" s="23" t="s">
        <v>46</v>
      </c>
      <c r="F15" s="10">
        <v>0</v>
      </c>
      <c r="G15" s="10" t="s">
        <v>44</v>
      </c>
      <c r="H15" s="243"/>
      <c r="I15" s="243"/>
      <c r="J15" s="144"/>
      <c r="K15" s="146"/>
    </row>
    <row r="16" spans="1:11" s="69" customFormat="1" ht="39.75" customHeight="1" x14ac:dyDescent="0.25">
      <c r="A16" s="256"/>
      <c r="B16" s="158" t="s">
        <v>47</v>
      </c>
      <c r="C16" s="160" t="s">
        <v>48</v>
      </c>
      <c r="D16" s="143">
        <v>0.51</v>
      </c>
      <c r="E16" s="23" t="s">
        <v>49</v>
      </c>
      <c r="F16" s="10">
        <v>0.5</v>
      </c>
      <c r="G16" s="10" t="s">
        <v>48</v>
      </c>
      <c r="H16" s="232">
        <v>231303026</v>
      </c>
      <c r="I16" s="232">
        <v>75834702.441528499</v>
      </c>
      <c r="J16" s="143">
        <f>+I16/H16</f>
        <v>0.32785866987113477</v>
      </c>
      <c r="K16" s="145" t="s">
        <v>50</v>
      </c>
    </row>
    <row r="17" spans="1:11" s="69" customFormat="1" ht="39.75" customHeight="1" x14ac:dyDescent="0.25">
      <c r="A17" s="256"/>
      <c r="B17" s="159"/>
      <c r="C17" s="161"/>
      <c r="D17" s="149"/>
      <c r="E17" s="23" t="s">
        <v>51</v>
      </c>
      <c r="F17" s="10">
        <v>0.5</v>
      </c>
      <c r="G17" s="10" t="s">
        <v>48</v>
      </c>
      <c r="H17" s="233"/>
      <c r="I17" s="233"/>
      <c r="J17" s="149"/>
      <c r="K17" s="151"/>
    </row>
    <row r="18" spans="1:11" s="69" customFormat="1" ht="39.75" customHeight="1" x14ac:dyDescent="0.25">
      <c r="A18" s="256"/>
      <c r="B18" s="214"/>
      <c r="C18" s="215"/>
      <c r="D18" s="144"/>
      <c r="E18" s="23" t="s">
        <v>52</v>
      </c>
      <c r="F18" s="10">
        <v>0.25</v>
      </c>
      <c r="G18" s="10" t="s">
        <v>48</v>
      </c>
      <c r="H18" s="234"/>
      <c r="I18" s="234"/>
      <c r="J18" s="144"/>
      <c r="K18" s="146"/>
    </row>
    <row r="19" spans="1:11" s="69" customFormat="1" ht="120" customHeight="1" x14ac:dyDescent="0.25">
      <c r="A19" s="256"/>
      <c r="B19" s="71" t="s">
        <v>53</v>
      </c>
      <c r="C19" s="72" t="s">
        <v>54</v>
      </c>
      <c r="D19" s="10">
        <v>0.56000000000000005</v>
      </c>
      <c r="E19" s="23" t="s">
        <v>55</v>
      </c>
      <c r="F19" s="10">
        <v>1</v>
      </c>
      <c r="G19" s="72" t="s">
        <v>54</v>
      </c>
      <c r="H19" s="86">
        <v>0</v>
      </c>
      <c r="I19" s="86">
        <v>0</v>
      </c>
      <c r="J19" s="10">
        <v>0</v>
      </c>
      <c r="K19" s="70" t="s">
        <v>56</v>
      </c>
    </row>
    <row r="20" spans="1:11" s="69" customFormat="1" ht="36" customHeight="1" x14ac:dyDescent="0.25">
      <c r="A20" s="256"/>
      <c r="B20" s="158" t="s">
        <v>57</v>
      </c>
      <c r="C20" s="160" t="s">
        <v>54</v>
      </c>
      <c r="D20" s="143">
        <v>0.08</v>
      </c>
      <c r="E20" s="67" t="s">
        <v>55</v>
      </c>
      <c r="F20" s="10">
        <v>0</v>
      </c>
      <c r="G20" s="65" t="s">
        <v>58</v>
      </c>
      <c r="H20" s="228">
        <v>13024787</v>
      </c>
      <c r="I20" s="162">
        <v>0</v>
      </c>
      <c r="J20" s="143">
        <v>0</v>
      </c>
      <c r="K20" s="217" t="s">
        <v>59</v>
      </c>
    </row>
    <row r="21" spans="1:11" s="69" customFormat="1" ht="51" customHeight="1" x14ac:dyDescent="0.25">
      <c r="A21" s="256"/>
      <c r="B21" s="159"/>
      <c r="C21" s="161"/>
      <c r="D21" s="149"/>
      <c r="E21" s="67" t="s">
        <v>60</v>
      </c>
      <c r="F21" s="10">
        <v>0</v>
      </c>
      <c r="G21" s="65" t="s">
        <v>61</v>
      </c>
      <c r="H21" s="229"/>
      <c r="I21" s="163"/>
      <c r="J21" s="149"/>
      <c r="K21" s="248"/>
    </row>
    <row r="22" spans="1:11" s="69" customFormat="1" ht="45" customHeight="1" x14ac:dyDescent="0.25">
      <c r="A22" s="256"/>
      <c r="B22" s="159"/>
      <c r="C22" s="161"/>
      <c r="D22" s="149"/>
      <c r="E22" s="67" t="s">
        <v>62</v>
      </c>
      <c r="F22" s="10">
        <v>0</v>
      </c>
      <c r="G22" s="65" t="s">
        <v>63</v>
      </c>
      <c r="H22" s="229"/>
      <c r="I22" s="163"/>
      <c r="J22" s="149"/>
      <c r="K22" s="248"/>
    </row>
    <row r="23" spans="1:11" s="69" customFormat="1" ht="30" customHeight="1" x14ac:dyDescent="0.25">
      <c r="A23" s="256"/>
      <c r="B23" s="214"/>
      <c r="C23" s="215"/>
      <c r="D23" s="144"/>
      <c r="E23" s="67" t="s">
        <v>64</v>
      </c>
      <c r="F23" s="10">
        <v>0</v>
      </c>
      <c r="G23" s="65" t="s">
        <v>63</v>
      </c>
      <c r="H23" s="247"/>
      <c r="I23" s="164"/>
      <c r="J23" s="144"/>
      <c r="K23" s="218"/>
    </row>
    <row r="24" spans="1:11" s="69" customFormat="1" ht="31.5" customHeight="1" x14ac:dyDescent="0.25">
      <c r="A24" s="256"/>
      <c r="B24" s="158" t="s">
        <v>65</v>
      </c>
      <c r="C24" s="160" t="s">
        <v>66</v>
      </c>
      <c r="D24" s="143">
        <v>0.04</v>
      </c>
      <c r="E24" s="67" t="s">
        <v>55</v>
      </c>
      <c r="F24" s="10">
        <v>0</v>
      </c>
      <c r="G24" s="65" t="s">
        <v>58</v>
      </c>
      <c r="H24" s="162">
        <v>25000000</v>
      </c>
      <c r="I24" s="162">
        <v>0</v>
      </c>
      <c r="J24" s="143">
        <v>0</v>
      </c>
      <c r="K24" s="145" t="s">
        <v>67</v>
      </c>
    </row>
    <row r="25" spans="1:11" s="69" customFormat="1" ht="62.25" customHeight="1" x14ac:dyDescent="0.25">
      <c r="A25" s="256"/>
      <c r="B25" s="159"/>
      <c r="C25" s="161"/>
      <c r="D25" s="149"/>
      <c r="E25" s="67" t="s">
        <v>60</v>
      </c>
      <c r="F25" s="10">
        <v>0</v>
      </c>
      <c r="G25" s="65" t="s">
        <v>61</v>
      </c>
      <c r="H25" s="163"/>
      <c r="I25" s="163"/>
      <c r="J25" s="149"/>
      <c r="K25" s="151"/>
    </row>
    <row r="26" spans="1:11" s="69" customFormat="1" ht="31.5" customHeight="1" x14ac:dyDescent="0.25">
      <c r="A26" s="256"/>
      <c r="B26" s="159"/>
      <c r="C26" s="161"/>
      <c r="D26" s="149"/>
      <c r="E26" s="67" t="s">
        <v>62</v>
      </c>
      <c r="F26" s="10">
        <v>0</v>
      </c>
      <c r="G26" s="65" t="s">
        <v>68</v>
      </c>
      <c r="H26" s="163"/>
      <c r="I26" s="163"/>
      <c r="J26" s="149"/>
      <c r="K26" s="151"/>
    </row>
    <row r="27" spans="1:11" s="69" customFormat="1" ht="31.5" customHeight="1" x14ac:dyDescent="0.25">
      <c r="A27" s="256"/>
      <c r="B27" s="214"/>
      <c r="C27" s="215"/>
      <c r="D27" s="144"/>
      <c r="E27" s="67" t="s">
        <v>64</v>
      </c>
      <c r="F27" s="10">
        <v>0</v>
      </c>
      <c r="G27" s="65" t="s">
        <v>68</v>
      </c>
      <c r="H27" s="164"/>
      <c r="I27" s="164"/>
      <c r="J27" s="144"/>
      <c r="K27" s="146"/>
    </row>
    <row r="28" spans="1:11" s="69" customFormat="1" ht="30" customHeight="1" x14ac:dyDescent="0.25">
      <c r="A28" s="256"/>
      <c r="B28" s="139" t="s">
        <v>69</v>
      </c>
      <c r="C28" s="141" t="s">
        <v>70</v>
      </c>
      <c r="D28" s="143">
        <v>0.76</v>
      </c>
      <c r="E28" s="23" t="s">
        <v>71</v>
      </c>
      <c r="F28" s="10">
        <v>1</v>
      </c>
      <c r="G28" s="10" t="s">
        <v>72</v>
      </c>
      <c r="H28" s="143" t="s">
        <v>73</v>
      </c>
      <c r="I28" s="143" t="s">
        <v>73</v>
      </c>
      <c r="J28" s="143" t="s">
        <v>73</v>
      </c>
      <c r="K28" s="145" t="s">
        <v>74</v>
      </c>
    </row>
    <row r="29" spans="1:11" s="69" customFormat="1" ht="30" customHeight="1" x14ac:dyDescent="0.25">
      <c r="A29" s="256"/>
      <c r="B29" s="147"/>
      <c r="C29" s="148"/>
      <c r="D29" s="149"/>
      <c r="E29" s="23" t="s">
        <v>75</v>
      </c>
      <c r="F29" s="10">
        <v>1</v>
      </c>
      <c r="G29" s="10" t="s">
        <v>72</v>
      </c>
      <c r="H29" s="149"/>
      <c r="I29" s="149"/>
      <c r="J29" s="149"/>
      <c r="K29" s="151"/>
    </row>
    <row r="30" spans="1:11" s="69" customFormat="1" ht="30" customHeight="1" x14ac:dyDescent="0.25">
      <c r="A30" s="256"/>
      <c r="B30" s="140"/>
      <c r="C30" s="142"/>
      <c r="D30" s="144"/>
      <c r="E30" s="23" t="s">
        <v>76</v>
      </c>
      <c r="F30" s="10">
        <v>0.85</v>
      </c>
      <c r="G30" s="10" t="s">
        <v>58</v>
      </c>
      <c r="H30" s="144"/>
      <c r="I30" s="144"/>
      <c r="J30" s="144"/>
      <c r="K30" s="146"/>
    </row>
    <row r="31" spans="1:11" s="69" customFormat="1" ht="36.75" customHeight="1" x14ac:dyDescent="0.25">
      <c r="A31" s="256"/>
      <c r="B31" s="158" t="s">
        <v>77</v>
      </c>
      <c r="C31" s="160" t="s">
        <v>70</v>
      </c>
      <c r="D31" s="160">
        <v>0.16</v>
      </c>
      <c r="E31" s="23" t="s">
        <v>55</v>
      </c>
      <c r="F31" s="23">
        <v>0</v>
      </c>
      <c r="G31" s="10" t="s">
        <v>58</v>
      </c>
      <c r="H31" s="199">
        <v>6749720883</v>
      </c>
      <c r="I31" s="236">
        <v>66900077</v>
      </c>
      <c r="J31" s="143">
        <f>I31/H31</f>
        <v>9.9115323669895818E-3</v>
      </c>
      <c r="K31" s="145" t="s">
        <v>78</v>
      </c>
    </row>
    <row r="32" spans="1:11" s="69" customFormat="1" ht="36.75" customHeight="1" x14ac:dyDescent="0.25">
      <c r="A32" s="256"/>
      <c r="B32" s="159"/>
      <c r="C32" s="161"/>
      <c r="D32" s="161"/>
      <c r="E32" s="23" t="s">
        <v>60</v>
      </c>
      <c r="F32" s="23">
        <v>0</v>
      </c>
      <c r="G32" s="10" t="s">
        <v>79</v>
      </c>
      <c r="H32" s="235"/>
      <c r="I32" s="237"/>
      <c r="J32" s="149"/>
      <c r="K32" s="151"/>
    </row>
    <row r="33" spans="1:11" s="69" customFormat="1" ht="36.75" customHeight="1" x14ac:dyDescent="0.25">
      <c r="A33" s="256"/>
      <c r="B33" s="159"/>
      <c r="C33" s="161"/>
      <c r="D33" s="161"/>
      <c r="E33" s="23" t="s">
        <v>80</v>
      </c>
      <c r="F33" s="23">
        <v>0</v>
      </c>
      <c r="G33" s="10" t="s">
        <v>72</v>
      </c>
      <c r="H33" s="235"/>
      <c r="I33" s="237"/>
      <c r="J33" s="149"/>
      <c r="K33" s="151"/>
    </row>
    <row r="34" spans="1:11" s="69" customFormat="1" ht="43.5" customHeight="1" x14ac:dyDescent="0.25">
      <c r="A34" s="256"/>
      <c r="B34" s="158" t="s">
        <v>81</v>
      </c>
      <c r="C34" s="160" t="s">
        <v>70</v>
      </c>
      <c r="D34" s="160">
        <v>0.84</v>
      </c>
      <c r="E34" s="23" t="s">
        <v>55</v>
      </c>
      <c r="F34" s="10">
        <v>0.99</v>
      </c>
      <c r="G34" s="10" t="s">
        <v>82</v>
      </c>
      <c r="H34" s="199" t="s">
        <v>73</v>
      </c>
      <c r="I34" s="199" t="s">
        <v>73</v>
      </c>
      <c r="J34" s="199" t="s">
        <v>73</v>
      </c>
      <c r="K34" s="266" t="s">
        <v>83</v>
      </c>
    </row>
    <row r="35" spans="1:11" s="69" customFormat="1" ht="42.75" customHeight="1" x14ac:dyDescent="0.25">
      <c r="A35" s="256"/>
      <c r="B35" s="214"/>
      <c r="C35" s="215"/>
      <c r="D35" s="215"/>
      <c r="E35" s="23" t="s">
        <v>71</v>
      </c>
      <c r="F35" s="10">
        <v>1</v>
      </c>
      <c r="G35" s="10" t="s">
        <v>84</v>
      </c>
      <c r="H35" s="202"/>
      <c r="I35" s="202"/>
      <c r="J35" s="202"/>
      <c r="K35" s="267"/>
    </row>
    <row r="36" spans="1:11" s="69" customFormat="1" ht="36.75" customHeight="1" x14ac:dyDescent="0.25">
      <c r="A36" s="256"/>
      <c r="B36" s="158" t="s">
        <v>85</v>
      </c>
      <c r="C36" s="160" t="s">
        <v>70</v>
      </c>
      <c r="D36" s="143">
        <v>0.39</v>
      </c>
      <c r="E36" s="23" t="s">
        <v>55</v>
      </c>
      <c r="F36" s="10">
        <v>0.14000000000000001</v>
      </c>
      <c r="G36" s="10" t="s">
        <v>58</v>
      </c>
      <c r="H36" s="230">
        <v>57107231.359999999</v>
      </c>
      <c r="I36" s="230">
        <v>5898.76</v>
      </c>
      <c r="J36" s="143">
        <f>I36/H36</f>
        <v>1.0329269795649222E-4</v>
      </c>
      <c r="K36" s="145" t="s">
        <v>86</v>
      </c>
    </row>
    <row r="37" spans="1:11" s="69" customFormat="1" ht="36.75" customHeight="1" x14ac:dyDescent="0.25">
      <c r="A37" s="256"/>
      <c r="B37" s="159"/>
      <c r="C37" s="161"/>
      <c r="D37" s="149"/>
      <c r="E37" s="23" t="s">
        <v>60</v>
      </c>
      <c r="F37" s="10">
        <v>0.09</v>
      </c>
      <c r="G37" s="10" t="s">
        <v>79</v>
      </c>
      <c r="H37" s="231"/>
      <c r="I37" s="231"/>
      <c r="J37" s="149"/>
      <c r="K37" s="151"/>
    </row>
    <row r="38" spans="1:11" s="69" customFormat="1" ht="36.75" customHeight="1" x14ac:dyDescent="0.25">
      <c r="A38" s="256"/>
      <c r="B38" s="159"/>
      <c r="C38" s="161"/>
      <c r="D38" s="149"/>
      <c r="E38" s="23" t="s">
        <v>62</v>
      </c>
      <c r="F38" s="10">
        <v>0</v>
      </c>
      <c r="G38" s="10" t="s">
        <v>72</v>
      </c>
      <c r="H38" s="231"/>
      <c r="I38" s="231"/>
      <c r="J38" s="149"/>
      <c r="K38" s="151"/>
    </row>
    <row r="39" spans="1:11" s="69" customFormat="1" ht="46.5" customHeight="1" x14ac:dyDescent="0.25">
      <c r="A39" s="256"/>
      <c r="B39" s="158" t="s">
        <v>87</v>
      </c>
      <c r="C39" s="160" t="s">
        <v>70</v>
      </c>
      <c r="D39" s="143">
        <v>0.77</v>
      </c>
      <c r="E39" s="23" t="s">
        <v>55</v>
      </c>
      <c r="F39" s="10">
        <v>0.91</v>
      </c>
      <c r="G39" s="10" t="s">
        <v>82</v>
      </c>
      <c r="H39" s="143" t="s">
        <v>73</v>
      </c>
      <c r="I39" s="143" t="s">
        <v>73</v>
      </c>
      <c r="J39" s="143" t="s">
        <v>73</v>
      </c>
      <c r="K39" s="266" t="s">
        <v>88</v>
      </c>
    </row>
    <row r="40" spans="1:11" s="69" customFormat="1" ht="115.5" customHeight="1" x14ac:dyDescent="0.25">
      <c r="A40" s="256"/>
      <c r="B40" s="214"/>
      <c r="C40" s="215"/>
      <c r="D40" s="144"/>
      <c r="E40" s="23" t="s">
        <v>80</v>
      </c>
      <c r="F40" s="10">
        <v>1</v>
      </c>
      <c r="G40" s="10" t="s">
        <v>84</v>
      </c>
      <c r="H40" s="144"/>
      <c r="I40" s="144"/>
      <c r="J40" s="144"/>
      <c r="K40" s="146"/>
    </row>
    <row r="41" spans="1:11" s="69" customFormat="1" ht="54" customHeight="1" x14ac:dyDescent="0.25">
      <c r="A41" s="256"/>
      <c r="B41" s="158" t="s">
        <v>89</v>
      </c>
      <c r="C41" s="160" t="s">
        <v>70</v>
      </c>
      <c r="D41" s="143">
        <v>0.19</v>
      </c>
      <c r="E41" s="73" t="s">
        <v>55</v>
      </c>
      <c r="F41" s="10">
        <v>0</v>
      </c>
      <c r="G41" s="65" t="s">
        <v>90</v>
      </c>
      <c r="H41" s="228">
        <v>124911480.259167</v>
      </c>
      <c r="I41" s="228">
        <v>29744168.170812801</v>
      </c>
      <c r="J41" s="143" t="s">
        <v>91</v>
      </c>
      <c r="K41" s="145" t="s">
        <v>92</v>
      </c>
    </row>
    <row r="42" spans="1:11" s="69" customFormat="1" ht="44.25" customHeight="1" x14ac:dyDescent="0.25">
      <c r="A42" s="256"/>
      <c r="B42" s="159"/>
      <c r="C42" s="161"/>
      <c r="D42" s="149"/>
      <c r="E42" s="73" t="s">
        <v>60</v>
      </c>
      <c r="F42" s="10">
        <v>0</v>
      </c>
      <c r="G42" s="65" t="s">
        <v>93</v>
      </c>
      <c r="H42" s="229"/>
      <c r="I42" s="229"/>
      <c r="J42" s="149"/>
      <c r="K42" s="151"/>
    </row>
    <row r="43" spans="1:11" s="69" customFormat="1" ht="44.25" customHeight="1" x14ac:dyDescent="0.25">
      <c r="A43" s="256"/>
      <c r="B43" s="159"/>
      <c r="C43" s="161"/>
      <c r="D43" s="149"/>
      <c r="E43" s="73" t="s">
        <v>94</v>
      </c>
      <c r="F43" s="10">
        <v>0</v>
      </c>
      <c r="G43" s="65" t="s">
        <v>95</v>
      </c>
      <c r="H43" s="229"/>
      <c r="I43" s="229"/>
      <c r="J43" s="149"/>
      <c r="K43" s="151"/>
    </row>
    <row r="44" spans="1:11" s="69" customFormat="1" ht="48" customHeight="1" x14ac:dyDescent="0.25">
      <c r="A44" s="256"/>
      <c r="B44" s="158" t="s">
        <v>96</v>
      </c>
      <c r="C44" s="160" t="s">
        <v>70</v>
      </c>
      <c r="D44" s="143">
        <v>0.8</v>
      </c>
      <c r="E44" s="75" t="s">
        <v>97</v>
      </c>
      <c r="F44" s="10">
        <v>0.9</v>
      </c>
      <c r="G44" s="10" t="s">
        <v>95</v>
      </c>
      <c r="H44" s="162">
        <v>39543968</v>
      </c>
      <c r="I44" s="162">
        <v>2783548</v>
      </c>
      <c r="J44" s="165">
        <v>7.0400000000000004E-2</v>
      </c>
      <c r="K44" s="145" t="s">
        <v>98</v>
      </c>
    </row>
    <row r="45" spans="1:11" s="69" customFormat="1" ht="48" customHeight="1" x14ac:dyDescent="0.25">
      <c r="A45" s="256"/>
      <c r="B45" s="159"/>
      <c r="C45" s="161"/>
      <c r="D45" s="149"/>
      <c r="E45" s="76" t="s">
        <v>99</v>
      </c>
      <c r="F45" s="10">
        <v>0.7</v>
      </c>
      <c r="G45" s="10" t="s">
        <v>95</v>
      </c>
      <c r="H45" s="163"/>
      <c r="I45" s="163"/>
      <c r="J45" s="166"/>
      <c r="K45" s="151"/>
    </row>
    <row r="46" spans="1:11" s="69" customFormat="1" ht="48" customHeight="1" x14ac:dyDescent="0.25">
      <c r="A46" s="256"/>
      <c r="B46" s="159"/>
      <c r="C46" s="161"/>
      <c r="D46" s="149"/>
      <c r="E46" s="76" t="s">
        <v>100</v>
      </c>
      <c r="F46" s="10">
        <v>0.7</v>
      </c>
      <c r="G46" s="10" t="s">
        <v>95</v>
      </c>
      <c r="H46" s="164"/>
      <c r="I46" s="164"/>
      <c r="J46" s="167"/>
      <c r="K46" s="146"/>
    </row>
    <row r="47" spans="1:11" s="69" customFormat="1" ht="36.75" customHeight="1" x14ac:dyDescent="0.25">
      <c r="A47" s="256"/>
      <c r="B47" s="160" t="s">
        <v>101</v>
      </c>
      <c r="C47" s="160" t="s">
        <v>70</v>
      </c>
      <c r="D47" s="143">
        <v>0.17</v>
      </c>
      <c r="E47" s="65" t="s">
        <v>55</v>
      </c>
      <c r="F47" s="10">
        <v>0</v>
      </c>
      <c r="G47" s="10" t="s">
        <v>58</v>
      </c>
      <c r="H47" s="192">
        <v>72902372</v>
      </c>
      <c r="I47" s="192">
        <v>6967.5</v>
      </c>
      <c r="J47" s="165">
        <v>4.0000000000000002E-4</v>
      </c>
      <c r="K47" s="145" t="s">
        <v>102</v>
      </c>
    </row>
    <row r="48" spans="1:11" s="69" customFormat="1" ht="36.75" customHeight="1" x14ac:dyDescent="0.25">
      <c r="A48" s="256"/>
      <c r="B48" s="161"/>
      <c r="C48" s="161"/>
      <c r="D48" s="149"/>
      <c r="E48" s="65" t="s">
        <v>103</v>
      </c>
      <c r="F48" s="10">
        <v>0</v>
      </c>
      <c r="G48" s="10" t="s">
        <v>79</v>
      </c>
      <c r="H48" s="182"/>
      <c r="I48" s="182"/>
      <c r="J48" s="166"/>
      <c r="K48" s="151"/>
    </row>
    <row r="49" spans="1:11" s="69" customFormat="1" ht="36.75" customHeight="1" x14ac:dyDescent="0.25">
      <c r="A49" s="256"/>
      <c r="B49" s="161"/>
      <c r="C49" s="161"/>
      <c r="D49" s="149"/>
      <c r="E49" s="65" t="s">
        <v>104</v>
      </c>
      <c r="F49" s="10">
        <v>0</v>
      </c>
      <c r="G49" s="10" t="s">
        <v>95</v>
      </c>
      <c r="H49" s="182"/>
      <c r="I49" s="182"/>
      <c r="J49" s="166"/>
      <c r="K49" s="151"/>
    </row>
    <row r="50" spans="1:11" s="69" customFormat="1" ht="63.75" customHeight="1" x14ac:dyDescent="0.25">
      <c r="A50" s="256"/>
      <c r="B50" s="160" t="s">
        <v>105</v>
      </c>
      <c r="C50" s="160" t="s">
        <v>70</v>
      </c>
      <c r="D50" s="143">
        <v>0.19</v>
      </c>
      <c r="E50" s="67" t="s">
        <v>55</v>
      </c>
      <c r="F50" s="10">
        <v>0</v>
      </c>
      <c r="G50" s="10" t="s">
        <v>90</v>
      </c>
      <c r="H50" s="143" t="s">
        <v>106</v>
      </c>
      <c r="I50" s="143" t="s">
        <v>107</v>
      </c>
      <c r="J50" s="143" t="s">
        <v>108</v>
      </c>
      <c r="K50" s="145" t="s">
        <v>109</v>
      </c>
    </row>
    <row r="51" spans="1:11" s="69" customFormat="1" ht="58.5" customHeight="1" x14ac:dyDescent="0.25">
      <c r="A51" s="256"/>
      <c r="B51" s="161"/>
      <c r="C51" s="161"/>
      <c r="D51" s="149"/>
      <c r="E51" s="67" t="s">
        <v>60</v>
      </c>
      <c r="F51" s="10">
        <v>0</v>
      </c>
      <c r="G51" s="10" t="s">
        <v>93</v>
      </c>
      <c r="H51" s="149"/>
      <c r="I51" s="149"/>
      <c r="J51" s="149"/>
      <c r="K51" s="151"/>
    </row>
    <row r="52" spans="1:11" s="69" customFormat="1" ht="39" customHeight="1" x14ac:dyDescent="0.25">
      <c r="A52" s="256"/>
      <c r="B52" s="161"/>
      <c r="C52" s="161"/>
      <c r="D52" s="149"/>
      <c r="E52" s="67" t="s">
        <v>62</v>
      </c>
      <c r="F52" s="10">
        <v>0</v>
      </c>
      <c r="G52" s="10" t="s">
        <v>95</v>
      </c>
      <c r="H52" s="149"/>
      <c r="I52" s="149"/>
      <c r="J52" s="149"/>
      <c r="K52" s="151"/>
    </row>
    <row r="53" spans="1:11" s="69" customFormat="1" ht="37.5" customHeight="1" x14ac:dyDescent="0.25">
      <c r="A53" s="256"/>
      <c r="B53" s="141" t="s">
        <v>110</v>
      </c>
      <c r="C53" s="141" t="s">
        <v>70</v>
      </c>
      <c r="D53" s="143">
        <v>0.99</v>
      </c>
      <c r="E53" s="70" t="s">
        <v>111</v>
      </c>
      <c r="F53" s="10">
        <v>1</v>
      </c>
      <c r="G53" s="55" t="s">
        <v>84</v>
      </c>
      <c r="H53" s="143" t="s">
        <v>73</v>
      </c>
      <c r="I53" s="143" t="s">
        <v>73</v>
      </c>
      <c r="J53" s="143" t="s">
        <v>73</v>
      </c>
      <c r="K53" s="145" t="s">
        <v>112</v>
      </c>
    </row>
    <row r="54" spans="1:11" s="69" customFormat="1" ht="35.25" customHeight="1" x14ac:dyDescent="0.25">
      <c r="A54" s="256"/>
      <c r="B54" s="142"/>
      <c r="C54" s="142"/>
      <c r="D54" s="144"/>
      <c r="E54" s="67" t="s">
        <v>113</v>
      </c>
      <c r="F54" s="10">
        <v>1</v>
      </c>
      <c r="G54" s="74" t="s">
        <v>84</v>
      </c>
      <c r="H54" s="144"/>
      <c r="I54" s="149"/>
      <c r="J54" s="149"/>
      <c r="K54" s="146"/>
    </row>
    <row r="55" spans="1:11" s="69" customFormat="1" ht="34.5" customHeight="1" x14ac:dyDescent="0.25">
      <c r="A55" s="256"/>
      <c r="B55" s="158" t="s">
        <v>114</v>
      </c>
      <c r="C55" s="160" t="s">
        <v>70</v>
      </c>
      <c r="D55" s="143">
        <v>0.26</v>
      </c>
      <c r="E55" s="67" t="s">
        <v>115</v>
      </c>
      <c r="F55" s="77">
        <v>0</v>
      </c>
      <c r="G55" s="93" t="s">
        <v>70</v>
      </c>
      <c r="H55" s="224">
        <v>2716928.34</v>
      </c>
      <c r="I55" s="226">
        <v>0</v>
      </c>
      <c r="J55" s="154">
        <v>0</v>
      </c>
      <c r="K55" s="156" t="s">
        <v>116</v>
      </c>
    </row>
    <row r="56" spans="1:11" s="69" customFormat="1" ht="63.75" customHeight="1" x14ac:dyDescent="0.25">
      <c r="A56" s="256"/>
      <c r="B56" s="159"/>
      <c r="C56" s="161"/>
      <c r="D56" s="149"/>
      <c r="E56" s="72" t="s">
        <v>117</v>
      </c>
      <c r="F56" s="77">
        <v>0</v>
      </c>
      <c r="G56" s="93" t="s">
        <v>70</v>
      </c>
      <c r="H56" s="225"/>
      <c r="I56" s="227"/>
      <c r="J56" s="155"/>
      <c r="K56" s="157"/>
    </row>
    <row r="57" spans="1:11" s="69" customFormat="1" ht="31.5" customHeight="1" x14ac:dyDescent="0.25">
      <c r="A57" s="256"/>
      <c r="B57" s="141" t="s">
        <v>118</v>
      </c>
      <c r="C57" s="141" t="s">
        <v>70</v>
      </c>
      <c r="D57" s="143">
        <v>0.82</v>
      </c>
      <c r="E57" s="55" t="s">
        <v>119</v>
      </c>
      <c r="F57" s="10">
        <v>0.49</v>
      </c>
      <c r="G57" s="92" t="s">
        <v>84</v>
      </c>
      <c r="H57" s="152" t="s">
        <v>120</v>
      </c>
      <c r="I57" s="152" t="s">
        <v>120</v>
      </c>
      <c r="J57" s="152" t="s">
        <v>120</v>
      </c>
      <c r="K57" s="153" t="s">
        <v>121</v>
      </c>
    </row>
    <row r="58" spans="1:11" s="69" customFormat="1" ht="39.75" customHeight="1" x14ac:dyDescent="0.25">
      <c r="A58" s="256"/>
      <c r="B58" s="148"/>
      <c r="C58" s="148"/>
      <c r="D58" s="149"/>
      <c r="E58" s="55" t="s">
        <v>122</v>
      </c>
      <c r="F58" s="77">
        <v>1</v>
      </c>
      <c r="G58" s="74" t="s">
        <v>84</v>
      </c>
      <c r="H58" s="152"/>
      <c r="I58" s="152"/>
      <c r="J58" s="152"/>
      <c r="K58" s="153"/>
    </row>
    <row r="59" spans="1:11" s="69" customFormat="1" ht="53.25" customHeight="1" x14ac:dyDescent="0.25">
      <c r="A59" s="256"/>
      <c r="B59" s="142"/>
      <c r="C59" s="142"/>
      <c r="D59" s="144"/>
      <c r="E59" s="55" t="s">
        <v>123</v>
      </c>
      <c r="F59" s="77">
        <v>1</v>
      </c>
      <c r="G59" s="74" t="s">
        <v>84</v>
      </c>
      <c r="H59" s="152"/>
      <c r="I59" s="152"/>
      <c r="J59" s="152"/>
      <c r="K59" s="153"/>
    </row>
    <row r="60" spans="1:11" s="69" customFormat="1" ht="33" customHeight="1" x14ac:dyDescent="0.25">
      <c r="A60" s="256"/>
      <c r="B60" s="158" t="s">
        <v>124</v>
      </c>
      <c r="C60" s="160" t="s">
        <v>70</v>
      </c>
      <c r="D60" s="143">
        <v>0.16</v>
      </c>
      <c r="E60" s="65" t="s">
        <v>55</v>
      </c>
      <c r="F60" s="77">
        <v>0</v>
      </c>
      <c r="G60" s="78" t="s">
        <v>95</v>
      </c>
      <c r="H60" s="219">
        <v>37076825</v>
      </c>
      <c r="I60" s="219">
        <v>3543.55</v>
      </c>
      <c r="J60" s="221">
        <v>4.0000000000000002E-4</v>
      </c>
      <c r="K60" s="223" t="s">
        <v>125</v>
      </c>
    </row>
    <row r="61" spans="1:11" s="69" customFormat="1" ht="33" customHeight="1" x14ac:dyDescent="0.25">
      <c r="A61" s="256"/>
      <c r="B61" s="159"/>
      <c r="C61" s="161"/>
      <c r="D61" s="149"/>
      <c r="E61" s="65" t="s">
        <v>103</v>
      </c>
      <c r="F61" s="10">
        <v>0</v>
      </c>
      <c r="G61" s="79" t="s">
        <v>95</v>
      </c>
      <c r="H61" s="220"/>
      <c r="I61" s="220"/>
      <c r="J61" s="222"/>
      <c r="K61" s="223"/>
    </row>
    <row r="62" spans="1:11" s="69" customFormat="1" ht="52.5" customHeight="1" x14ac:dyDescent="0.25">
      <c r="A62" s="256"/>
      <c r="B62" s="159"/>
      <c r="C62" s="161"/>
      <c r="D62" s="149"/>
      <c r="E62" s="65" t="s">
        <v>104</v>
      </c>
      <c r="F62" s="10">
        <v>0</v>
      </c>
      <c r="G62" s="77" t="s">
        <v>95</v>
      </c>
      <c r="H62" s="220"/>
      <c r="I62" s="220"/>
      <c r="J62" s="222"/>
      <c r="K62" s="223"/>
    </row>
    <row r="63" spans="1:11" s="69" customFormat="1" ht="45.75" customHeight="1" x14ac:dyDescent="0.25">
      <c r="A63" s="256"/>
      <c r="B63" s="139" t="s">
        <v>126</v>
      </c>
      <c r="C63" s="141" t="s">
        <v>70</v>
      </c>
      <c r="D63" s="143">
        <v>0.36</v>
      </c>
      <c r="E63" s="23" t="s">
        <v>127</v>
      </c>
      <c r="F63" s="10">
        <v>0.77</v>
      </c>
      <c r="G63" s="77" t="s">
        <v>79</v>
      </c>
      <c r="H63" s="150" t="s">
        <v>73</v>
      </c>
      <c r="I63" s="150" t="s">
        <v>73</v>
      </c>
      <c r="J63" s="150" t="s">
        <v>73</v>
      </c>
      <c r="K63" s="145" t="s">
        <v>128</v>
      </c>
    </row>
    <row r="64" spans="1:11" s="69" customFormat="1" ht="54.75" customHeight="1" x14ac:dyDescent="0.25">
      <c r="A64" s="256"/>
      <c r="B64" s="147"/>
      <c r="C64" s="148"/>
      <c r="D64" s="149"/>
      <c r="E64" s="23" t="s">
        <v>129</v>
      </c>
      <c r="F64" s="10">
        <v>0</v>
      </c>
      <c r="G64" s="77" t="s">
        <v>79</v>
      </c>
      <c r="H64" s="149"/>
      <c r="I64" s="149" t="s">
        <v>73</v>
      </c>
      <c r="J64" s="149" t="s">
        <v>73</v>
      </c>
      <c r="K64" s="151"/>
    </row>
    <row r="65" spans="1:15" s="69" customFormat="1" ht="33" customHeight="1" x14ac:dyDescent="0.25">
      <c r="A65" s="256"/>
      <c r="B65" s="140"/>
      <c r="C65" s="142"/>
      <c r="D65" s="144"/>
      <c r="E65" s="23" t="s">
        <v>130</v>
      </c>
      <c r="F65" s="10">
        <v>0.46</v>
      </c>
      <c r="G65" s="77" t="s">
        <v>58</v>
      </c>
      <c r="H65" s="144"/>
      <c r="I65" s="144" t="s">
        <v>73</v>
      </c>
      <c r="J65" s="144" t="s">
        <v>73</v>
      </c>
      <c r="K65" s="146"/>
    </row>
    <row r="66" spans="1:15" s="69" customFormat="1" ht="45" customHeight="1" x14ac:dyDescent="0.25">
      <c r="A66" s="256"/>
      <c r="B66" s="139" t="s">
        <v>131</v>
      </c>
      <c r="C66" s="141" t="s">
        <v>70</v>
      </c>
      <c r="D66" s="143">
        <v>0.94</v>
      </c>
      <c r="E66" s="23" t="s">
        <v>132</v>
      </c>
      <c r="F66" s="10">
        <v>0.6</v>
      </c>
      <c r="G66" s="77" t="s">
        <v>58</v>
      </c>
      <c r="H66" s="143" t="s">
        <v>73</v>
      </c>
      <c r="I66" s="143" t="s">
        <v>73</v>
      </c>
      <c r="J66" s="143" t="s">
        <v>73</v>
      </c>
      <c r="K66" s="145" t="s">
        <v>133</v>
      </c>
    </row>
    <row r="67" spans="1:15" s="69" customFormat="1" ht="45" customHeight="1" x14ac:dyDescent="0.25">
      <c r="A67" s="256"/>
      <c r="B67" s="147"/>
      <c r="C67" s="148"/>
      <c r="D67" s="149"/>
      <c r="E67" s="23" t="s">
        <v>134</v>
      </c>
      <c r="F67" s="10">
        <v>0.6</v>
      </c>
      <c r="G67" s="77" t="s">
        <v>79</v>
      </c>
      <c r="H67" s="144"/>
      <c r="I67" s="144"/>
      <c r="J67" s="144"/>
      <c r="K67" s="146"/>
    </row>
    <row r="68" spans="1:15" s="69" customFormat="1" ht="99.75" customHeight="1" x14ac:dyDescent="0.25">
      <c r="A68" s="256"/>
      <c r="B68" s="139" t="s">
        <v>135</v>
      </c>
      <c r="C68" s="141" t="s">
        <v>70</v>
      </c>
      <c r="D68" s="143">
        <v>0.98</v>
      </c>
      <c r="E68" s="23" t="s">
        <v>136</v>
      </c>
      <c r="F68" s="10">
        <v>0.86</v>
      </c>
      <c r="G68" s="77" t="s">
        <v>72</v>
      </c>
      <c r="H68" s="143" t="s">
        <v>73</v>
      </c>
      <c r="I68" s="143" t="s">
        <v>73</v>
      </c>
      <c r="J68" s="143" t="s">
        <v>73</v>
      </c>
      <c r="K68" s="145" t="s">
        <v>137</v>
      </c>
    </row>
    <row r="69" spans="1:15" s="69" customFormat="1" ht="105" customHeight="1" x14ac:dyDescent="0.25">
      <c r="A69" s="256"/>
      <c r="B69" s="140"/>
      <c r="C69" s="142"/>
      <c r="D69" s="144"/>
      <c r="E69" s="23" t="s">
        <v>122</v>
      </c>
      <c r="F69" s="10">
        <v>1</v>
      </c>
      <c r="G69" s="77" t="s">
        <v>72</v>
      </c>
      <c r="H69" s="144"/>
      <c r="I69" s="144"/>
      <c r="J69" s="144"/>
      <c r="K69" s="146"/>
    </row>
    <row r="70" spans="1:15" s="69" customFormat="1" ht="59.25" customHeight="1" x14ac:dyDescent="0.25">
      <c r="A70" s="256"/>
      <c r="B70" s="158" t="s">
        <v>138</v>
      </c>
      <c r="C70" s="160" t="s">
        <v>70</v>
      </c>
      <c r="D70" s="143">
        <v>0.52</v>
      </c>
      <c r="E70" s="23" t="s">
        <v>139</v>
      </c>
      <c r="F70" s="10">
        <v>0.25</v>
      </c>
      <c r="G70" s="10" t="s">
        <v>72</v>
      </c>
      <c r="H70" s="162">
        <v>62084240</v>
      </c>
      <c r="I70" s="162">
        <v>3230365</v>
      </c>
      <c r="J70" s="143">
        <f>I70/H70</f>
        <v>5.2031964956001715E-2</v>
      </c>
      <c r="K70" s="145" t="s">
        <v>140</v>
      </c>
    </row>
    <row r="71" spans="1:15" s="69" customFormat="1" ht="59.25" customHeight="1" x14ac:dyDescent="0.25">
      <c r="A71" s="256"/>
      <c r="B71" s="159"/>
      <c r="C71" s="161"/>
      <c r="D71" s="149"/>
      <c r="E71" s="23" t="s">
        <v>141</v>
      </c>
      <c r="F71" s="10">
        <v>0.73</v>
      </c>
      <c r="G71" s="10" t="s">
        <v>72</v>
      </c>
      <c r="H71" s="163"/>
      <c r="I71" s="163"/>
      <c r="J71" s="149"/>
      <c r="K71" s="151"/>
    </row>
    <row r="72" spans="1:15" s="69" customFormat="1" ht="59.25" customHeight="1" x14ac:dyDescent="0.25">
      <c r="A72" s="256"/>
      <c r="B72" s="214"/>
      <c r="C72" s="215"/>
      <c r="D72" s="144"/>
      <c r="E72" s="23" t="s">
        <v>142</v>
      </c>
      <c r="F72" s="10">
        <v>0.7</v>
      </c>
      <c r="G72" s="10" t="s">
        <v>72</v>
      </c>
      <c r="H72" s="164"/>
      <c r="I72" s="164"/>
      <c r="J72" s="144"/>
      <c r="K72" s="146"/>
    </row>
    <row r="73" spans="1:15" s="69" customFormat="1" ht="46.5" customHeight="1" x14ac:dyDescent="0.25">
      <c r="A73" s="256"/>
      <c r="B73" s="158" t="s">
        <v>143</v>
      </c>
      <c r="C73" s="194" t="s">
        <v>144</v>
      </c>
      <c r="D73" s="143">
        <v>0.89</v>
      </c>
      <c r="E73" s="23" t="s">
        <v>145</v>
      </c>
      <c r="F73" s="10">
        <v>1</v>
      </c>
      <c r="G73" s="10" t="s">
        <v>146</v>
      </c>
      <c r="H73" s="213">
        <v>268099781.84999999</v>
      </c>
      <c r="I73" s="213">
        <v>140322950.69999999</v>
      </c>
      <c r="J73" s="143">
        <v>0.52</v>
      </c>
      <c r="K73" s="217" t="s">
        <v>147</v>
      </c>
    </row>
    <row r="74" spans="1:15" s="69" customFormat="1" ht="73.5" customHeight="1" x14ac:dyDescent="0.25">
      <c r="A74" s="256"/>
      <c r="B74" s="214"/>
      <c r="C74" s="207"/>
      <c r="D74" s="144"/>
      <c r="E74" s="23" t="s">
        <v>148</v>
      </c>
      <c r="F74" s="10">
        <v>0</v>
      </c>
      <c r="G74" s="10" t="s">
        <v>146</v>
      </c>
      <c r="H74" s="216"/>
      <c r="I74" s="216"/>
      <c r="J74" s="144"/>
      <c r="K74" s="218"/>
      <c r="N74" s="87">
        <v>88</v>
      </c>
      <c r="O74" s="87">
        <f>104+28</f>
        <v>132</v>
      </c>
    </row>
    <row r="75" spans="1:15" s="69" customFormat="1" ht="65.25" customHeight="1" x14ac:dyDescent="0.25">
      <c r="A75" s="256"/>
      <c r="B75" s="158" t="s">
        <v>149</v>
      </c>
      <c r="C75" s="194" t="s">
        <v>144</v>
      </c>
      <c r="D75" s="143">
        <v>0.36</v>
      </c>
      <c r="E75" s="67" t="s">
        <v>55</v>
      </c>
      <c r="F75" s="10">
        <v>0</v>
      </c>
      <c r="G75" s="65" t="s">
        <v>90</v>
      </c>
      <c r="H75" s="212">
        <v>283700000</v>
      </c>
      <c r="I75" s="213">
        <v>27114.07</v>
      </c>
      <c r="J75" s="165" t="s">
        <v>150</v>
      </c>
      <c r="K75" s="145" t="s">
        <v>151</v>
      </c>
      <c r="N75" s="87"/>
      <c r="O75" s="87">
        <v>19</v>
      </c>
    </row>
    <row r="76" spans="1:15" s="69" customFormat="1" ht="44.25" customHeight="1" x14ac:dyDescent="0.25">
      <c r="A76" s="257"/>
      <c r="B76" s="159"/>
      <c r="C76" s="195"/>
      <c r="D76" s="149"/>
      <c r="E76" s="67" t="s">
        <v>60</v>
      </c>
      <c r="F76" s="13">
        <v>0</v>
      </c>
      <c r="G76" s="65" t="s">
        <v>61</v>
      </c>
      <c r="H76" s="149"/>
      <c r="I76" s="149"/>
      <c r="J76" s="166"/>
      <c r="K76" s="151"/>
      <c r="N76" s="87"/>
      <c r="O76" s="87">
        <f>O74+O75</f>
        <v>151</v>
      </c>
    </row>
    <row r="77" spans="1:15" s="69" customFormat="1" ht="42" customHeight="1" x14ac:dyDescent="0.25">
      <c r="A77" s="257"/>
      <c r="B77" s="159"/>
      <c r="C77" s="195"/>
      <c r="D77" s="149"/>
      <c r="E77" s="67" t="s">
        <v>62</v>
      </c>
      <c r="F77" s="13">
        <v>0</v>
      </c>
      <c r="G77" s="65" t="s">
        <v>146</v>
      </c>
      <c r="H77" s="149"/>
      <c r="I77" s="149"/>
      <c r="J77" s="166"/>
      <c r="K77" s="151"/>
    </row>
    <row r="78" spans="1:15" s="69" customFormat="1" ht="33" customHeight="1" x14ac:dyDescent="0.25">
      <c r="A78" s="257"/>
      <c r="B78" s="158" t="s">
        <v>152</v>
      </c>
      <c r="C78" s="194" t="s">
        <v>144</v>
      </c>
      <c r="D78" s="143">
        <v>0.41</v>
      </c>
      <c r="E78" s="81" t="s">
        <v>153</v>
      </c>
      <c r="F78" s="13">
        <v>0</v>
      </c>
      <c r="G78" s="80" t="s">
        <v>146</v>
      </c>
      <c r="H78" s="211">
        <v>77883048.760000005</v>
      </c>
      <c r="I78" s="211">
        <v>7443.5209999999997</v>
      </c>
      <c r="J78" s="194" t="s">
        <v>154</v>
      </c>
      <c r="K78" s="145" t="s">
        <v>155</v>
      </c>
    </row>
    <row r="79" spans="1:15" s="69" customFormat="1" ht="33" customHeight="1" x14ac:dyDescent="0.25">
      <c r="A79" s="257"/>
      <c r="B79" s="159"/>
      <c r="C79" s="195"/>
      <c r="D79" s="149"/>
      <c r="E79" s="81" t="s">
        <v>156</v>
      </c>
      <c r="F79" s="13">
        <v>0</v>
      </c>
      <c r="G79" s="80" t="s">
        <v>146</v>
      </c>
      <c r="H79" s="195"/>
      <c r="I79" s="195"/>
      <c r="J79" s="195"/>
      <c r="K79" s="151"/>
    </row>
    <row r="80" spans="1:15" s="69" customFormat="1" ht="108" customHeight="1" x14ac:dyDescent="0.25">
      <c r="A80" s="258"/>
      <c r="B80" s="210"/>
      <c r="C80" s="196"/>
      <c r="D80" s="191"/>
      <c r="E80" s="82" t="s">
        <v>157</v>
      </c>
      <c r="F80" s="11">
        <v>0</v>
      </c>
      <c r="G80" s="83" t="s">
        <v>146</v>
      </c>
      <c r="H80" s="196"/>
      <c r="I80" s="196"/>
      <c r="J80" s="196"/>
      <c r="K80" s="203"/>
    </row>
    <row r="81" spans="1:11" ht="108" customHeight="1" x14ac:dyDescent="0.25">
      <c r="A81" s="238" t="s">
        <v>158</v>
      </c>
      <c r="B81" s="174" t="s">
        <v>159</v>
      </c>
      <c r="C81" s="204" t="s">
        <v>29</v>
      </c>
      <c r="D81" s="206">
        <v>0.32</v>
      </c>
      <c r="E81" s="66" t="s">
        <v>160</v>
      </c>
      <c r="F81" s="17">
        <v>0</v>
      </c>
      <c r="G81" s="17" t="s">
        <v>161</v>
      </c>
      <c r="H81" s="181">
        <v>3722663990</v>
      </c>
      <c r="I81" s="181">
        <v>146598923.33000001</v>
      </c>
      <c r="J81" s="180">
        <f>+I81/H81</f>
        <v>3.9380111587777232E-2</v>
      </c>
      <c r="K81" s="208" t="s">
        <v>162</v>
      </c>
    </row>
    <row r="82" spans="1:11" ht="46.5" customHeight="1" x14ac:dyDescent="0.25">
      <c r="A82" s="259"/>
      <c r="B82" s="176"/>
      <c r="C82" s="205"/>
      <c r="D82" s="207"/>
      <c r="E82" s="58" t="s">
        <v>163</v>
      </c>
      <c r="F82" s="10">
        <v>7.0000000000000007E-2</v>
      </c>
      <c r="G82" s="10" t="s">
        <v>161</v>
      </c>
      <c r="H82" s="183"/>
      <c r="I82" s="183"/>
      <c r="J82" s="144"/>
      <c r="K82" s="209"/>
    </row>
    <row r="83" spans="1:11" ht="39.75" customHeight="1" x14ac:dyDescent="0.25">
      <c r="A83" s="259"/>
      <c r="B83" s="186" t="s">
        <v>164</v>
      </c>
      <c r="C83" s="188" t="s">
        <v>29</v>
      </c>
      <c r="D83" s="143">
        <v>7.0000000000000007E-2</v>
      </c>
      <c r="E83" s="23" t="s">
        <v>165</v>
      </c>
      <c r="F83" s="10">
        <v>0</v>
      </c>
      <c r="G83" s="10" t="s">
        <v>166</v>
      </c>
      <c r="H83" s="192">
        <v>3233202394.1999998</v>
      </c>
      <c r="I83" s="192">
        <v>11044448.48</v>
      </c>
      <c r="J83" s="165">
        <f>+I83/H83</f>
        <v>3.4159471426262996E-3</v>
      </c>
      <c r="K83" s="171" t="s">
        <v>167</v>
      </c>
    </row>
    <row r="84" spans="1:11" ht="39.75" customHeight="1" x14ac:dyDescent="0.25">
      <c r="A84" s="259"/>
      <c r="B84" s="175"/>
      <c r="C84" s="189"/>
      <c r="D84" s="149"/>
      <c r="E84" s="23" t="s">
        <v>168</v>
      </c>
      <c r="F84" s="10">
        <v>0</v>
      </c>
      <c r="G84" s="10" t="s">
        <v>166</v>
      </c>
      <c r="H84" s="182"/>
      <c r="I84" s="182"/>
      <c r="J84" s="166"/>
      <c r="K84" s="172"/>
    </row>
    <row r="85" spans="1:11" ht="39.75" customHeight="1" x14ac:dyDescent="0.25">
      <c r="A85" s="242"/>
      <c r="B85" s="187"/>
      <c r="C85" s="190"/>
      <c r="D85" s="191"/>
      <c r="E85" s="60" t="s">
        <v>169</v>
      </c>
      <c r="F85" s="11">
        <v>0</v>
      </c>
      <c r="G85" s="10" t="s">
        <v>166</v>
      </c>
      <c r="H85" s="193"/>
      <c r="I85" s="193"/>
      <c r="J85" s="170"/>
      <c r="K85" s="173"/>
    </row>
    <row r="86" spans="1:11" customFormat="1" ht="46.5" customHeight="1" x14ac:dyDescent="0.25">
      <c r="A86" s="238" t="s">
        <v>170</v>
      </c>
      <c r="B86" s="174" t="s">
        <v>171</v>
      </c>
      <c r="C86" s="177" t="s">
        <v>172</v>
      </c>
      <c r="D86" s="180">
        <v>0.37</v>
      </c>
      <c r="E86" s="37" t="s">
        <v>173</v>
      </c>
      <c r="F86" s="17">
        <v>0</v>
      </c>
      <c r="G86" s="17" t="s">
        <v>174</v>
      </c>
      <c r="H86" s="181">
        <v>2699270341.3699999</v>
      </c>
      <c r="I86" s="181">
        <v>491876955.45999998</v>
      </c>
      <c r="J86" s="180">
        <f>+I86/H86</f>
        <v>0.18222589561383115</v>
      </c>
      <c r="K86" s="184" t="s">
        <v>175</v>
      </c>
    </row>
    <row r="87" spans="1:11" customFormat="1" ht="46.5" customHeight="1" x14ac:dyDescent="0.25">
      <c r="A87" s="239"/>
      <c r="B87" s="175"/>
      <c r="C87" s="178"/>
      <c r="D87" s="149"/>
      <c r="E87" s="58" t="s">
        <v>176</v>
      </c>
      <c r="F87" s="59">
        <v>0</v>
      </c>
      <c r="G87" s="17" t="s">
        <v>174</v>
      </c>
      <c r="H87" s="182"/>
      <c r="I87" s="182"/>
      <c r="J87" s="149"/>
      <c r="K87" s="185"/>
    </row>
    <row r="88" spans="1:11" customFormat="1" ht="46.5" customHeight="1" x14ac:dyDescent="0.25">
      <c r="A88" s="239"/>
      <c r="B88" s="175"/>
      <c r="C88" s="178"/>
      <c r="D88" s="149"/>
      <c r="E88" s="58" t="s">
        <v>177</v>
      </c>
      <c r="F88" s="59">
        <v>0</v>
      </c>
      <c r="G88" s="17" t="s">
        <v>174</v>
      </c>
      <c r="H88" s="182"/>
      <c r="I88" s="182"/>
      <c r="J88" s="149"/>
      <c r="K88" s="185"/>
    </row>
    <row r="89" spans="1:11" customFormat="1" ht="46.5" customHeight="1" x14ac:dyDescent="0.25">
      <c r="A89" s="239"/>
      <c r="B89" s="175"/>
      <c r="C89" s="178"/>
      <c r="D89" s="149"/>
      <c r="E89" s="58" t="s">
        <v>178</v>
      </c>
      <c r="F89" s="59">
        <v>0</v>
      </c>
      <c r="G89" s="17" t="s">
        <v>174</v>
      </c>
      <c r="H89" s="182"/>
      <c r="I89" s="182"/>
      <c r="J89" s="149"/>
      <c r="K89" s="185"/>
    </row>
    <row r="90" spans="1:11" customFormat="1" ht="46.5" customHeight="1" x14ac:dyDescent="0.25">
      <c r="A90" s="239"/>
      <c r="B90" s="175"/>
      <c r="C90" s="178"/>
      <c r="D90" s="149"/>
      <c r="E90" s="58" t="s">
        <v>179</v>
      </c>
      <c r="F90" s="59">
        <v>0</v>
      </c>
      <c r="G90" s="17" t="s">
        <v>174</v>
      </c>
      <c r="H90" s="182"/>
      <c r="I90" s="182"/>
      <c r="J90" s="149"/>
      <c r="K90" s="185"/>
    </row>
    <row r="91" spans="1:11" customFormat="1" ht="57" customHeight="1" x14ac:dyDescent="0.25">
      <c r="A91" s="239"/>
      <c r="B91" s="175"/>
      <c r="C91" s="178"/>
      <c r="D91" s="149"/>
      <c r="E91" s="58" t="s">
        <v>180</v>
      </c>
      <c r="F91" s="59">
        <v>0</v>
      </c>
      <c r="G91" s="17" t="s">
        <v>174</v>
      </c>
      <c r="H91" s="182"/>
      <c r="I91" s="182"/>
      <c r="J91" s="149"/>
      <c r="K91" s="185"/>
    </row>
    <row r="92" spans="1:11" customFormat="1" ht="63.75" customHeight="1" x14ac:dyDescent="0.25">
      <c r="A92" s="239"/>
      <c r="B92" s="176"/>
      <c r="C92" s="179"/>
      <c r="D92" s="144"/>
      <c r="E92" s="58" t="s">
        <v>181</v>
      </c>
      <c r="F92" s="59">
        <v>0</v>
      </c>
      <c r="G92" s="17" t="s">
        <v>174</v>
      </c>
      <c r="H92" s="183"/>
      <c r="I92" s="183"/>
      <c r="J92" s="144"/>
      <c r="K92" s="169"/>
    </row>
    <row r="93" spans="1:11" customFormat="1" ht="75.75" customHeight="1" x14ac:dyDescent="0.25">
      <c r="A93" s="240"/>
      <c r="B93" s="57" t="s">
        <v>182</v>
      </c>
      <c r="C93" s="63" t="s">
        <v>172</v>
      </c>
      <c r="D93" s="10">
        <v>0.32</v>
      </c>
      <c r="E93" s="23" t="s">
        <v>183</v>
      </c>
      <c r="F93" s="10">
        <v>0</v>
      </c>
      <c r="G93" s="17" t="s">
        <v>174</v>
      </c>
      <c r="H93" s="10" t="s">
        <v>184</v>
      </c>
      <c r="I93" s="10" t="s">
        <v>185</v>
      </c>
      <c r="J93" s="88">
        <v>1.7299999999999999E-2</v>
      </c>
      <c r="K93" s="56" t="s">
        <v>186</v>
      </c>
    </row>
    <row r="94" spans="1:11" customFormat="1" ht="39.75" customHeight="1" x14ac:dyDescent="0.25">
      <c r="A94" s="240"/>
      <c r="B94" s="186" t="s">
        <v>187</v>
      </c>
      <c r="C94" s="197" t="s">
        <v>172</v>
      </c>
      <c r="D94" s="143">
        <v>0.87</v>
      </c>
      <c r="E94" s="23" t="s">
        <v>188</v>
      </c>
      <c r="F94" s="10">
        <v>0</v>
      </c>
      <c r="G94" s="10" t="s">
        <v>174</v>
      </c>
      <c r="H94" s="199">
        <v>275875012</v>
      </c>
      <c r="I94" s="162">
        <v>267657731.860645</v>
      </c>
      <c r="J94" s="165">
        <f>+I94/H94</f>
        <v>0.97021375702067936</v>
      </c>
      <c r="K94" s="168" t="s">
        <v>189</v>
      </c>
    </row>
    <row r="95" spans="1:11" customFormat="1" ht="96" customHeight="1" x14ac:dyDescent="0.25">
      <c r="A95" s="240"/>
      <c r="B95" s="176"/>
      <c r="C95" s="179"/>
      <c r="D95" s="144"/>
      <c r="E95" s="23" t="s">
        <v>190</v>
      </c>
      <c r="F95" s="10">
        <v>0</v>
      </c>
      <c r="G95" s="10" t="s">
        <v>174</v>
      </c>
      <c r="H95" s="202"/>
      <c r="I95" s="164"/>
      <c r="J95" s="167"/>
      <c r="K95" s="169"/>
    </row>
    <row r="96" spans="1:11" customFormat="1" ht="53.25" customHeight="1" x14ac:dyDescent="0.25">
      <c r="A96" s="241"/>
      <c r="B96" s="186" t="s">
        <v>191</v>
      </c>
      <c r="C96" s="197" t="s">
        <v>172</v>
      </c>
      <c r="D96" s="143">
        <v>0.91</v>
      </c>
      <c r="E96" s="64" t="s">
        <v>192</v>
      </c>
      <c r="F96" s="13">
        <v>0</v>
      </c>
      <c r="G96" s="10" t="s">
        <v>174</v>
      </c>
      <c r="H96" s="199">
        <v>499875012</v>
      </c>
      <c r="I96" s="199">
        <v>491658927.76737797</v>
      </c>
      <c r="J96" s="165">
        <f>+I96/H96</f>
        <v>0.98356372285994154</v>
      </c>
      <c r="K96" s="168" t="s">
        <v>193</v>
      </c>
    </row>
    <row r="97" spans="1:11" customFormat="1" ht="42.75" customHeight="1" x14ac:dyDescent="0.25">
      <c r="A97" s="242"/>
      <c r="B97" s="187"/>
      <c r="C97" s="198"/>
      <c r="D97" s="191"/>
      <c r="E97" s="60" t="s">
        <v>194</v>
      </c>
      <c r="F97" s="11">
        <v>0</v>
      </c>
      <c r="G97" s="10" t="s">
        <v>174</v>
      </c>
      <c r="H97" s="200"/>
      <c r="I97" s="200"/>
      <c r="J97" s="170"/>
      <c r="K97" s="201"/>
    </row>
  </sheetData>
  <mergeCells count="232">
    <mergeCell ref="B34:B35"/>
    <mergeCell ref="C34:C35"/>
    <mergeCell ref="D34:D35"/>
    <mergeCell ref="H34:H35"/>
    <mergeCell ref="I34:I35"/>
    <mergeCell ref="J34:J35"/>
    <mergeCell ref="B39:B40"/>
    <mergeCell ref="C39:C40"/>
    <mergeCell ref="K39:K40"/>
    <mergeCell ref="D39:D40"/>
    <mergeCell ref="H39:H40"/>
    <mergeCell ref="I39:I40"/>
    <mergeCell ref="J39:J40"/>
    <mergeCell ref="K34:K35"/>
    <mergeCell ref="J36:J38"/>
    <mergeCell ref="K36:K38"/>
    <mergeCell ref="A1:B3"/>
    <mergeCell ref="C1:J1"/>
    <mergeCell ref="C2:K2"/>
    <mergeCell ref="A6:A80"/>
    <mergeCell ref="A81:A85"/>
    <mergeCell ref="I3:J3"/>
    <mergeCell ref="C3:H3"/>
    <mergeCell ref="B6:B7"/>
    <mergeCell ref="C6:C7"/>
    <mergeCell ref="D6:D7"/>
    <mergeCell ref="H6:H7"/>
    <mergeCell ref="I6:I7"/>
    <mergeCell ref="J6:J7"/>
    <mergeCell ref="K6:K7"/>
    <mergeCell ref="B8:B11"/>
    <mergeCell ref="C8:C11"/>
    <mergeCell ref="D8:D11"/>
    <mergeCell ref="H8:H11"/>
    <mergeCell ref="I8:I11"/>
    <mergeCell ref="J8:J11"/>
    <mergeCell ref="K8:K11"/>
    <mergeCell ref="B16:B18"/>
    <mergeCell ref="C16:C18"/>
    <mergeCell ref="D16:D18"/>
    <mergeCell ref="A86:A97"/>
    <mergeCell ref="J12:J13"/>
    <mergeCell ref="K12:K13"/>
    <mergeCell ref="B14:B15"/>
    <mergeCell ref="C14:C15"/>
    <mergeCell ref="D14:D15"/>
    <mergeCell ref="H14:H15"/>
    <mergeCell ref="I14:I15"/>
    <mergeCell ref="J14:J15"/>
    <mergeCell ref="K14:K15"/>
    <mergeCell ref="B12:B13"/>
    <mergeCell ref="C12:C13"/>
    <mergeCell ref="D12:D13"/>
    <mergeCell ref="H12:H13"/>
    <mergeCell ref="I12:I13"/>
    <mergeCell ref="J16:J18"/>
    <mergeCell ref="K16:K18"/>
    <mergeCell ref="B20:B23"/>
    <mergeCell ref="C20:C23"/>
    <mergeCell ref="D20:D23"/>
    <mergeCell ref="H20:H23"/>
    <mergeCell ref="I20:I23"/>
    <mergeCell ref="J20:J23"/>
    <mergeCell ref="K20:K23"/>
    <mergeCell ref="H16:H18"/>
    <mergeCell ref="I16:I18"/>
    <mergeCell ref="J24:J27"/>
    <mergeCell ref="K24:K27"/>
    <mergeCell ref="B31:B33"/>
    <mergeCell ref="C31:C33"/>
    <mergeCell ref="D31:D33"/>
    <mergeCell ref="H31:H33"/>
    <mergeCell ref="I31:I33"/>
    <mergeCell ref="J31:J33"/>
    <mergeCell ref="K31:K33"/>
    <mergeCell ref="B24:B27"/>
    <mergeCell ref="C24:C27"/>
    <mergeCell ref="D24:D27"/>
    <mergeCell ref="H24:H27"/>
    <mergeCell ref="I24:I27"/>
    <mergeCell ref="B28:B30"/>
    <mergeCell ref="C28:C30"/>
    <mergeCell ref="D28:D30"/>
    <mergeCell ref="H28:H30"/>
    <mergeCell ref="I28:I30"/>
    <mergeCell ref="J28:J30"/>
    <mergeCell ref="K28:K30"/>
    <mergeCell ref="B41:B43"/>
    <mergeCell ref="C41:C43"/>
    <mergeCell ref="D41:D43"/>
    <mergeCell ref="H41:H43"/>
    <mergeCell ref="I41:I43"/>
    <mergeCell ref="J41:J43"/>
    <mergeCell ref="K41:K43"/>
    <mergeCell ref="B36:B38"/>
    <mergeCell ref="C36:C38"/>
    <mergeCell ref="D36:D38"/>
    <mergeCell ref="H36:H38"/>
    <mergeCell ref="I36:I38"/>
    <mergeCell ref="J47:J49"/>
    <mergeCell ref="K47:K49"/>
    <mergeCell ref="B50:B52"/>
    <mergeCell ref="C50:C52"/>
    <mergeCell ref="D50:D52"/>
    <mergeCell ref="H50:H52"/>
    <mergeCell ref="I50:I52"/>
    <mergeCell ref="J50:J52"/>
    <mergeCell ref="K50:K52"/>
    <mergeCell ref="B47:B49"/>
    <mergeCell ref="C47:C49"/>
    <mergeCell ref="D47:D49"/>
    <mergeCell ref="H47:H49"/>
    <mergeCell ref="I47:I49"/>
    <mergeCell ref="B60:B62"/>
    <mergeCell ref="C60:C62"/>
    <mergeCell ref="D60:D62"/>
    <mergeCell ref="H60:H62"/>
    <mergeCell ref="I60:I62"/>
    <mergeCell ref="J60:J62"/>
    <mergeCell ref="K60:K62"/>
    <mergeCell ref="B55:B56"/>
    <mergeCell ref="C55:C56"/>
    <mergeCell ref="D55:D56"/>
    <mergeCell ref="H55:H56"/>
    <mergeCell ref="I55:I56"/>
    <mergeCell ref="J70:J72"/>
    <mergeCell ref="K70:K72"/>
    <mergeCell ref="B75:B77"/>
    <mergeCell ref="C75:C77"/>
    <mergeCell ref="D75:D77"/>
    <mergeCell ref="H75:H77"/>
    <mergeCell ref="I75:I77"/>
    <mergeCell ref="J75:J77"/>
    <mergeCell ref="K75:K77"/>
    <mergeCell ref="B70:B72"/>
    <mergeCell ref="C70:C72"/>
    <mergeCell ref="D70:D72"/>
    <mergeCell ref="H70:H72"/>
    <mergeCell ref="I70:I72"/>
    <mergeCell ref="B73:B74"/>
    <mergeCell ref="C73:C74"/>
    <mergeCell ref="D73:D74"/>
    <mergeCell ref="H73:H74"/>
    <mergeCell ref="I73:I74"/>
    <mergeCell ref="J73:J74"/>
    <mergeCell ref="K73:K74"/>
    <mergeCell ref="K78:K80"/>
    <mergeCell ref="B81:B82"/>
    <mergeCell ref="C81:C82"/>
    <mergeCell ref="D81:D82"/>
    <mergeCell ref="H81:H82"/>
    <mergeCell ref="I81:I82"/>
    <mergeCell ref="J81:J82"/>
    <mergeCell ref="K81:K82"/>
    <mergeCell ref="B78:B80"/>
    <mergeCell ref="C78:C80"/>
    <mergeCell ref="D78:D80"/>
    <mergeCell ref="H78:H80"/>
    <mergeCell ref="I78:I80"/>
    <mergeCell ref="B96:B97"/>
    <mergeCell ref="C96:C97"/>
    <mergeCell ref="D96:D97"/>
    <mergeCell ref="H96:H97"/>
    <mergeCell ref="I96:I97"/>
    <mergeCell ref="J96:J97"/>
    <mergeCell ref="K96:K97"/>
    <mergeCell ref="B94:B95"/>
    <mergeCell ref="C94:C95"/>
    <mergeCell ref="D94:D95"/>
    <mergeCell ref="H94:H95"/>
    <mergeCell ref="I94:I95"/>
    <mergeCell ref="B44:B46"/>
    <mergeCell ref="C44:C46"/>
    <mergeCell ref="D44:D46"/>
    <mergeCell ref="H44:H46"/>
    <mergeCell ref="I44:I46"/>
    <mergeCell ref="J44:J46"/>
    <mergeCell ref="K44:K46"/>
    <mergeCell ref="J94:J95"/>
    <mergeCell ref="K94:K95"/>
    <mergeCell ref="J83:J85"/>
    <mergeCell ref="K83:K85"/>
    <mergeCell ref="B86:B92"/>
    <mergeCell ref="C86:C92"/>
    <mergeCell ref="D86:D92"/>
    <mergeCell ref="I86:I92"/>
    <mergeCell ref="J86:J92"/>
    <mergeCell ref="K86:K92"/>
    <mergeCell ref="H86:H92"/>
    <mergeCell ref="B83:B85"/>
    <mergeCell ref="C83:C85"/>
    <mergeCell ref="D83:D85"/>
    <mergeCell ref="H83:H85"/>
    <mergeCell ref="I83:I85"/>
    <mergeCell ref="J78:J80"/>
    <mergeCell ref="D53:D54"/>
    <mergeCell ref="H53:H54"/>
    <mergeCell ref="I53:I54"/>
    <mergeCell ref="J53:J54"/>
    <mergeCell ref="K53:K54"/>
    <mergeCell ref="B53:B54"/>
    <mergeCell ref="C53:C54"/>
    <mergeCell ref="B57:B59"/>
    <mergeCell ref="C57:C59"/>
    <mergeCell ref="D57:D59"/>
    <mergeCell ref="H57:H59"/>
    <mergeCell ref="I57:I59"/>
    <mergeCell ref="J57:J59"/>
    <mergeCell ref="K57:K59"/>
    <mergeCell ref="J55:J56"/>
    <mergeCell ref="K55:K56"/>
    <mergeCell ref="B68:B69"/>
    <mergeCell ref="C68:C69"/>
    <mergeCell ref="D68:D69"/>
    <mergeCell ref="H68:H69"/>
    <mergeCell ref="I68:I69"/>
    <mergeCell ref="J68:J69"/>
    <mergeCell ref="K68:K69"/>
    <mergeCell ref="B63:B65"/>
    <mergeCell ref="C63:C65"/>
    <mergeCell ref="D63:D65"/>
    <mergeCell ref="H63:H65"/>
    <mergeCell ref="I63:I65"/>
    <mergeCell ref="J63:J65"/>
    <mergeCell ref="K63:K65"/>
    <mergeCell ref="B66:B67"/>
    <mergeCell ref="C66:C67"/>
    <mergeCell ref="D66:D67"/>
    <mergeCell ref="H66:H67"/>
    <mergeCell ref="I66:I67"/>
    <mergeCell ref="J66:J67"/>
    <mergeCell ref="K66:K67"/>
  </mergeCells>
  <pageMargins left="0.25" right="0.25" top="0.75" bottom="0.75" header="0.3" footer="0.3"/>
  <pageSetup paperSize="167" scale="5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AC89-EAC1-4F79-B25F-44B16C587850}">
  <sheetPr>
    <pageSetUpPr fitToPage="1"/>
  </sheetPr>
  <dimension ref="A1:O85"/>
  <sheetViews>
    <sheetView topLeftCell="A46" zoomScaleNormal="100" zoomScaleSheetLayoutView="80" workbookViewId="0">
      <selection activeCell="B50" sqref="B50:B52"/>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25" style="2" customWidth="1"/>
    <col min="10" max="10" width="19.28515625" style="2" customWidth="1"/>
    <col min="11" max="11" width="102.7109375" style="30" customWidth="1"/>
    <col min="12" max="12" width="12.42578125" style="1" customWidth="1"/>
    <col min="13" max="16384" width="11.42578125" style="1"/>
  </cols>
  <sheetData>
    <row r="1" spans="1:11" ht="24" customHeight="1" x14ac:dyDescent="0.25">
      <c r="A1" s="249"/>
      <c r="B1" s="250"/>
      <c r="C1" s="133" t="s">
        <v>0</v>
      </c>
      <c r="D1" s="133"/>
      <c r="E1" s="133"/>
      <c r="F1" s="133"/>
      <c r="G1" s="133"/>
      <c r="H1" s="133"/>
      <c r="I1" s="133"/>
      <c r="J1" s="133"/>
      <c r="K1" s="54" t="s">
        <v>1</v>
      </c>
    </row>
    <row r="2" spans="1:11" ht="22.5" customHeight="1" x14ac:dyDescent="0.25">
      <c r="A2" s="251"/>
      <c r="B2" s="252"/>
      <c r="C2" s="134" t="s">
        <v>2</v>
      </c>
      <c r="D2" s="134"/>
      <c r="E2" s="134"/>
      <c r="F2" s="134"/>
      <c r="G2" s="134"/>
      <c r="H2" s="134"/>
      <c r="I2" s="134"/>
      <c r="J2" s="134"/>
      <c r="K2" s="134"/>
    </row>
    <row r="3" spans="1:11" ht="27" customHeight="1" x14ac:dyDescent="0.25">
      <c r="A3" s="253"/>
      <c r="B3" s="254"/>
      <c r="C3" s="136" t="s">
        <v>3</v>
      </c>
      <c r="D3" s="137"/>
      <c r="E3" s="137"/>
      <c r="F3" s="137"/>
      <c r="G3" s="137"/>
      <c r="H3" s="138"/>
      <c r="I3" s="136" t="s">
        <v>16</v>
      </c>
      <c r="J3" s="138"/>
      <c r="K3" s="28" t="s">
        <v>17</v>
      </c>
    </row>
    <row r="4" spans="1:11" ht="28.5" customHeight="1" x14ac:dyDescent="0.25">
      <c r="A4" s="25"/>
      <c r="B4" s="26"/>
      <c r="C4" s="26"/>
      <c r="D4" s="26"/>
      <c r="E4" s="26"/>
      <c r="F4" s="26"/>
      <c r="G4" s="26"/>
      <c r="H4" s="26"/>
      <c r="I4" s="26"/>
      <c r="J4" s="26"/>
      <c r="K4" s="26"/>
    </row>
    <row r="5" spans="1:11" s="2" customFormat="1" ht="84" customHeight="1" thickBot="1" x14ac:dyDescent="0.3">
      <c r="A5" s="61" t="s">
        <v>6</v>
      </c>
      <c r="B5" s="61" t="s">
        <v>18</v>
      </c>
      <c r="C5" s="62" t="s">
        <v>8</v>
      </c>
      <c r="D5" s="62" t="s">
        <v>9</v>
      </c>
      <c r="E5" s="62" t="s">
        <v>19</v>
      </c>
      <c r="F5" s="62" t="s">
        <v>10</v>
      </c>
      <c r="G5" s="62" t="s">
        <v>20</v>
      </c>
      <c r="H5" s="62" t="s">
        <v>11</v>
      </c>
      <c r="I5" s="62" t="s">
        <v>12</v>
      </c>
      <c r="J5" s="62" t="s">
        <v>13</v>
      </c>
      <c r="K5" s="62" t="s">
        <v>14</v>
      </c>
    </row>
    <row r="6" spans="1:11" s="69" customFormat="1" ht="36" customHeight="1" x14ac:dyDescent="0.25">
      <c r="A6" s="256"/>
      <c r="B6" s="158" t="s">
        <v>28</v>
      </c>
      <c r="C6" s="245" t="s">
        <v>29</v>
      </c>
      <c r="D6" s="194">
        <v>0.06</v>
      </c>
      <c r="E6" s="89" t="s">
        <v>30</v>
      </c>
      <c r="F6" s="90">
        <v>0</v>
      </c>
      <c r="G6" s="65" t="s">
        <v>31</v>
      </c>
      <c r="H6" s="270">
        <v>2615495517</v>
      </c>
      <c r="I6" s="270">
        <v>0</v>
      </c>
      <c r="J6" s="194">
        <v>0</v>
      </c>
      <c r="K6" s="145" t="s">
        <v>195</v>
      </c>
    </row>
    <row r="7" spans="1:11" s="69" customFormat="1" ht="51.75" customHeight="1" x14ac:dyDescent="0.25">
      <c r="A7" s="256"/>
      <c r="B7" s="159"/>
      <c r="C7" s="262"/>
      <c r="D7" s="195"/>
      <c r="E7" s="89" t="s">
        <v>33</v>
      </c>
      <c r="F7" s="90">
        <v>0</v>
      </c>
      <c r="G7" s="65" t="s">
        <v>31</v>
      </c>
      <c r="H7" s="291"/>
      <c r="I7" s="291"/>
      <c r="J7" s="195"/>
      <c r="K7" s="151"/>
    </row>
    <row r="8" spans="1:11" s="69" customFormat="1" ht="61.5" customHeight="1" x14ac:dyDescent="0.25">
      <c r="A8" s="256"/>
      <c r="B8" s="159"/>
      <c r="C8" s="262"/>
      <c r="D8" s="195"/>
      <c r="E8" s="89" t="s">
        <v>34</v>
      </c>
      <c r="F8" s="90">
        <v>0</v>
      </c>
      <c r="G8" s="65" t="s">
        <v>31</v>
      </c>
      <c r="H8" s="291"/>
      <c r="I8" s="291"/>
      <c r="J8" s="195"/>
      <c r="K8" s="151"/>
    </row>
    <row r="9" spans="1:11" s="69" customFormat="1" ht="63" customHeight="1" x14ac:dyDescent="0.25">
      <c r="A9" s="256"/>
      <c r="B9" s="214"/>
      <c r="C9" s="246"/>
      <c r="D9" s="207"/>
      <c r="E9" s="89" t="s">
        <v>35</v>
      </c>
      <c r="F9" s="90">
        <v>0</v>
      </c>
      <c r="G9" s="65" t="s">
        <v>31</v>
      </c>
      <c r="H9" s="271"/>
      <c r="I9" s="271"/>
      <c r="J9" s="207"/>
      <c r="K9" s="146"/>
    </row>
    <row r="10" spans="1:11" s="69" customFormat="1" ht="74.25" customHeight="1" x14ac:dyDescent="0.25">
      <c r="A10" s="256"/>
      <c r="B10" s="139" t="s">
        <v>36</v>
      </c>
      <c r="C10" s="245" t="s">
        <v>37</v>
      </c>
      <c r="D10" s="194">
        <v>0.82</v>
      </c>
      <c r="E10" s="67" t="s">
        <v>38</v>
      </c>
      <c r="F10" s="65">
        <v>0.92</v>
      </c>
      <c r="G10" s="65" t="str">
        <f>C10</f>
        <v>3. Oficina Asesora Juridica</v>
      </c>
      <c r="H10" s="315">
        <v>275895874</v>
      </c>
      <c r="I10" s="315">
        <v>96112549.239069998</v>
      </c>
      <c r="J10" s="194">
        <f>+I10/H10</f>
        <v>0.34836530117543546</v>
      </c>
      <c r="K10" s="145" t="s">
        <v>196</v>
      </c>
    </row>
    <row r="11" spans="1:11" s="69" customFormat="1" ht="42.75" customHeight="1" x14ac:dyDescent="0.25">
      <c r="A11" s="256"/>
      <c r="B11" s="140"/>
      <c r="C11" s="246"/>
      <c r="D11" s="207"/>
      <c r="E11" s="96" t="s">
        <v>40</v>
      </c>
      <c r="F11" s="111">
        <v>4.5999999999999999E-2</v>
      </c>
      <c r="G11" s="65" t="str">
        <f>C10</f>
        <v>3. Oficina Asesora Juridica</v>
      </c>
      <c r="H11" s="316"/>
      <c r="I11" s="316"/>
      <c r="J11" s="207"/>
      <c r="K11" s="146"/>
    </row>
    <row r="12" spans="1:11" s="69" customFormat="1" ht="45" customHeight="1" x14ac:dyDescent="0.25">
      <c r="A12" s="256"/>
      <c r="B12" s="139" t="s">
        <v>41</v>
      </c>
      <c r="C12" s="160" t="s">
        <v>42</v>
      </c>
      <c r="D12" s="194"/>
      <c r="E12" s="67" t="s">
        <v>43</v>
      </c>
      <c r="F12" s="65">
        <v>0</v>
      </c>
      <c r="G12" s="65" t="s">
        <v>44</v>
      </c>
      <c r="H12" s="311">
        <v>42550000</v>
      </c>
      <c r="I12" s="311">
        <v>26155722.02</v>
      </c>
      <c r="J12" s="194">
        <f>+I12/H12</f>
        <v>0.61470557038777907</v>
      </c>
      <c r="K12" s="244" t="s">
        <v>197</v>
      </c>
    </row>
    <row r="13" spans="1:11" s="69" customFormat="1" ht="45" customHeight="1" x14ac:dyDescent="0.25">
      <c r="A13" s="256"/>
      <c r="B13" s="140"/>
      <c r="C13" s="215"/>
      <c r="D13" s="207"/>
      <c r="E13" s="67" t="s">
        <v>46</v>
      </c>
      <c r="F13" s="65">
        <v>0</v>
      </c>
      <c r="G13" s="65" t="s">
        <v>44</v>
      </c>
      <c r="H13" s="319"/>
      <c r="I13" s="319"/>
      <c r="J13" s="207"/>
      <c r="K13" s="146"/>
    </row>
    <row r="14" spans="1:11" s="69" customFormat="1" ht="39.75" customHeight="1" x14ac:dyDescent="0.25">
      <c r="A14" s="256"/>
      <c r="B14" s="139" t="s">
        <v>47</v>
      </c>
      <c r="C14" s="160" t="s">
        <v>48</v>
      </c>
      <c r="D14" s="194">
        <v>0.73</v>
      </c>
      <c r="E14" s="67" t="s">
        <v>49</v>
      </c>
      <c r="F14" s="65">
        <v>0.75</v>
      </c>
      <c r="G14" s="65" t="s">
        <v>48</v>
      </c>
      <c r="H14" s="315">
        <v>231303026</v>
      </c>
      <c r="I14" s="315">
        <v>141633456.343036</v>
      </c>
      <c r="J14" s="194">
        <f>+I14/H14</f>
        <v>0.61232859246310078</v>
      </c>
      <c r="K14" s="145" t="s">
        <v>198</v>
      </c>
    </row>
    <row r="15" spans="1:11" s="69" customFormat="1" ht="39.75" customHeight="1" x14ac:dyDescent="0.25">
      <c r="A15" s="256"/>
      <c r="B15" s="147"/>
      <c r="C15" s="161"/>
      <c r="D15" s="195"/>
      <c r="E15" s="67" t="s">
        <v>51</v>
      </c>
      <c r="F15" s="65">
        <v>0.75</v>
      </c>
      <c r="G15" s="65" t="s">
        <v>48</v>
      </c>
      <c r="H15" s="318"/>
      <c r="I15" s="318"/>
      <c r="J15" s="195"/>
      <c r="K15" s="151"/>
    </row>
    <row r="16" spans="1:11" s="69" customFormat="1" ht="39.75" customHeight="1" x14ac:dyDescent="0.25">
      <c r="A16" s="256"/>
      <c r="B16" s="140"/>
      <c r="C16" s="215"/>
      <c r="D16" s="207"/>
      <c r="E16" s="67" t="s">
        <v>52</v>
      </c>
      <c r="F16" s="65">
        <v>0.5</v>
      </c>
      <c r="G16" s="65" t="s">
        <v>48</v>
      </c>
      <c r="H16" s="316"/>
      <c r="I16" s="316"/>
      <c r="J16" s="207"/>
      <c r="K16" s="146"/>
    </row>
    <row r="17" spans="1:11" s="69" customFormat="1" ht="120" customHeight="1" x14ac:dyDescent="0.25">
      <c r="A17" s="256"/>
      <c r="B17" s="71" t="s">
        <v>53</v>
      </c>
      <c r="C17" s="72" t="s">
        <v>54</v>
      </c>
      <c r="D17" s="65">
        <v>1</v>
      </c>
      <c r="E17" s="67" t="s">
        <v>55</v>
      </c>
      <c r="F17" s="65">
        <v>1</v>
      </c>
      <c r="G17" s="72" t="s">
        <v>54</v>
      </c>
      <c r="H17" s="97" t="s">
        <v>73</v>
      </c>
      <c r="I17" s="97" t="s">
        <v>73</v>
      </c>
      <c r="J17" s="97" t="s">
        <v>73</v>
      </c>
      <c r="K17" s="70" t="s">
        <v>199</v>
      </c>
    </row>
    <row r="18" spans="1:11" s="69" customFormat="1" ht="36" customHeight="1" x14ac:dyDescent="0.25">
      <c r="A18" s="256"/>
      <c r="B18" s="139" t="s">
        <v>57</v>
      </c>
      <c r="C18" s="160" t="s">
        <v>54</v>
      </c>
      <c r="D18" s="194">
        <v>0.42</v>
      </c>
      <c r="E18" s="67" t="s">
        <v>55</v>
      </c>
      <c r="F18" s="65">
        <v>0.94</v>
      </c>
      <c r="G18" s="65" t="s">
        <v>58</v>
      </c>
      <c r="H18" s="307">
        <v>0</v>
      </c>
      <c r="I18" s="270">
        <v>0</v>
      </c>
      <c r="J18" s="194">
        <v>0</v>
      </c>
      <c r="K18" s="217" t="s">
        <v>200</v>
      </c>
    </row>
    <row r="19" spans="1:11" s="69" customFormat="1" ht="51" customHeight="1" x14ac:dyDescent="0.25">
      <c r="A19" s="256"/>
      <c r="B19" s="147"/>
      <c r="C19" s="161"/>
      <c r="D19" s="195"/>
      <c r="E19" s="67" t="s">
        <v>60</v>
      </c>
      <c r="F19" s="65">
        <v>0</v>
      </c>
      <c r="G19" s="65" t="s">
        <v>61</v>
      </c>
      <c r="H19" s="308"/>
      <c r="I19" s="291"/>
      <c r="J19" s="195"/>
      <c r="K19" s="248"/>
    </row>
    <row r="20" spans="1:11" s="69" customFormat="1" ht="45" customHeight="1" x14ac:dyDescent="0.25">
      <c r="A20" s="256"/>
      <c r="B20" s="147"/>
      <c r="C20" s="161"/>
      <c r="D20" s="195"/>
      <c r="E20" s="67" t="s">
        <v>62</v>
      </c>
      <c r="F20" s="65">
        <v>0</v>
      </c>
      <c r="G20" s="65" t="s">
        <v>63</v>
      </c>
      <c r="H20" s="308"/>
      <c r="I20" s="291"/>
      <c r="J20" s="195"/>
      <c r="K20" s="248"/>
    </row>
    <row r="21" spans="1:11" s="69" customFormat="1" ht="30" customHeight="1" x14ac:dyDescent="0.25">
      <c r="A21" s="256"/>
      <c r="B21" s="140"/>
      <c r="C21" s="215"/>
      <c r="D21" s="207"/>
      <c r="E21" s="67" t="s">
        <v>64</v>
      </c>
      <c r="F21" s="65">
        <v>0</v>
      </c>
      <c r="G21" s="65" t="s">
        <v>63</v>
      </c>
      <c r="H21" s="317"/>
      <c r="I21" s="271"/>
      <c r="J21" s="207"/>
      <c r="K21" s="218"/>
    </row>
    <row r="22" spans="1:11" s="69" customFormat="1" ht="31.5" customHeight="1" x14ac:dyDescent="0.25">
      <c r="A22" s="256"/>
      <c r="B22" s="139" t="s">
        <v>65</v>
      </c>
      <c r="C22" s="160" t="s">
        <v>66</v>
      </c>
      <c r="D22" s="194">
        <v>0.16</v>
      </c>
      <c r="E22" s="67" t="s">
        <v>55</v>
      </c>
      <c r="F22" s="65">
        <v>0.05</v>
      </c>
      <c r="G22" s="65" t="s">
        <v>58</v>
      </c>
      <c r="H22" s="270">
        <v>6000000</v>
      </c>
      <c r="I22" s="270" t="s">
        <v>201</v>
      </c>
      <c r="J22" s="194" t="s">
        <v>202</v>
      </c>
      <c r="K22" s="145" t="s">
        <v>203</v>
      </c>
    </row>
    <row r="23" spans="1:11" s="69" customFormat="1" ht="62.25" customHeight="1" x14ac:dyDescent="0.25">
      <c r="A23" s="256"/>
      <c r="B23" s="147"/>
      <c r="C23" s="161"/>
      <c r="D23" s="195"/>
      <c r="E23" s="67" t="s">
        <v>60</v>
      </c>
      <c r="F23" s="65">
        <v>0</v>
      </c>
      <c r="G23" s="65" t="s">
        <v>61</v>
      </c>
      <c r="H23" s="291"/>
      <c r="I23" s="291"/>
      <c r="J23" s="195"/>
      <c r="K23" s="151"/>
    </row>
    <row r="24" spans="1:11" s="69" customFormat="1" ht="31.5" customHeight="1" x14ac:dyDescent="0.25">
      <c r="A24" s="256"/>
      <c r="B24" s="147"/>
      <c r="C24" s="161"/>
      <c r="D24" s="195"/>
      <c r="E24" s="67" t="s">
        <v>62</v>
      </c>
      <c r="F24" s="65">
        <v>0</v>
      </c>
      <c r="G24" s="65" t="s">
        <v>68</v>
      </c>
      <c r="H24" s="291"/>
      <c r="I24" s="291"/>
      <c r="J24" s="195"/>
      <c r="K24" s="151"/>
    </row>
    <row r="25" spans="1:11" s="69" customFormat="1" ht="31.5" customHeight="1" x14ac:dyDescent="0.25">
      <c r="A25" s="256"/>
      <c r="B25" s="140"/>
      <c r="C25" s="215"/>
      <c r="D25" s="207"/>
      <c r="E25" s="67" t="s">
        <v>64</v>
      </c>
      <c r="F25" s="65">
        <v>0</v>
      </c>
      <c r="G25" s="65" t="s">
        <v>68</v>
      </c>
      <c r="H25" s="271"/>
      <c r="I25" s="271"/>
      <c r="J25" s="207"/>
      <c r="K25" s="146"/>
    </row>
    <row r="26" spans="1:11" s="69" customFormat="1" ht="30" customHeight="1" x14ac:dyDescent="0.25">
      <c r="A26" s="256"/>
      <c r="B26" s="139" t="s">
        <v>69</v>
      </c>
      <c r="C26" s="141" t="s">
        <v>70</v>
      </c>
      <c r="D26" s="194">
        <v>0.78</v>
      </c>
      <c r="E26" s="67" t="s">
        <v>71</v>
      </c>
      <c r="F26" s="65">
        <v>1</v>
      </c>
      <c r="G26" s="65" t="s">
        <v>72</v>
      </c>
      <c r="H26" s="194" t="s">
        <v>73</v>
      </c>
      <c r="I26" s="194" t="s">
        <v>120</v>
      </c>
      <c r="J26" s="194" t="s">
        <v>120</v>
      </c>
      <c r="K26" s="145" t="s">
        <v>204</v>
      </c>
    </row>
    <row r="27" spans="1:11" s="69" customFormat="1" ht="30" customHeight="1" x14ac:dyDescent="0.25">
      <c r="A27" s="256"/>
      <c r="B27" s="147"/>
      <c r="C27" s="148"/>
      <c r="D27" s="195"/>
      <c r="E27" s="67" t="s">
        <v>75</v>
      </c>
      <c r="F27" s="65">
        <v>1</v>
      </c>
      <c r="G27" s="65" t="s">
        <v>72</v>
      </c>
      <c r="H27" s="195"/>
      <c r="I27" s="195"/>
      <c r="J27" s="195"/>
      <c r="K27" s="151"/>
    </row>
    <row r="28" spans="1:11" s="69" customFormat="1" ht="30" customHeight="1" x14ac:dyDescent="0.25">
      <c r="A28" s="256"/>
      <c r="B28" s="140"/>
      <c r="C28" s="142"/>
      <c r="D28" s="207"/>
      <c r="E28" s="67" t="s">
        <v>76</v>
      </c>
      <c r="F28" s="65">
        <v>0.87</v>
      </c>
      <c r="G28" s="65" t="s">
        <v>58</v>
      </c>
      <c r="H28" s="207"/>
      <c r="I28" s="207"/>
      <c r="J28" s="207"/>
      <c r="K28" s="146"/>
    </row>
    <row r="29" spans="1:11" s="69" customFormat="1" ht="36.75" customHeight="1" x14ac:dyDescent="0.25">
      <c r="A29" s="256"/>
      <c r="B29" s="139" t="s">
        <v>77</v>
      </c>
      <c r="C29" s="160" t="s">
        <v>70</v>
      </c>
      <c r="D29" s="160">
        <v>0.32</v>
      </c>
      <c r="E29" s="67" t="s">
        <v>55</v>
      </c>
      <c r="F29" s="67">
        <v>0.1</v>
      </c>
      <c r="G29" s="65" t="s">
        <v>58</v>
      </c>
      <c r="H29" s="275">
        <v>6749720883</v>
      </c>
      <c r="I29" s="309">
        <v>117060978</v>
      </c>
      <c r="J29" s="194">
        <f>I29/H29</f>
        <v>1.7343084259207286E-2</v>
      </c>
      <c r="K29" s="145" t="s">
        <v>205</v>
      </c>
    </row>
    <row r="30" spans="1:11" s="69" customFormat="1" ht="36.75" customHeight="1" x14ac:dyDescent="0.25">
      <c r="A30" s="256"/>
      <c r="B30" s="147"/>
      <c r="C30" s="161"/>
      <c r="D30" s="161"/>
      <c r="E30" s="67" t="s">
        <v>60</v>
      </c>
      <c r="F30" s="67">
        <v>0</v>
      </c>
      <c r="G30" s="65" t="s">
        <v>79</v>
      </c>
      <c r="H30" s="314"/>
      <c r="I30" s="310"/>
      <c r="J30" s="195"/>
      <c r="K30" s="151"/>
    </row>
    <row r="31" spans="1:11" s="69" customFormat="1" ht="36.75" customHeight="1" x14ac:dyDescent="0.25">
      <c r="A31" s="256"/>
      <c r="B31" s="147"/>
      <c r="C31" s="161"/>
      <c r="D31" s="161"/>
      <c r="E31" s="67" t="s">
        <v>80</v>
      </c>
      <c r="F31" s="67">
        <v>0</v>
      </c>
      <c r="G31" s="65" t="s">
        <v>72</v>
      </c>
      <c r="H31" s="314"/>
      <c r="I31" s="310"/>
      <c r="J31" s="195"/>
      <c r="K31" s="151"/>
    </row>
    <row r="32" spans="1:11" s="69" customFormat="1" ht="43.5" customHeight="1" x14ac:dyDescent="0.25">
      <c r="A32" s="256"/>
      <c r="B32" s="139" t="s">
        <v>81</v>
      </c>
      <c r="C32" s="160" t="s">
        <v>70</v>
      </c>
      <c r="D32" s="160">
        <v>0.85</v>
      </c>
      <c r="E32" s="67" t="s">
        <v>55</v>
      </c>
      <c r="F32" s="65">
        <v>0.99</v>
      </c>
      <c r="G32" s="65" t="s">
        <v>82</v>
      </c>
      <c r="H32" s="275" t="s">
        <v>73</v>
      </c>
      <c r="I32" s="275" t="s">
        <v>120</v>
      </c>
      <c r="J32" s="275" t="s">
        <v>120</v>
      </c>
      <c r="K32" s="266" t="s">
        <v>206</v>
      </c>
    </row>
    <row r="33" spans="1:12" s="69" customFormat="1" ht="42.75" customHeight="1" x14ac:dyDescent="0.25">
      <c r="A33" s="256"/>
      <c r="B33" s="140"/>
      <c r="C33" s="215"/>
      <c r="D33" s="215"/>
      <c r="E33" s="67" t="s">
        <v>71</v>
      </c>
      <c r="F33" s="65">
        <v>1</v>
      </c>
      <c r="G33" s="65" t="s">
        <v>84</v>
      </c>
      <c r="H33" s="313"/>
      <c r="I33" s="313"/>
      <c r="J33" s="313"/>
      <c r="K33" s="267"/>
    </row>
    <row r="34" spans="1:12" s="69" customFormat="1" ht="36.75" customHeight="1" x14ac:dyDescent="0.25">
      <c r="A34" s="256"/>
      <c r="B34" s="141" t="s">
        <v>85</v>
      </c>
      <c r="C34" s="160" t="s">
        <v>70</v>
      </c>
      <c r="D34" s="194">
        <v>0.6</v>
      </c>
      <c r="E34" s="67" t="s">
        <v>55</v>
      </c>
      <c r="F34" s="65">
        <v>0.61</v>
      </c>
      <c r="G34" s="65" t="s">
        <v>58</v>
      </c>
      <c r="H34" s="311">
        <v>57107231.359999999</v>
      </c>
      <c r="I34" s="311" t="s">
        <v>207</v>
      </c>
      <c r="J34" s="194" t="s">
        <v>208</v>
      </c>
      <c r="K34" s="145" t="s">
        <v>209</v>
      </c>
      <c r="L34" s="145"/>
    </row>
    <row r="35" spans="1:12" s="69" customFormat="1" ht="36.75" customHeight="1" x14ac:dyDescent="0.25">
      <c r="A35" s="256"/>
      <c r="B35" s="148"/>
      <c r="C35" s="161"/>
      <c r="D35" s="195"/>
      <c r="E35" s="67" t="s">
        <v>60</v>
      </c>
      <c r="F35" s="65">
        <v>0.38</v>
      </c>
      <c r="G35" s="65" t="s">
        <v>79</v>
      </c>
      <c r="H35" s="312"/>
      <c r="I35" s="312"/>
      <c r="J35" s="195"/>
      <c r="K35" s="151"/>
      <c r="L35" s="151"/>
    </row>
    <row r="36" spans="1:12" s="69" customFormat="1" ht="69.75" customHeight="1" x14ac:dyDescent="0.25">
      <c r="A36" s="256"/>
      <c r="B36" s="148"/>
      <c r="C36" s="161"/>
      <c r="D36" s="195"/>
      <c r="E36" s="67" t="s">
        <v>62</v>
      </c>
      <c r="F36" s="65"/>
      <c r="G36" s="65" t="s">
        <v>72</v>
      </c>
      <c r="H36" s="312"/>
      <c r="I36" s="312"/>
      <c r="J36" s="195"/>
      <c r="K36" s="151"/>
      <c r="L36" s="151"/>
    </row>
    <row r="37" spans="1:12" s="69" customFormat="1" ht="46.5" customHeight="1" x14ac:dyDescent="0.25">
      <c r="A37" s="256"/>
      <c r="B37" s="139" t="s">
        <v>87</v>
      </c>
      <c r="C37" s="160" t="s">
        <v>70</v>
      </c>
      <c r="D37" s="194">
        <v>0.81</v>
      </c>
      <c r="E37" s="67" t="s">
        <v>55</v>
      </c>
      <c r="F37" s="65">
        <v>0.91</v>
      </c>
      <c r="G37" s="65" t="s">
        <v>82</v>
      </c>
      <c r="H37" s="194" t="s">
        <v>73</v>
      </c>
      <c r="I37" s="194" t="s">
        <v>120</v>
      </c>
      <c r="J37" s="194" t="s">
        <v>120</v>
      </c>
      <c r="K37" s="266" t="s">
        <v>210</v>
      </c>
    </row>
    <row r="38" spans="1:12" s="69" customFormat="1" ht="115.5" customHeight="1" x14ac:dyDescent="0.25">
      <c r="A38" s="256"/>
      <c r="B38" s="140"/>
      <c r="C38" s="215"/>
      <c r="D38" s="207"/>
      <c r="E38" s="67" t="s">
        <v>80</v>
      </c>
      <c r="F38" s="65">
        <v>1</v>
      </c>
      <c r="G38" s="65" t="s">
        <v>84</v>
      </c>
      <c r="H38" s="207"/>
      <c r="I38" s="207"/>
      <c r="J38" s="207"/>
      <c r="K38" s="146"/>
    </row>
    <row r="39" spans="1:12" s="69" customFormat="1" ht="54" customHeight="1" x14ac:dyDescent="0.25">
      <c r="A39" s="256"/>
      <c r="B39" s="139" t="s">
        <v>89</v>
      </c>
      <c r="C39" s="160" t="s">
        <v>70</v>
      </c>
      <c r="D39" s="194">
        <v>0.4</v>
      </c>
      <c r="E39" s="73" t="s">
        <v>55</v>
      </c>
      <c r="F39" s="65">
        <v>0.32</v>
      </c>
      <c r="G39" s="65" t="s">
        <v>90</v>
      </c>
      <c r="H39" s="307">
        <v>124911480.259167</v>
      </c>
      <c r="I39" s="309">
        <v>41637071</v>
      </c>
      <c r="J39" s="194">
        <f>+I39/H39</f>
        <v>0.3333326201371658</v>
      </c>
      <c r="K39" s="145" t="s">
        <v>211</v>
      </c>
    </row>
    <row r="40" spans="1:12" s="69" customFormat="1" ht="44.25" customHeight="1" x14ac:dyDescent="0.25">
      <c r="A40" s="256"/>
      <c r="B40" s="147"/>
      <c r="C40" s="161"/>
      <c r="D40" s="195"/>
      <c r="E40" s="73" t="s">
        <v>60</v>
      </c>
      <c r="F40" s="65">
        <v>0.01</v>
      </c>
      <c r="G40" s="65" t="s">
        <v>93</v>
      </c>
      <c r="H40" s="308"/>
      <c r="I40" s="310"/>
      <c r="J40" s="195"/>
      <c r="K40" s="151"/>
    </row>
    <row r="41" spans="1:12" s="69" customFormat="1" ht="44.25" customHeight="1" x14ac:dyDescent="0.25">
      <c r="A41" s="256"/>
      <c r="B41" s="147"/>
      <c r="C41" s="161"/>
      <c r="D41" s="195"/>
      <c r="E41" s="73" t="s">
        <v>94</v>
      </c>
      <c r="F41" s="65">
        <v>0</v>
      </c>
      <c r="G41" s="65" t="s">
        <v>95</v>
      </c>
      <c r="H41" s="308"/>
      <c r="I41" s="310"/>
      <c r="J41" s="195"/>
      <c r="K41" s="151"/>
    </row>
    <row r="42" spans="1:12" s="69" customFormat="1" ht="36.75" customHeight="1" x14ac:dyDescent="0.25">
      <c r="A42" s="256"/>
      <c r="B42" s="160" t="s">
        <v>101</v>
      </c>
      <c r="C42" s="160" t="s">
        <v>70</v>
      </c>
      <c r="D42" s="194">
        <v>0.23</v>
      </c>
      <c r="E42" s="70" t="s">
        <v>55</v>
      </c>
      <c r="F42" s="65">
        <v>0</v>
      </c>
      <c r="G42" s="65" t="s">
        <v>58</v>
      </c>
      <c r="H42" s="277">
        <v>72902372</v>
      </c>
      <c r="I42" s="277">
        <v>6973.88</v>
      </c>
      <c r="J42" s="268">
        <f>+I42/H42</f>
        <v>9.5660536257997198E-5</v>
      </c>
      <c r="K42" s="145" t="s">
        <v>212</v>
      </c>
    </row>
    <row r="43" spans="1:12" s="69" customFormat="1" ht="36.75" customHeight="1" x14ac:dyDescent="0.25">
      <c r="A43" s="256"/>
      <c r="B43" s="161"/>
      <c r="C43" s="161"/>
      <c r="D43" s="195"/>
      <c r="E43" s="70" t="s">
        <v>103</v>
      </c>
      <c r="F43" s="65">
        <v>0</v>
      </c>
      <c r="G43" s="65" t="s">
        <v>79</v>
      </c>
      <c r="H43" s="273"/>
      <c r="I43" s="273"/>
      <c r="J43" s="289"/>
      <c r="K43" s="151"/>
    </row>
    <row r="44" spans="1:12" s="69" customFormat="1" ht="47.25" customHeight="1" x14ac:dyDescent="0.25">
      <c r="A44" s="256"/>
      <c r="B44" s="161"/>
      <c r="C44" s="161"/>
      <c r="D44" s="195"/>
      <c r="E44" s="70" t="s">
        <v>104</v>
      </c>
      <c r="F44" s="65">
        <v>0</v>
      </c>
      <c r="G44" s="65" t="s">
        <v>95</v>
      </c>
      <c r="H44" s="273"/>
      <c r="I44" s="274"/>
      <c r="J44" s="306"/>
      <c r="K44" s="151"/>
    </row>
    <row r="45" spans="1:12" s="69" customFormat="1" ht="63.75" customHeight="1" x14ac:dyDescent="0.25">
      <c r="A45" s="256"/>
      <c r="B45" s="160" t="s">
        <v>105</v>
      </c>
      <c r="C45" s="160" t="s">
        <v>70</v>
      </c>
      <c r="D45" s="194">
        <v>0.45</v>
      </c>
      <c r="E45" s="67" t="s">
        <v>55</v>
      </c>
      <c r="F45" s="65" t="s">
        <v>213</v>
      </c>
      <c r="G45" s="65" t="s">
        <v>90</v>
      </c>
      <c r="H45" s="194" t="s">
        <v>106</v>
      </c>
      <c r="I45" s="194" t="s">
        <v>214</v>
      </c>
      <c r="J45" s="194">
        <v>0.08</v>
      </c>
      <c r="K45" s="145" t="s">
        <v>215</v>
      </c>
      <c r="L45" s="145"/>
    </row>
    <row r="46" spans="1:12" s="69" customFormat="1" ht="58.5" customHeight="1" x14ac:dyDescent="0.25">
      <c r="A46" s="256"/>
      <c r="B46" s="161"/>
      <c r="C46" s="161"/>
      <c r="D46" s="195"/>
      <c r="E46" s="67" t="s">
        <v>60</v>
      </c>
      <c r="F46" s="65">
        <v>0</v>
      </c>
      <c r="G46" s="65" t="s">
        <v>93</v>
      </c>
      <c r="H46" s="195"/>
      <c r="I46" s="195"/>
      <c r="J46" s="195"/>
      <c r="K46" s="151"/>
      <c r="L46" s="151"/>
    </row>
    <row r="47" spans="1:12" s="69" customFormat="1" ht="32.25" customHeight="1" x14ac:dyDescent="0.25">
      <c r="A47" s="256"/>
      <c r="B47" s="161"/>
      <c r="C47" s="161"/>
      <c r="D47" s="195"/>
      <c r="E47" s="67" t="s">
        <v>62</v>
      </c>
      <c r="F47" s="65"/>
      <c r="G47" s="65" t="s">
        <v>95</v>
      </c>
      <c r="H47" s="195"/>
      <c r="I47" s="195"/>
      <c r="J47" s="195"/>
      <c r="K47" s="151"/>
      <c r="L47" s="151"/>
    </row>
    <row r="48" spans="1:12" s="69" customFormat="1" ht="34.5" customHeight="1" x14ac:dyDescent="0.25">
      <c r="A48" s="256"/>
      <c r="B48" s="139" t="s">
        <v>114</v>
      </c>
      <c r="C48" s="160" t="s">
        <v>70</v>
      </c>
      <c r="D48" s="194"/>
      <c r="E48" s="67" t="s">
        <v>115</v>
      </c>
      <c r="F48" s="98">
        <v>0</v>
      </c>
      <c r="G48" s="99" t="s">
        <v>70</v>
      </c>
      <c r="H48" s="300">
        <v>271692834</v>
      </c>
      <c r="I48" s="302">
        <v>25966.51</v>
      </c>
      <c r="J48" s="304">
        <f>I48/H48</f>
        <v>9.5573039662871635E-5</v>
      </c>
      <c r="K48" s="156" t="s">
        <v>216</v>
      </c>
    </row>
    <row r="49" spans="1:15" s="69" customFormat="1" ht="63.75" customHeight="1" x14ac:dyDescent="0.25">
      <c r="A49" s="256"/>
      <c r="B49" s="147"/>
      <c r="C49" s="161"/>
      <c r="D49" s="195"/>
      <c r="E49" s="72" t="s">
        <v>117</v>
      </c>
      <c r="F49" s="98">
        <v>0</v>
      </c>
      <c r="G49" s="99" t="s">
        <v>70</v>
      </c>
      <c r="H49" s="301"/>
      <c r="I49" s="303"/>
      <c r="J49" s="305"/>
      <c r="K49" s="157"/>
    </row>
    <row r="50" spans="1:15" s="69" customFormat="1" ht="39" customHeight="1" x14ac:dyDescent="0.25">
      <c r="A50" s="256"/>
      <c r="B50" s="141" t="s">
        <v>118</v>
      </c>
      <c r="C50" s="141" t="s">
        <v>70</v>
      </c>
      <c r="D50" s="194">
        <v>0.9</v>
      </c>
      <c r="E50" s="55" t="s">
        <v>119</v>
      </c>
      <c r="F50" s="65">
        <v>0.49</v>
      </c>
      <c r="G50" s="92" t="s">
        <v>84</v>
      </c>
      <c r="H50" s="297" t="s">
        <v>217</v>
      </c>
      <c r="I50" s="298">
        <v>592473</v>
      </c>
      <c r="J50" s="297" t="s">
        <v>218</v>
      </c>
      <c r="K50" s="153" t="s">
        <v>219</v>
      </c>
      <c r="L50" s="223"/>
    </row>
    <row r="51" spans="1:15" s="69" customFormat="1" ht="39.75" customHeight="1" x14ac:dyDescent="0.25">
      <c r="A51" s="256"/>
      <c r="B51" s="148"/>
      <c r="C51" s="148"/>
      <c r="D51" s="195"/>
      <c r="E51" s="55" t="s">
        <v>122</v>
      </c>
      <c r="F51" s="98">
        <v>1</v>
      </c>
      <c r="G51" s="74" t="s">
        <v>84</v>
      </c>
      <c r="H51" s="297"/>
      <c r="I51" s="299"/>
      <c r="J51" s="297"/>
      <c r="K51" s="153"/>
      <c r="L51" s="223"/>
    </row>
    <row r="52" spans="1:15" s="69" customFormat="1" ht="53.25" customHeight="1" x14ac:dyDescent="0.25">
      <c r="A52" s="256"/>
      <c r="B52" s="142"/>
      <c r="C52" s="142"/>
      <c r="D52" s="207"/>
      <c r="E52" s="55" t="s">
        <v>123</v>
      </c>
      <c r="F52" s="98">
        <v>1</v>
      </c>
      <c r="G52" s="74" t="s">
        <v>84</v>
      </c>
      <c r="H52" s="297"/>
      <c r="I52" s="299"/>
      <c r="J52" s="297"/>
      <c r="K52" s="153"/>
      <c r="L52" s="223"/>
    </row>
    <row r="53" spans="1:15" s="69" customFormat="1" ht="33" customHeight="1" x14ac:dyDescent="0.25">
      <c r="A53" s="256"/>
      <c r="B53" s="139" t="s">
        <v>124</v>
      </c>
      <c r="C53" s="160" t="s">
        <v>70</v>
      </c>
      <c r="D53" s="194">
        <v>0.24</v>
      </c>
      <c r="E53" s="65" t="s">
        <v>55</v>
      </c>
      <c r="F53" s="98">
        <v>6.25E-2</v>
      </c>
      <c r="G53" s="100" t="s">
        <v>95</v>
      </c>
      <c r="H53" s="293">
        <v>37076825</v>
      </c>
      <c r="I53" s="293">
        <v>3546.79</v>
      </c>
      <c r="J53" s="295">
        <f>+I53/H53</f>
        <v>9.5660564247343187E-5</v>
      </c>
      <c r="K53" s="223" t="s">
        <v>220</v>
      </c>
    </row>
    <row r="54" spans="1:15" s="69" customFormat="1" ht="33" customHeight="1" x14ac:dyDescent="0.25">
      <c r="A54" s="256"/>
      <c r="B54" s="147"/>
      <c r="C54" s="161"/>
      <c r="D54" s="195"/>
      <c r="E54" s="65" t="s">
        <v>103</v>
      </c>
      <c r="F54" s="65">
        <v>0</v>
      </c>
      <c r="G54" s="101" t="s">
        <v>95</v>
      </c>
      <c r="H54" s="294"/>
      <c r="I54" s="294"/>
      <c r="J54" s="296"/>
      <c r="K54" s="223"/>
    </row>
    <row r="55" spans="1:15" s="69" customFormat="1" ht="52.5" customHeight="1" x14ac:dyDescent="0.25">
      <c r="A55" s="256"/>
      <c r="B55" s="147"/>
      <c r="C55" s="161"/>
      <c r="D55" s="195"/>
      <c r="E55" s="65" t="s">
        <v>104</v>
      </c>
      <c r="F55" s="65">
        <v>0</v>
      </c>
      <c r="G55" s="98" t="s">
        <v>95</v>
      </c>
      <c r="H55" s="294"/>
      <c r="I55" s="294"/>
      <c r="J55" s="296"/>
      <c r="K55" s="223"/>
    </row>
    <row r="56" spans="1:15" s="69" customFormat="1" ht="45.75" customHeight="1" x14ac:dyDescent="0.25">
      <c r="A56" s="256"/>
      <c r="B56" s="139" t="s">
        <v>126</v>
      </c>
      <c r="C56" s="141" t="s">
        <v>70</v>
      </c>
      <c r="D56" s="194">
        <v>0.36</v>
      </c>
      <c r="E56" s="67" t="s">
        <v>127</v>
      </c>
      <c r="F56" s="65"/>
      <c r="G56" s="98" t="s">
        <v>79</v>
      </c>
      <c r="H56" s="292" t="s">
        <v>73</v>
      </c>
      <c r="I56" s="292" t="s">
        <v>73</v>
      </c>
      <c r="J56" s="292" t="s">
        <v>73</v>
      </c>
      <c r="K56" s="145" t="s">
        <v>221</v>
      </c>
    </row>
    <row r="57" spans="1:15" s="69" customFormat="1" ht="54.75" customHeight="1" x14ac:dyDescent="0.25">
      <c r="A57" s="256"/>
      <c r="B57" s="147"/>
      <c r="C57" s="148"/>
      <c r="D57" s="195"/>
      <c r="E57" s="67" t="s">
        <v>129</v>
      </c>
      <c r="F57" s="65"/>
      <c r="G57" s="98" t="s">
        <v>79</v>
      </c>
      <c r="H57" s="195"/>
      <c r="I57" s="195"/>
      <c r="J57" s="195"/>
      <c r="K57" s="151"/>
    </row>
    <row r="58" spans="1:15" s="69" customFormat="1" ht="33" customHeight="1" x14ac:dyDescent="0.25">
      <c r="A58" s="256"/>
      <c r="B58" s="140"/>
      <c r="C58" s="142"/>
      <c r="D58" s="207"/>
      <c r="E58" s="67" t="s">
        <v>130</v>
      </c>
      <c r="F58" s="65"/>
      <c r="G58" s="98" t="s">
        <v>58</v>
      </c>
      <c r="H58" s="207"/>
      <c r="I58" s="207"/>
      <c r="J58" s="207"/>
      <c r="K58" s="146"/>
    </row>
    <row r="59" spans="1:15" s="69" customFormat="1" ht="59.25" customHeight="1" x14ac:dyDescent="0.25">
      <c r="A59" s="256"/>
      <c r="B59" s="139" t="s">
        <v>138</v>
      </c>
      <c r="C59" s="160" t="s">
        <v>70</v>
      </c>
      <c r="D59" s="194">
        <v>0.85</v>
      </c>
      <c r="E59" s="67" t="s">
        <v>139</v>
      </c>
      <c r="F59" s="65">
        <v>0.42</v>
      </c>
      <c r="G59" s="65" t="s">
        <v>72</v>
      </c>
      <c r="H59" s="270">
        <v>62084240</v>
      </c>
      <c r="I59" s="270">
        <v>3404365</v>
      </c>
      <c r="J59" s="194">
        <f>+I59/H59</f>
        <v>5.4834608589877237E-2</v>
      </c>
      <c r="K59" s="145" t="s">
        <v>222</v>
      </c>
    </row>
    <row r="60" spans="1:15" s="69" customFormat="1" ht="59.25" customHeight="1" x14ac:dyDescent="0.25">
      <c r="A60" s="256"/>
      <c r="B60" s="147"/>
      <c r="C60" s="161"/>
      <c r="D60" s="195"/>
      <c r="E60" s="67" t="s">
        <v>141</v>
      </c>
      <c r="F60" s="65">
        <v>0.82</v>
      </c>
      <c r="G60" s="65" t="s">
        <v>72</v>
      </c>
      <c r="H60" s="291"/>
      <c r="I60" s="291"/>
      <c r="J60" s="195"/>
      <c r="K60" s="151"/>
    </row>
    <row r="61" spans="1:15" s="69" customFormat="1" ht="59.25" customHeight="1" x14ac:dyDescent="0.25">
      <c r="A61" s="256"/>
      <c r="B61" s="140"/>
      <c r="C61" s="215"/>
      <c r="D61" s="207"/>
      <c r="E61" s="67" t="s">
        <v>142</v>
      </c>
      <c r="F61" s="65">
        <v>1</v>
      </c>
      <c r="G61" s="65" t="s">
        <v>72</v>
      </c>
      <c r="H61" s="271"/>
      <c r="I61" s="271"/>
      <c r="J61" s="207"/>
      <c r="K61" s="146"/>
    </row>
    <row r="62" spans="1:15" s="69" customFormat="1" ht="46.5" customHeight="1" x14ac:dyDescent="0.25">
      <c r="A62" s="256"/>
      <c r="B62" s="139" t="s">
        <v>143</v>
      </c>
      <c r="C62" s="194" t="s">
        <v>144</v>
      </c>
      <c r="D62" s="194">
        <v>0.66</v>
      </c>
      <c r="E62" s="67" t="s">
        <v>145</v>
      </c>
      <c r="F62" s="65">
        <v>1</v>
      </c>
      <c r="G62" s="65" t="s">
        <v>146</v>
      </c>
      <c r="H62" s="211">
        <v>268099781.84999999</v>
      </c>
      <c r="I62" s="211">
        <v>140322950.69999999</v>
      </c>
      <c r="J62" s="194">
        <v>0.52</v>
      </c>
      <c r="K62" s="217" t="s">
        <v>223</v>
      </c>
    </row>
    <row r="63" spans="1:15" s="69" customFormat="1" ht="124.5" customHeight="1" x14ac:dyDescent="0.25">
      <c r="A63" s="256"/>
      <c r="B63" s="140"/>
      <c r="C63" s="207"/>
      <c r="D63" s="207"/>
      <c r="E63" s="67" t="s">
        <v>148</v>
      </c>
      <c r="F63" s="65">
        <v>0</v>
      </c>
      <c r="G63" s="65" t="s">
        <v>146</v>
      </c>
      <c r="H63" s="290"/>
      <c r="I63" s="290"/>
      <c r="J63" s="207"/>
      <c r="K63" s="218"/>
      <c r="N63" s="87">
        <v>88</v>
      </c>
      <c r="O63" s="87">
        <f>104+28</f>
        <v>132</v>
      </c>
    </row>
    <row r="64" spans="1:15" s="69" customFormat="1" ht="65.25" customHeight="1" x14ac:dyDescent="0.25">
      <c r="A64" s="256"/>
      <c r="B64" s="139" t="s">
        <v>149</v>
      </c>
      <c r="C64" s="194" t="s">
        <v>144</v>
      </c>
      <c r="D64" s="194">
        <v>0.57999999999999996</v>
      </c>
      <c r="E64" s="67" t="s">
        <v>55</v>
      </c>
      <c r="F64" s="65">
        <v>0</v>
      </c>
      <c r="G64" s="65" t="s">
        <v>90</v>
      </c>
      <c r="H64" s="288">
        <v>275700000</v>
      </c>
      <c r="I64" s="211">
        <v>26373.61</v>
      </c>
      <c r="J64" s="268" t="s">
        <v>150</v>
      </c>
      <c r="K64" s="217" t="s">
        <v>224</v>
      </c>
      <c r="N64" s="87"/>
      <c r="O64" s="87">
        <v>19</v>
      </c>
    </row>
    <row r="65" spans="1:15" s="69" customFormat="1" ht="44.25" customHeight="1" x14ac:dyDescent="0.25">
      <c r="A65" s="257"/>
      <c r="B65" s="147"/>
      <c r="C65" s="195"/>
      <c r="D65" s="195"/>
      <c r="E65" s="67" t="s">
        <v>60</v>
      </c>
      <c r="F65" s="80">
        <v>0</v>
      </c>
      <c r="G65" s="65" t="s">
        <v>61</v>
      </c>
      <c r="H65" s="195"/>
      <c r="I65" s="195"/>
      <c r="J65" s="289"/>
      <c r="K65" s="248"/>
      <c r="N65" s="87"/>
      <c r="O65" s="87">
        <f>O63+O64</f>
        <v>151</v>
      </c>
    </row>
    <row r="66" spans="1:15" s="69" customFormat="1" ht="46.5" customHeight="1" x14ac:dyDescent="0.25">
      <c r="A66" s="257"/>
      <c r="B66" s="147"/>
      <c r="C66" s="195"/>
      <c r="D66" s="195"/>
      <c r="E66" s="67" t="s">
        <v>62</v>
      </c>
      <c r="F66" s="80">
        <v>0</v>
      </c>
      <c r="G66" s="65" t="s">
        <v>146</v>
      </c>
      <c r="H66" s="195"/>
      <c r="I66" s="195"/>
      <c r="J66" s="289"/>
      <c r="K66" s="248"/>
    </row>
    <row r="67" spans="1:15" s="69" customFormat="1" ht="78.75" customHeight="1" x14ac:dyDescent="0.25">
      <c r="A67" s="257"/>
      <c r="B67" s="139" t="s">
        <v>152</v>
      </c>
      <c r="C67" s="194" t="s">
        <v>144</v>
      </c>
      <c r="D67" s="194">
        <v>0.59</v>
      </c>
      <c r="E67" s="81" t="s">
        <v>153</v>
      </c>
      <c r="F67" s="80">
        <v>0</v>
      </c>
      <c r="G67" s="80" t="s">
        <v>146</v>
      </c>
      <c r="H67" s="211">
        <v>77883048.760000005</v>
      </c>
      <c r="I67" s="211" t="s">
        <v>225</v>
      </c>
      <c r="J67" s="194">
        <v>1E-4</v>
      </c>
      <c r="K67" s="217" t="s">
        <v>226</v>
      </c>
    </row>
    <row r="68" spans="1:15" s="69" customFormat="1" ht="90" customHeight="1" x14ac:dyDescent="0.25">
      <c r="A68" s="257"/>
      <c r="B68" s="147"/>
      <c r="C68" s="195"/>
      <c r="D68" s="195"/>
      <c r="E68" s="81" t="s">
        <v>156</v>
      </c>
      <c r="F68" s="80">
        <v>0</v>
      </c>
      <c r="G68" s="80" t="s">
        <v>146</v>
      </c>
      <c r="H68" s="195"/>
      <c r="I68" s="195"/>
      <c r="J68" s="195"/>
      <c r="K68" s="248"/>
    </row>
    <row r="69" spans="1:15" s="69" customFormat="1" ht="126" customHeight="1" x14ac:dyDescent="0.25">
      <c r="A69" s="258"/>
      <c r="B69" s="287"/>
      <c r="C69" s="196"/>
      <c r="D69" s="196"/>
      <c r="E69" s="82" t="s">
        <v>157</v>
      </c>
      <c r="F69" s="83">
        <v>0</v>
      </c>
      <c r="G69" s="83" t="s">
        <v>146</v>
      </c>
      <c r="H69" s="196"/>
      <c r="I69" s="196"/>
      <c r="J69" s="196"/>
      <c r="K69" s="279"/>
    </row>
    <row r="70" spans="1:15" ht="108" customHeight="1" x14ac:dyDescent="0.25">
      <c r="A70" s="238" t="s">
        <v>158</v>
      </c>
      <c r="B70" s="280" t="s">
        <v>159</v>
      </c>
      <c r="C70" s="204" t="s">
        <v>29</v>
      </c>
      <c r="D70" s="206">
        <v>0.5</v>
      </c>
      <c r="E70" s="102" t="s">
        <v>160</v>
      </c>
      <c r="F70" s="103">
        <v>0.92</v>
      </c>
      <c r="G70" s="103" t="s">
        <v>161</v>
      </c>
      <c r="H70" s="272">
        <v>3722663990</v>
      </c>
      <c r="I70" s="272">
        <v>385595102</v>
      </c>
      <c r="J70" s="206">
        <f>+I70/H70</f>
        <v>0.10358042064387336</v>
      </c>
      <c r="K70" s="282" t="s">
        <v>227</v>
      </c>
    </row>
    <row r="71" spans="1:15" ht="46.5" customHeight="1" thickBot="1" x14ac:dyDescent="0.3">
      <c r="A71" s="259"/>
      <c r="B71" s="281"/>
      <c r="C71" s="205"/>
      <c r="D71" s="207"/>
      <c r="E71" s="104" t="s">
        <v>163</v>
      </c>
      <c r="F71" s="65">
        <v>0.82</v>
      </c>
      <c r="G71" s="65" t="s">
        <v>161</v>
      </c>
      <c r="H71" s="274"/>
      <c r="I71" s="274"/>
      <c r="J71" s="207"/>
      <c r="K71" s="283"/>
    </row>
    <row r="72" spans="1:15" ht="48.75" customHeight="1" x14ac:dyDescent="0.25">
      <c r="A72" s="259"/>
      <c r="B72" s="284" t="s">
        <v>164</v>
      </c>
      <c r="C72" s="188" t="s">
        <v>29</v>
      </c>
      <c r="D72" s="194">
        <v>0.1</v>
      </c>
      <c r="E72" s="67" t="s">
        <v>165</v>
      </c>
      <c r="F72" s="65">
        <v>0</v>
      </c>
      <c r="G72" s="65" t="s">
        <v>166</v>
      </c>
      <c r="H72" s="277">
        <v>2742336610</v>
      </c>
      <c r="I72" s="277">
        <v>181936488</v>
      </c>
      <c r="J72" s="206">
        <f>+I72/H72</f>
        <v>6.6343601779797562E-2</v>
      </c>
      <c r="K72" s="171" t="s">
        <v>228</v>
      </c>
    </row>
    <row r="73" spans="1:15" ht="39.75" customHeight="1" x14ac:dyDescent="0.25">
      <c r="A73" s="259"/>
      <c r="B73" s="285"/>
      <c r="C73" s="189"/>
      <c r="D73" s="195"/>
      <c r="E73" s="67" t="s">
        <v>168</v>
      </c>
      <c r="F73" s="65">
        <v>0</v>
      </c>
      <c r="G73" s="65" t="s">
        <v>166</v>
      </c>
      <c r="H73" s="273"/>
      <c r="I73" s="273"/>
      <c r="J73" s="195"/>
      <c r="K73" s="172"/>
    </row>
    <row r="74" spans="1:15" ht="39.75" customHeight="1" thickBot="1" x14ac:dyDescent="0.3">
      <c r="A74" s="242"/>
      <c r="B74" s="286"/>
      <c r="C74" s="190"/>
      <c r="D74" s="196"/>
      <c r="E74" s="105" t="s">
        <v>169</v>
      </c>
      <c r="F74" s="83">
        <v>0.02</v>
      </c>
      <c r="G74" s="65" t="s">
        <v>166</v>
      </c>
      <c r="H74" s="278"/>
      <c r="I74" s="278"/>
      <c r="J74" s="196"/>
      <c r="K74" s="173"/>
    </row>
    <row r="75" spans="1:15" customFormat="1" ht="47.25" customHeight="1" x14ac:dyDescent="0.25">
      <c r="A75" s="238" t="s">
        <v>170</v>
      </c>
      <c r="B75" s="174" t="s">
        <v>171</v>
      </c>
      <c r="C75" s="177" t="s">
        <v>172</v>
      </c>
      <c r="D75" s="206">
        <v>0.61</v>
      </c>
      <c r="E75" s="106" t="s">
        <v>173</v>
      </c>
      <c r="F75" s="103">
        <v>0.1</v>
      </c>
      <c r="G75" s="94" t="s">
        <v>174</v>
      </c>
      <c r="H75" s="272">
        <v>1446000012</v>
      </c>
      <c r="I75" s="272">
        <v>749052760849512</v>
      </c>
      <c r="J75" s="206">
        <v>0.52</v>
      </c>
      <c r="K75" s="184" t="s">
        <v>229</v>
      </c>
      <c r="L75" s="1"/>
    </row>
    <row r="76" spans="1:15" customFormat="1" ht="34.5" customHeight="1" x14ac:dyDescent="0.25">
      <c r="A76" s="239"/>
      <c r="B76" s="175"/>
      <c r="C76" s="178"/>
      <c r="D76" s="195"/>
      <c r="E76" s="104" t="s">
        <v>176</v>
      </c>
      <c r="F76" s="95">
        <v>0.75</v>
      </c>
      <c r="G76" s="65" t="s">
        <v>174</v>
      </c>
      <c r="H76" s="273"/>
      <c r="I76" s="273"/>
      <c r="J76" s="195"/>
      <c r="K76" s="185"/>
      <c r="L76" s="1"/>
    </row>
    <row r="77" spans="1:15" customFormat="1" ht="33" customHeight="1" x14ac:dyDescent="0.25">
      <c r="A77" s="239"/>
      <c r="B77" s="175"/>
      <c r="C77" s="178"/>
      <c r="D77" s="195"/>
      <c r="E77" s="104" t="s">
        <v>177</v>
      </c>
      <c r="F77" s="110">
        <v>6.7000000000000002E-3</v>
      </c>
      <c r="G77" s="65" t="s">
        <v>174</v>
      </c>
      <c r="H77" s="273"/>
      <c r="I77" s="273"/>
      <c r="J77" s="195"/>
      <c r="K77" s="185"/>
      <c r="L77" s="1"/>
    </row>
    <row r="78" spans="1:15" customFormat="1" ht="29.25" customHeight="1" x14ac:dyDescent="0.25">
      <c r="A78" s="239"/>
      <c r="B78" s="175"/>
      <c r="C78" s="178"/>
      <c r="D78" s="195"/>
      <c r="E78" s="104" t="s">
        <v>179</v>
      </c>
      <c r="F78" s="95">
        <v>1</v>
      </c>
      <c r="G78" s="65" t="s">
        <v>174</v>
      </c>
      <c r="H78" s="273"/>
      <c r="I78" s="273"/>
      <c r="J78" s="195"/>
      <c r="K78" s="185"/>
      <c r="L78" s="1"/>
    </row>
    <row r="79" spans="1:15" customFormat="1" ht="59.25" customHeight="1" x14ac:dyDescent="0.25">
      <c r="A79" s="239"/>
      <c r="B79" s="175"/>
      <c r="C79" s="178"/>
      <c r="D79" s="195"/>
      <c r="E79" s="104" t="s">
        <v>180</v>
      </c>
      <c r="F79" s="110">
        <v>2.8999999999999998E-3</v>
      </c>
      <c r="G79" s="65" t="s">
        <v>174</v>
      </c>
      <c r="H79" s="273"/>
      <c r="I79" s="273"/>
      <c r="J79" s="195"/>
      <c r="K79" s="185"/>
      <c r="L79" s="1"/>
    </row>
    <row r="80" spans="1:15" customFormat="1" ht="50.25" customHeight="1" x14ac:dyDescent="0.25">
      <c r="A80" s="239"/>
      <c r="B80" s="176"/>
      <c r="C80" s="179"/>
      <c r="D80" s="207"/>
      <c r="E80" s="104" t="s">
        <v>181</v>
      </c>
      <c r="F80" s="95">
        <v>0.21</v>
      </c>
      <c r="G80" s="65" t="s">
        <v>174</v>
      </c>
      <c r="H80" s="274"/>
      <c r="I80" s="274"/>
      <c r="J80" s="207"/>
      <c r="K80" s="169"/>
      <c r="L80" s="1"/>
    </row>
    <row r="81" spans="1:11" customFormat="1" ht="63.75" x14ac:dyDescent="0.25">
      <c r="A81" s="240"/>
      <c r="B81" s="112" t="s">
        <v>230</v>
      </c>
      <c r="C81" s="63" t="s">
        <v>172</v>
      </c>
      <c r="D81" s="65"/>
      <c r="E81" s="67" t="s">
        <v>183</v>
      </c>
      <c r="F81" s="65">
        <v>0</v>
      </c>
      <c r="G81" s="95" t="s">
        <v>174</v>
      </c>
      <c r="H81" s="109">
        <v>722412331.12</v>
      </c>
      <c r="I81" s="107">
        <v>27244231</v>
      </c>
      <c r="J81" s="108">
        <f>+I81/H81</f>
        <v>3.7712854316539146E-2</v>
      </c>
      <c r="K81" s="56" t="s">
        <v>231</v>
      </c>
    </row>
    <row r="82" spans="1:11" customFormat="1" ht="39.75" customHeight="1" x14ac:dyDescent="0.25">
      <c r="A82" s="240"/>
      <c r="B82" s="186" t="s">
        <v>187</v>
      </c>
      <c r="C82" s="197" t="s">
        <v>172</v>
      </c>
      <c r="D82" s="143">
        <v>0.87</v>
      </c>
      <c r="E82" s="67" t="s">
        <v>188</v>
      </c>
      <c r="F82" s="10">
        <v>0</v>
      </c>
      <c r="G82" s="65" t="s">
        <v>174</v>
      </c>
      <c r="H82" s="199">
        <v>275875012</v>
      </c>
      <c r="I82" s="270">
        <v>275876484.860645</v>
      </c>
      <c r="J82" s="268">
        <f>+I82/H82</f>
        <v>1.0000053388693464</v>
      </c>
      <c r="K82" s="168" t="s">
        <v>232</v>
      </c>
    </row>
    <row r="83" spans="1:11" customFormat="1" ht="96" customHeight="1" thickBot="1" x14ac:dyDescent="0.3">
      <c r="A83" s="240"/>
      <c r="B83" s="176"/>
      <c r="C83" s="179"/>
      <c r="D83" s="144"/>
      <c r="E83" s="67" t="s">
        <v>190</v>
      </c>
      <c r="F83" s="10">
        <v>0</v>
      </c>
      <c r="G83" s="65" t="s">
        <v>174</v>
      </c>
      <c r="H83" s="202"/>
      <c r="I83" s="271"/>
      <c r="J83" s="269"/>
      <c r="K83" s="169"/>
    </row>
    <row r="84" spans="1:11" customFormat="1" ht="53.25" customHeight="1" x14ac:dyDescent="0.25">
      <c r="A84" s="241"/>
      <c r="B84" s="186" t="s">
        <v>191</v>
      </c>
      <c r="C84" s="197" t="s">
        <v>172</v>
      </c>
      <c r="D84" s="143">
        <v>0.91</v>
      </c>
      <c r="E84" s="81" t="s">
        <v>192</v>
      </c>
      <c r="F84" s="13">
        <v>0</v>
      </c>
      <c r="G84" s="65" t="s">
        <v>174</v>
      </c>
      <c r="H84" s="275">
        <v>499875012</v>
      </c>
      <c r="I84" s="275">
        <v>499877680.76737797</v>
      </c>
      <c r="J84" s="268">
        <f>+I84/H84</f>
        <v>1.0000053388693451</v>
      </c>
      <c r="K84" s="168" t="s">
        <v>233</v>
      </c>
    </row>
    <row r="85" spans="1:11" customFormat="1" ht="42.75" customHeight="1" thickBot="1" x14ac:dyDescent="0.3">
      <c r="A85" s="242"/>
      <c r="B85" s="187"/>
      <c r="C85" s="198"/>
      <c r="D85" s="191"/>
      <c r="E85" s="105" t="s">
        <v>194</v>
      </c>
      <c r="F85" s="11">
        <v>0</v>
      </c>
      <c r="G85" s="83" t="s">
        <v>174</v>
      </c>
      <c r="H85" s="276"/>
      <c r="I85" s="276"/>
      <c r="J85" s="269"/>
      <c r="K85" s="201"/>
    </row>
  </sheetData>
  <autoFilter ref="A5:X85" xr:uid="{F5E2AC89-EAC1-4F79-B25F-44B16C587850}"/>
  <mergeCells count="200">
    <mergeCell ref="L50:L52"/>
    <mergeCell ref="L45:L47"/>
    <mergeCell ref="L34:L36"/>
    <mergeCell ref="A1:B3"/>
    <mergeCell ref="C1:J1"/>
    <mergeCell ref="C2:K2"/>
    <mergeCell ref="C3:H3"/>
    <mergeCell ref="I3:J3"/>
    <mergeCell ref="A6:A69"/>
    <mergeCell ref="B6:B9"/>
    <mergeCell ref="C6:C9"/>
    <mergeCell ref="D6:D9"/>
    <mergeCell ref="H6:H9"/>
    <mergeCell ref="I6:I9"/>
    <mergeCell ref="J6:J9"/>
    <mergeCell ref="K6:K9"/>
    <mergeCell ref="K10:K11"/>
    <mergeCell ref="B12:B13"/>
    <mergeCell ref="C12:C13"/>
    <mergeCell ref="D12:D13"/>
    <mergeCell ref="H12:H13"/>
    <mergeCell ref="I12:I13"/>
    <mergeCell ref="J12:J13"/>
    <mergeCell ref="K12:K13"/>
    <mergeCell ref="B10:B11"/>
    <mergeCell ref="C10:C11"/>
    <mergeCell ref="D10:D11"/>
    <mergeCell ref="H10:H11"/>
    <mergeCell ref="I10:I11"/>
    <mergeCell ref="J10:J11"/>
    <mergeCell ref="K14:K16"/>
    <mergeCell ref="B18:B21"/>
    <mergeCell ref="C18:C21"/>
    <mergeCell ref="D18:D21"/>
    <mergeCell ref="H18:H21"/>
    <mergeCell ref="I18:I21"/>
    <mergeCell ref="J18:J21"/>
    <mergeCell ref="K18:K21"/>
    <mergeCell ref="B14:B16"/>
    <mergeCell ref="C14:C16"/>
    <mergeCell ref="D14:D16"/>
    <mergeCell ref="H14:H16"/>
    <mergeCell ref="I14:I16"/>
    <mergeCell ref="J14:J16"/>
    <mergeCell ref="K22:K25"/>
    <mergeCell ref="B26:B28"/>
    <mergeCell ref="C26:C28"/>
    <mergeCell ref="D26:D28"/>
    <mergeCell ref="H26:H28"/>
    <mergeCell ref="I26:I28"/>
    <mergeCell ref="J26:J28"/>
    <mergeCell ref="K26:K28"/>
    <mergeCell ref="B22:B25"/>
    <mergeCell ref="C22:C25"/>
    <mergeCell ref="D22:D25"/>
    <mergeCell ref="H22:H25"/>
    <mergeCell ref="I22:I25"/>
    <mergeCell ref="J22:J25"/>
    <mergeCell ref="K29:K31"/>
    <mergeCell ref="B32:B33"/>
    <mergeCell ref="C32:C33"/>
    <mergeCell ref="D32:D33"/>
    <mergeCell ref="H32:H33"/>
    <mergeCell ref="I32:I33"/>
    <mergeCell ref="J32:J33"/>
    <mergeCell ref="K32:K33"/>
    <mergeCell ref="B29:B31"/>
    <mergeCell ref="C29:C31"/>
    <mergeCell ref="D29:D31"/>
    <mergeCell ref="H29:H31"/>
    <mergeCell ref="I29:I31"/>
    <mergeCell ref="J29:J31"/>
    <mergeCell ref="K39:K41"/>
    <mergeCell ref="B39:B41"/>
    <mergeCell ref="C39:C41"/>
    <mergeCell ref="D39:D41"/>
    <mergeCell ref="H39:H41"/>
    <mergeCell ref="I39:I41"/>
    <mergeCell ref="J39:J41"/>
    <mergeCell ref="K34:K36"/>
    <mergeCell ref="B37:B38"/>
    <mergeCell ref="C37:C38"/>
    <mergeCell ref="D37:D38"/>
    <mergeCell ref="H37:H38"/>
    <mergeCell ref="I37:I38"/>
    <mergeCell ref="J37:J38"/>
    <mergeCell ref="K37:K38"/>
    <mergeCell ref="B34:B36"/>
    <mergeCell ref="C34:C36"/>
    <mergeCell ref="D34:D36"/>
    <mergeCell ref="H34:H36"/>
    <mergeCell ref="I34:I36"/>
    <mergeCell ref="J34:J36"/>
    <mergeCell ref="B48:B49"/>
    <mergeCell ref="C48:C49"/>
    <mergeCell ref="D48:D49"/>
    <mergeCell ref="H48:H49"/>
    <mergeCell ref="I48:I49"/>
    <mergeCell ref="J48:J49"/>
    <mergeCell ref="K48:K49"/>
    <mergeCell ref="K42:K44"/>
    <mergeCell ref="B45:B47"/>
    <mergeCell ref="C45:C47"/>
    <mergeCell ref="D45:D47"/>
    <mergeCell ref="H45:H47"/>
    <mergeCell ref="I45:I47"/>
    <mergeCell ref="J45:J47"/>
    <mergeCell ref="K45:K47"/>
    <mergeCell ref="B42:B44"/>
    <mergeCell ref="C42:C44"/>
    <mergeCell ref="D42:D44"/>
    <mergeCell ref="H42:H44"/>
    <mergeCell ref="I42:I44"/>
    <mergeCell ref="J42:J44"/>
    <mergeCell ref="K50:K52"/>
    <mergeCell ref="B53:B55"/>
    <mergeCell ref="C53:C55"/>
    <mergeCell ref="D53:D55"/>
    <mergeCell ref="H53:H55"/>
    <mergeCell ref="I53:I55"/>
    <mergeCell ref="J53:J55"/>
    <mergeCell ref="K53:K55"/>
    <mergeCell ref="B50:B52"/>
    <mergeCell ref="C50:C52"/>
    <mergeCell ref="D50:D52"/>
    <mergeCell ref="H50:H52"/>
    <mergeCell ref="I50:I52"/>
    <mergeCell ref="J50:J52"/>
    <mergeCell ref="B59:B61"/>
    <mergeCell ref="C59:C61"/>
    <mergeCell ref="D59:D61"/>
    <mergeCell ref="H59:H61"/>
    <mergeCell ref="I59:I61"/>
    <mergeCell ref="J59:J61"/>
    <mergeCell ref="K59:K61"/>
    <mergeCell ref="K56:K58"/>
    <mergeCell ref="B56:B58"/>
    <mergeCell ref="C56:C58"/>
    <mergeCell ref="D56:D58"/>
    <mergeCell ref="H56:H58"/>
    <mergeCell ref="I56:I58"/>
    <mergeCell ref="J56:J58"/>
    <mergeCell ref="K62:K63"/>
    <mergeCell ref="B64:B66"/>
    <mergeCell ref="C64:C66"/>
    <mergeCell ref="D64:D66"/>
    <mergeCell ref="H64:H66"/>
    <mergeCell ref="I64:I66"/>
    <mergeCell ref="J64:J66"/>
    <mergeCell ref="K64:K66"/>
    <mergeCell ref="B62:B63"/>
    <mergeCell ref="C62:C63"/>
    <mergeCell ref="D62:D63"/>
    <mergeCell ref="H62:H63"/>
    <mergeCell ref="I62:I63"/>
    <mergeCell ref="J62:J63"/>
    <mergeCell ref="C72:C74"/>
    <mergeCell ref="D72:D74"/>
    <mergeCell ref="H72:H74"/>
    <mergeCell ref="I72:I74"/>
    <mergeCell ref="K72:K74"/>
    <mergeCell ref="K67:K69"/>
    <mergeCell ref="A70:A74"/>
    <mergeCell ref="B70:B71"/>
    <mergeCell ref="C70:C71"/>
    <mergeCell ref="D70:D71"/>
    <mergeCell ref="H70:H71"/>
    <mergeCell ref="I70:I71"/>
    <mergeCell ref="J70:J71"/>
    <mergeCell ref="K70:K71"/>
    <mergeCell ref="B72:B74"/>
    <mergeCell ref="B67:B69"/>
    <mergeCell ref="C67:C69"/>
    <mergeCell ref="D67:D69"/>
    <mergeCell ref="H67:H69"/>
    <mergeCell ref="I67:I69"/>
    <mergeCell ref="J67:J69"/>
    <mergeCell ref="J72:J74"/>
    <mergeCell ref="A75:A85"/>
    <mergeCell ref="B75:B80"/>
    <mergeCell ref="C75:C80"/>
    <mergeCell ref="D75:D80"/>
    <mergeCell ref="H75:H80"/>
    <mergeCell ref="I75:I80"/>
    <mergeCell ref="B84:B85"/>
    <mergeCell ref="C84:C85"/>
    <mergeCell ref="D84:D85"/>
    <mergeCell ref="H84:H85"/>
    <mergeCell ref="I84:I85"/>
    <mergeCell ref="J84:J85"/>
    <mergeCell ref="K84:K85"/>
    <mergeCell ref="K75:K80"/>
    <mergeCell ref="B82:B83"/>
    <mergeCell ref="C82:C83"/>
    <mergeCell ref="D82:D83"/>
    <mergeCell ref="H82:H83"/>
    <mergeCell ref="I82:I83"/>
    <mergeCell ref="J82:J83"/>
    <mergeCell ref="K82:K83"/>
    <mergeCell ref="J75:J80"/>
  </mergeCells>
  <pageMargins left="0.25" right="0.25" top="0.75" bottom="0.75" header="0.3" footer="0.3"/>
  <pageSetup paperSize="167" scale="5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52280-38D4-48CA-B369-8A533F385696}">
  <dimension ref="A1:K56"/>
  <sheetViews>
    <sheetView tabSelected="1" zoomScale="80" zoomScaleNormal="80" workbookViewId="0">
      <pane ySplit="5" topLeftCell="A47" activePane="bottomLeft" state="frozen"/>
      <selection activeCell="A5" sqref="A5"/>
      <selection pane="bottomLeft" activeCell="B55" sqref="B55"/>
    </sheetView>
  </sheetViews>
  <sheetFormatPr baseColWidth="10" defaultColWidth="11.42578125" defaultRowHeight="15" x14ac:dyDescent="0.25"/>
  <cols>
    <col min="1" max="1" width="23.7109375" style="29" customWidth="1"/>
    <col min="2" max="2" width="44.7109375" style="29" customWidth="1"/>
    <col min="3" max="3" width="27" style="27" customWidth="1"/>
    <col min="4" max="4" width="23" style="2" customWidth="1"/>
    <col min="5" max="5" width="39.7109375" style="2" customWidth="1"/>
    <col min="6" max="6" width="17.85546875" style="2" customWidth="1"/>
    <col min="7" max="8" width="28.140625" style="2" customWidth="1"/>
    <col min="9" max="9" width="25" style="2" customWidth="1"/>
    <col min="10" max="10" width="19.28515625" style="2" customWidth="1"/>
    <col min="11" max="11" width="75.140625" style="30" customWidth="1"/>
    <col min="12" max="16384" width="11.42578125" style="1"/>
  </cols>
  <sheetData>
    <row r="1" spans="1:11" x14ac:dyDescent="0.25">
      <c r="A1" s="249"/>
      <c r="B1" s="250"/>
      <c r="C1" s="133" t="s">
        <v>0</v>
      </c>
      <c r="D1" s="133"/>
      <c r="E1" s="133"/>
      <c r="F1" s="133"/>
      <c r="G1" s="133"/>
      <c r="H1" s="133"/>
      <c r="I1" s="133"/>
      <c r="J1" s="133"/>
      <c r="K1" s="54" t="s">
        <v>1</v>
      </c>
    </row>
    <row r="2" spans="1:11" x14ac:dyDescent="0.25">
      <c r="A2" s="251"/>
      <c r="B2" s="252"/>
      <c r="C2" s="134" t="s">
        <v>2</v>
      </c>
      <c r="D2" s="134"/>
      <c r="E2" s="134"/>
      <c r="F2" s="134"/>
      <c r="G2" s="134"/>
      <c r="H2" s="134"/>
      <c r="I2" s="134"/>
      <c r="J2" s="134"/>
      <c r="K2" s="134"/>
    </row>
    <row r="3" spans="1:11" x14ac:dyDescent="0.25">
      <c r="A3" s="253"/>
      <c r="B3" s="254"/>
      <c r="C3" s="136" t="s">
        <v>3</v>
      </c>
      <c r="D3" s="137"/>
      <c r="E3" s="137"/>
      <c r="F3" s="137"/>
      <c r="G3" s="137"/>
      <c r="H3" s="138"/>
      <c r="I3" s="136" t="s">
        <v>16</v>
      </c>
      <c r="J3" s="138"/>
      <c r="K3" s="28" t="s">
        <v>17</v>
      </c>
    </row>
    <row r="4" spans="1:11" x14ac:dyDescent="0.25">
      <c r="A4" s="25"/>
      <c r="B4" s="26"/>
      <c r="C4" s="26"/>
      <c r="D4" s="26"/>
      <c r="E4" s="26"/>
      <c r="F4" s="26"/>
      <c r="G4" s="26"/>
      <c r="H4" s="26"/>
      <c r="I4" s="26"/>
      <c r="J4" s="26"/>
      <c r="K4" s="26"/>
    </row>
    <row r="5" spans="1:11" s="2" customFormat="1" ht="38.25" x14ac:dyDescent="0.25">
      <c r="A5" s="113" t="s">
        <v>6</v>
      </c>
      <c r="B5" s="113" t="s">
        <v>234</v>
      </c>
      <c r="C5" s="114" t="s">
        <v>8</v>
      </c>
      <c r="D5" s="114" t="s">
        <v>9</v>
      </c>
      <c r="E5" s="114" t="s">
        <v>19</v>
      </c>
      <c r="F5" s="114" t="s">
        <v>10</v>
      </c>
      <c r="G5" s="114" t="s">
        <v>20</v>
      </c>
      <c r="H5" s="114" t="s">
        <v>11</v>
      </c>
      <c r="I5" s="114" t="s">
        <v>12</v>
      </c>
      <c r="J5" s="114" t="s">
        <v>13</v>
      </c>
      <c r="K5" s="114" t="s">
        <v>14</v>
      </c>
    </row>
    <row r="6" spans="1:11" s="69" customFormat="1" ht="25.5" x14ac:dyDescent="0.25">
      <c r="A6" s="324"/>
      <c r="B6" s="337" t="s">
        <v>235</v>
      </c>
      <c r="C6" s="337" t="s">
        <v>54</v>
      </c>
      <c r="D6" s="338">
        <v>0.67</v>
      </c>
      <c r="E6" s="67" t="s">
        <v>55</v>
      </c>
      <c r="F6" s="65">
        <v>1</v>
      </c>
      <c r="G6" s="65" t="s">
        <v>58</v>
      </c>
      <c r="H6" s="354" t="s">
        <v>73</v>
      </c>
      <c r="I6" s="357" t="s">
        <v>73</v>
      </c>
      <c r="J6" s="338" t="s">
        <v>236</v>
      </c>
      <c r="K6" s="356" t="s">
        <v>237</v>
      </c>
    </row>
    <row r="7" spans="1:11" s="69" customFormat="1" ht="38.25" x14ac:dyDescent="0.25">
      <c r="A7" s="324"/>
      <c r="B7" s="337"/>
      <c r="C7" s="337"/>
      <c r="D7" s="338"/>
      <c r="E7" s="67" t="s">
        <v>60</v>
      </c>
      <c r="F7" s="65">
        <v>0.67</v>
      </c>
      <c r="G7" s="65" t="s">
        <v>61</v>
      </c>
      <c r="H7" s="354"/>
      <c r="I7" s="357"/>
      <c r="J7" s="338"/>
      <c r="K7" s="356"/>
    </row>
    <row r="8" spans="1:11" s="69" customFormat="1" ht="25.5" x14ac:dyDescent="0.25">
      <c r="A8" s="324"/>
      <c r="B8" s="337"/>
      <c r="C8" s="337"/>
      <c r="D8" s="338"/>
      <c r="E8" s="67" t="s">
        <v>62</v>
      </c>
      <c r="F8" s="65">
        <v>1</v>
      </c>
      <c r="G8" s="65" t="s">
        <v>63</v>
      </c>
      <c r="H8" s="354"/>
      <c r="I8" s="357"/>
      <c r="J8" s="338"/>
      <c r="K8" s="356"/>
    </row>
    <row r="9" spans="1:11" s="69" customFormat="1" x14ac:dyDescent="0.25">
      <c r="A9" s="324"/>
      <c r="B9" s="337"/>
      <c r="C9" s="337"/>
      <c r="D9" s="338"/>
      <c r="E9" s="67" t="s">
        <v>64</v>
      </c>
      <c r="F9" s="65">
        <v>0</v>
      </c>
      <c r="G9" s="65" t="s">
        <v>63</v>
      </c>
      <c r="H9" s="354"/>
      <c r="I9" s="357"/>
      <c r="J9" s="338"/>
      <c r="K9" s="356"/>
    </row>
    <row r="10" spans="1:11" s="69" customFormat="1" ht="115.5" customHeight="1" x14ac:dyDescent="0.25">
      <c r="A10" s="324"/>
      <c r="B10" s="337" t="s">
        <v>69</v>
      </c>
      <c r="C10" s="337" t="s">
        <v>70</v>
      </c>
      <c r="D10" s="338">
        <v>0.81</v>
      </c>
      <c r="E10" s="67" t="s">
        <v>71</v>
      </c>
      <c r="F10" s="65">
        <v>1</v>
      </c>
      <c r="G10" s="65" t="s">
        <v>72</v>
      </c>
      <c r="H10" s="338" t="s">
        <v>73</v>
      </c>
      <c r="I10" s="338" t="s">
        <v>120</v>
      </c>
      <c r="J10" s="338" t="s">
        <v>120</v>
      </c>
      <c r="K10" s="336" t="s">
        <v>238</v>
      </c>
    </row>
    <row r="11" spans="1:11" s="69" customFormat="1" ht="115.5" customHeight="1" x14ac:dyDescent="0.25">
      <c r="A11" s="324"/>
      <c r="B11" s="337"/>
      <c r="C11" s="337"/>
      <c r="D11" s="338"/>
      <c r="E11" s="67" t="s">
        <v>75</v>
      </c>
      <c r="F11" s="65">
        <v>1</v>
      </c>
      <c r="G11" s="65" t="s">
        <v>72</v>
      </c>
      <c r="H11" s="338"/>
      <c r="I11" s="338"/>
      <c r="J11" s="338"/>
      <c r="K11" s="336"/>
    </row>
    <row r="12" spans="1:11" s="69" customFormat="1" ht="115.5" customHeight="1" x14ac:dyDescent="0.25">
      <c r="A12" s="324"/>
      <c r="B12" s="337"/>
      <c r="C12" s="337"/>
      <c r="D12" s="338"/>
      <c r="E12" s="67" t="s">
        <v>76</v>
      </c>
      <c r="F12" s="65">
        <v>0.87</v>
      </c>
      <c r="G12" s="65" t="s">
        <v>58</v>
      </c>
      <c r="H12" s="338"/>
      <c r="I12" s="338"/>
      <c r="J12" s="338"/>
      <c r="K12" s="336"/>
    </row>
    <row r="13" spans="1:11" s="69" customFormat="1" ht="33" customHeight="1" x14ac:dyDescent="0.25">
      <c r="A13" s="324"/>
      <c r="B13" s="337" t="s">
        <v>77</v>
      </c>
      <c r="C13" s="337" t="s">
        <v>70</v>
      </c>
      <c r="D13" s="352">
        <v>0.63</v>
      </c>
      <c r="E13" s="67" t="s">
        <v>55</v>
      </c>
      <c r="F13" s="65">
        <v>0.74</v>
      </c>
      <c r="G13" s="65" t="s">
        <v>58</v>
      </c>
      <c r="H13" s="353" t="s">
        <v>73</v>
      </c>
      <c r="I13" s="353" t="s">
        <v>73</v>
      </c>
      <c r="J13" s="353" t="s">
        <v>73</v>
      </c>
      <c r="K13" s="336" t="s">
        <v>239</v>
      </c>
    </row>
    <row r="14" spans="1:11" s="69" customFormat="1" ht="47.25" customHeight="1" x14ac:dyDescent="0.25">
      <c r="A14" s="324"/>
      <c r="B14" s="337"/>
      <c r="C14" s="337"/>
      <c r="D14" s="352"/>
      <c r="E14" s="67" t="s">
        <v>60</v>
      </c>
      <c r="F14" s="65">
        <v>0.62</v>
      </c>
      <c r="G14" s="65" t="s">
        <v>79</v>
      </c>
      <c r="H14" s="353"/>
      <c r="I14" s="353"/>
      <c r="J14" s="353"/>
      <c r="K14" s="336"/>
    </row>
    <row r="15" spans="1:11" s="69" customFormat="1" ht="25.5" x14ac:dyDescent="0.25">
      <c r="A15" s="324"/>
      <c r="B15" s="337"/>
      <c r="C15" s="337"/>
      <c r="D15" s="352"/>
      <c r="E15" s="67" t="s">
        <v>80</v>
      </c>
      <c r="F15" s="65">
        <v>1</v>
      </c>
      <c r="G15" s="65" t="s">
        <v>72</v>
      </c>
      <c r="H15" s="353"/>
      <c r="I15" s="353"/>
      <c r="J15" s="353"/>
      <c r="K15" s="336"/>
    </row>
    <row r="16" spans="1:11" s="69" customFormat="1" ht="25.5" x14ac:dyDescent="0.25">
      <c r="A16" s="324"/>
      <c r="B16" s="337" t="s">
        <v>81</v>
      </c>
      <c r="C16" s="337" t="s">
        <v>70</v>
      </c>
      <c r="D16" s="352">
        <v>0.86</v>
      </c>
      <c r="E16" s="67" t="s">
        <v>55</v>
      </c>
      <c r="F16" s="65"/>
      <c r="G16" s="65" t="s">
        <v>82</v>
      </c>
      <c r="H16" s="353" t="s">
        <v>73</v>
      </c>
      <c r="I16" s="353" t="s">
        <v>120</v>
      </c>
      <c r="J16" s="353" t="s">
        <v>120</v>
      </c>
      <c r="K16" s="358" t="s">
        <v>270</v>
      </c>
    </row>
    <row r="17" spans="1:11" s="69" customFormat="1" ht="25.5" x14ac:dyDescent="0.25">
      <c r="A17" s="324"/>
      <c r="B17" s="337"/>
      <c r="C17" s="337"/>
      <c r="D17" s="352"/>
      <c r="E17" s="67" t="s">
        <v>71</v>
      </c>
      <c r="F17" s="65"/>
      <c r="G17" s="65" t="s">
        <v>84</v>
      </c>
      <c r="H17" s="353"/>
      <c r="I17" s="353"/>
      <c r="J17" s="353"/>
      <c r="K17" s="358"/>
    </row>
    <row r="18" spans="1:11" s="69" customFormat="1" ht="25.5" x14ac:dyDescent="0.25">
      <c r="A18" s="324"/>
      <c r="B18" s="337" t="s">
        <v>85</v>
      </c>
      <c r="C18" s="337" t="s">
        <v>70</v>
      </c>
      <c r="D18" s="338">
        <v>0.74</v>
      </c>
      <c r="E18" s="67" t="s">
        <v>55</v>
      </c>
      <c r="F18" s="65">
        <v>0.86</v>
      </c>
      <c r="G18" s="65" t="s">
        <v>58</v>
      </c>
      <c r="H18" s="357" t="s">
        <v>73</v>
      </c>
      <c r="I18" s="357" t="s">
        <v>236</v>
      </c>
      <c r="J18" s="338" t="s">
        <v>236</v>
      </c>
      <c r="K18" s="336" t="s">
        <v>240</v>
      </c>
    </row>
    <row r="19" spans="1:11" s="69" customFormat="1" ht="25.5" x14ac:dyDescent="0.25">
      <c r="A19" s="324"/>
      <c r="B19" s="337"/>
      <c r="C19" s="337"/>
      <c r="D19" s="338"/>
      <c r="E19" s="67" t="s">
        <v>60</v>
      </c>
      <c r="F19" s="65">
        <v>0.68</v>
      </c>
      <c r="G19" s="65" t="s">
        <v>79</v>
      </c>
      <c r="H19" s="357"/>
      <c r="I19" s="357"/>
      <c r="J19" s="338"/>
      <c r="K19" s="336"/>
    </row>
    <row r="20" spans="1:11" s="69" customFormat="1" ht="25.5" x14ac:dyDescent="0.25">
      <c r="A20" s="324"/>
      <c r="B20" s="337"/>
      <c r="C20" s="337"/>
      <c r="D20" s="338"/>
      <c r="E20" s="67" t="s">
        <v>62</v>
      </c>
      <c r="F20" s="65">
        <v>1</v>
      </c>
      <c r="G20" s="65" t="s">
        <v>72</v>
      </c>
      <c r="H20" s="357"/>
      <c r="I20" s="357"/>
      <c r="J20" s="338"/>
      <c r="K20" s="336"/>
    </row>
    <row r="21" spans="1:11" s="69" customFormat="1" ht="25.5" x14ac:dyDescent="0.25">
      <c r="A21" s="324"/>
      <c r="B21" s="337" t="s">
        <v>87</v>
      </c>
      <c r="C21" s="337" t="s">
        <v>70</v>
      </c>
      <c r="D21" s="338">
        <v>0.86</v>
      </c>
      <c r="E21" s="67" t="s">
        <v>55</v>
      </c>
      <c r="F21" s="65">
        <v>0.91</v>
      </c>
      <c r="G21" s="65" t="s">
        <v>82</v>
      </c>
      <c r="H21" s="338" t="s">
        <v>73</v>
      </c>
      <c r="I21" s="338" t="s">
        <v>120</v>
      </c>
      <c r="J21" s="338" t="s">
        <v>120</v>
      </c>
      <c r="K21" s="358" t="s">
        <v>271</v>
      </c>
    </row>
    <row r="22" spans="1:11" s="69" customFormat="1" ht="25.5" x14ac:dyDescent="0.25">
      <c r="A22" s="324"/>
      <c r="B22" s="337"/>
      <c r="C22" s="337"/>
      <c r="D22" s="338"/>
      <c r="E22" s="67" t="s">
        <v>80</v>
      </c>
      <c r="F22" s="65">
        <v>1</v>
      </c>
      <c r="G22" s="65" t="s">
        <v>84</v>
      </c>
      <c r="H22" s="338"/>
      <c r="I22" s="338"/>
      <c r="J22" s="338"/>
      <c r="K22" s="336"/>
    </row>
    <row r="23" spans="1:11" s="69" customFormat="1" ht="38.25" x14ac:dyDescent="0.25">
      <c r="A23" s="324"/>
      <c r="B23" s="337" t="s">
        <v>89</v>
      </c>
      <c r="C23" s="337" t="s">
        <v>70</v>
      </c>
      <c r="D23" s="338">
        <v>0.73</v>
      </c>
      <c r="E23" s="73" t="s">
        <v>55</v>
      </c>
      <c r="F23" s="65">
        <v>0.83</v>
      </c>
      <c r="G23" s="65" t="s">
        <v>90</v>
      </c>
      <c r="H23" s="354" t="s">
        <v>73</v>
      </c>
      <c r="I23" s="355" t="s">
        <v>236</v>
      </c>
      <c r="J23" s="338" t="s">
        <v>236</v>
      </c>
      <c r="K23" s="336" t="s">
        <v>277</v>
      </c>
    </row>
    <row r="24" spans="1:11" s="69" customFormat="1" ht="38.25" x14ac:dyDescent="0.25">
      <c r="A24" s="324"/>
      <c r="B24" s="337"/>
      <c r="C24" s="337"/>
      <c r="D24" s="338"/>
      <c r="E24" s="73" t="s">
        <v>60</v>
      </c>
      <c r="F24" s="65">
        <v>0.62</v>
      </c>
      <c r="G24" s="65" t="s">
        <v>93</v>
      </c>
      <c r="H24" s="354"/>
      <c r="I24" s="355"/>
      <c r="J24" s="338"/>
      <c r="K24" s="336"/>
    </row>
    <row r="25" spans="1:11" s="69" customFormat="1" ht="38.25" x14ac:dyDescent="0.25">
      <c r="A25" s="324"/>
      <c r="B25" s="337"/>
      <c r="C25" s="337"/>
      <c r="D25" s="338"/>
      <c r="E25" s="73" t="s">
        <v>94</v>
      </c>
      <c r="F25" s="65">
        <v>0.62</v>
      </c>
      <c r="G25" s="65" t="s">
        <v>95</v>
      </c>
      <c r="H25" s="354"/>
      <c r="I25" s="355"/>
      <c r="J25" s="338"/>
      <c r="K25" s="336"/>
    </row>
    <row r="26" spans="1:11" s="69" customFormat="1" ht="38.25" x14ac:dyDescent="0.25">
      <c r="A26" s="324"/>
      <c r="B26" s="346" t="s">
        <v>105</v>
      </c>
      <c r="C26" s="347" t="s">
        <v>70</v>
      </c>
      <c r="D26" s="350">
        <v>0.73</v>
      </c>
      <c r="E26" s="67" t="s">
        <v>55</v>
      </c>
      <c r="F26" s="65">
        <v>0.69</v>
      </c>
      <c r="G26" s="65" t="s">
        <v>90</v>
      </c>
      <c r="H26" s="338" t="s">
        <v>73</v>
      </c>
      <c r="I26" s="338" t="s">
        <v>236</v>
      </c>
      <c r="J26" s="351" t="s">
        <v>236</v>
      </c>
      <c r="K26" s="339" t="s">
        <v>278</v>
      </c>
    </row>
    <row r="27" spans="1:11" s="69" customFormat="1" ht="38.25" x14ac:dyDescent="0.25">
      <c r="A27" s="324"/>
      <c r="B27" s="346"/>
      <c r="C27" s="348"/>
      <c r="D27" s="350"/>
      <c r="E27" s="67" t="s">
        <v>60</v>
      </c>
      <c r="F27" s="65">
        <v>0.42</v>
      </c>
      <c r="G27" s="65" t="s">
        <v>93</v>
      </c>
      <c r="H27" s="338"/>
      <c r="I27" s="338"/>
      <c r="J27" s="351"/>
      <c r="K27" s="339"/>
    </row>
    <row r="28" spans="1:11" s="69" customFormat="1" ht="25.5" x14ac:dyDescent="0.25">
      <c r="A28" s="324"/>
      <c r="B28" s="346"/>
      <c r="C28" s="349"/>
      <c r="D28" s="350"/>
      <c r="E28" s="67" t="s">
        <v>62</v>
      </c>
      <c r="F28" s="65">
        <v>0.76</v>
      </c>
      <c r="G28" s="65" t="s">
        <v>95</v>
      </c>
      <c r="H28" s="338"/>
      <c r="I28" s="338"/>
      <c r="J28" s="351"/>
      <c r="K28" s="339"/>
    </row>
    <row r="29" spans="1:11" s="69" customFormat="1" ht="36.75" customHeight="1" x14ac:dyDescent="0.25">
      <c r="A29" s="324"/>
      <c r="B29" s="337" t="s">
        <v>126</v>
      </c>
      <c r="C29" s="337" t="s">
        <v>70</v>
      </c>
      <c r="D29" s="338">
        <v>0.66</v>
      </c>
      <c r="E29" s="67" t="s">
        <v>127</v>
      </c>
      <c r="F29" s="65">
        <v>1</v>
      </c>
      <c r="G29" s="65" t="s">
        <v>79</v>
      </c>
      <c r="H29" s="338" t="s">
        <v>120</v>
      </c>
      <c r="I29" s="338" t="s">
        <v>120</v>
      </c>
      <c r="J29" s="338" t="s">
        <v>120</v>
      </c>
      <c r="K29" s="336" t="s">
        <v>279</v>
      </c>
    </row>
    <row r="30" spans="1:11" s="69" customFormat="1" ht="47.25" customHeight="1" x14ac:dyDescent="0.25">
      <c r="A30" s="324"/>
      <c r="B30" s="337"/>
      <c r="C30" s="337"/>
      <c r="D30" s="338"/>
      <c r="E30" s="67" t="s">
        <v>129</v>
      </c>
      <c r="F30" s="65">
        <v>1</v>
      </c>
      <c r="G30" s="65" t="s">
        <v>79</v>
      </c>
      <c r="H30" s="338"/>
      <c r="I30" s="338"/>
      <c r="J30" s="338"/>
      <c r="K30" s="336"/>
    </row>
    <row r="31" spans="1:11" s="69" customFormat="1" ht="41.25" customHeight="1" x14ac:dyDescent="0.25">
      <c r="A31" s="324"/>
      <c r="B31" s="337"/>
      <c r="C31" s="337"/>
      <c r="D31" s="338"/>
      <c r="E31" s="67" t="s">
        <v>130</v>
      </c>
      <c r="F31" s="65">
        <v>0.46</v>
      </c>
      <c r="G31" s="65" t="s">
        <v>58</v>
      </c>
      <c r="H31" s="338"/>
      <c r="I31" s="338"/>
      <c r="J31" s="338"/>
      <c r="K31" s="336"/>
    </row>
    <row r="32" spans="1:11" s="69" customFormat="1" ht="38.25" x14ac:dyDescent="0.25">
      <c r="A32" s="324"/>
      <c r="B32" s="160" t="s">
        <v>241</v>
      </c>
      <c r="C32" s="160" t="s">
        <v>70</v>
      </c>
      <c r="D32" s="194">
        <v>0.14000000000000001</v>
      </c>
      <c r="E32" s="67" t="s">
        <v>55</v>
      </c>
      <c r="F32" s="65">
        <v>0</v>
      </c>
      <c r="G32" s="65" t="s">
        <v>242</v>
      </c>
      <c r="H32" s="343">
        <v>133655172456</v>
      </c>
      <c r="I32" s="343">
        <v>0</v>
      </c>
      <c r="J32" s="194">
        <v>0</v>
      </c>
      <c r="K32" s="194" t="s">
        <v>280</v>
      </c>
    </row>
    <row r="33" spans="1:11" s="69" customFormat="1" ht="33" customHeight="1" x14ac:dyDescent="0.25">
      <c r="A33" s="324"/>
      <c r="B33" s="161"/>
      <c r="C33" s="161"/>
      <c r="D33" s="195"/>
      <c r="E33" s="67" t="s">
        <v>243</v>
      </c>
      <c r="F33" s="65">
        <v>0</v>
      </c>
      <c r="G33" s="65" t="s">
        <v>61</v>
      </c>
      <c r="H33" s="344"/>
      <c r="I33" s="344"/>
      <c r="J33" s="195"/>
      <c r="K33" s="195"/>
    </row>
    <row r="34" spans="1:11" s="69" customFormat="1" ht="38.25" x14ac:dyDescent="0.25">
      <c r="A34" s="324"/>
      <c r="B34" s="161"/>
      <c r="C34" s="161"/>
      <c r="D34" s="195"/>
      <c r="E34" s="67" t="s">
        <v>244</v>
      </c>
      <c r="F34" s="65">
        <v>0</v>
      </c>
      <c r="G34" s="65" t="s">
        <v>61</v>
      </c>
      <c r="H34" s="344"/>
      <c r="I34" s="344"/>
      <c r="J34" s="195"/>
      <c r="K34" s="195"/>
    </row>
    <row r="35" spans="1:11" s="69" customFormat="1" ht="38.25" x14ac:dyDescent="0.25">
      <c r="A35" s="324"/>
      <c r="B35" s="161"/>
      <c r="C35" s="161"/>
      <c r="D35" s="195"/>
      <c r="E35" s="67" t="s">
        <v>104</v>
      </c>
      <c r="F35" s="65">
        <v>0</v>
      </c>
      <c r="G35" s="65" t="s">
        <v>245</v>
      </c>
      <c r="H35" s="344"/>
      <c r="I35" s="344"/>
      <c r="J35" s="195"/>
      <c r="K35" s="195"/>
    </row>
    <row r="36" spans="1:11" s="69" customFormat="1" ht="35.25" customHeight="1" x14ac:dyDescent="0.25">
      <c r="A36" s="324"/>
      <c r="B36" s="215"/>
      <c r="C36" s="215"/>
      <c r="D36" s="207"/>
      <c r="E36" s="67" t="s">
        <v>246</v>
      </c>
      <c r="F36" s="65">
        <v>0</v>
      </c>
      <c r="G36" s="65" t="s">
        <v>245</v>
      </c>
      <c r="H36" s="345"/>
      <c r="I36" s="345"/>
      <c r="J36" s="207"/>
      <c r="K36" s="207"/>
    </row>
    <row r="37" spans="1:11" s="69" customFormat="1" ht="84.75" customHeight="1" x14ac:dyDescent="0.25">
      <c r="A37" s="324"/>
      <c r="B37" s="141" t="s">
        <v>247</v>
      </c>
      <c r="C37" s="141" t="s">
        <v>70</v>
      </c>
      <c r="D37" s="194">
        <v>0.03</v>
      </c>
      <c r="E37" s="67" t="s">
        <v>248</v>
      </c>
      <c r="F37" s="65">
        <v>0</v>
      </c>
      <c r="G37" s="70" t="s">
        <v>249</v>
      </c>
      <c r="H37" s="359">
        <v>60119959</v>
      </c>
      <c r="I37" s="359">
        <v>0</v>
      </c>
      <c r="J37" s="194">
        <v>0</v>
      </c>
      <c r="K37" s="145" t="s">
        <v>272</v>
      </c>
    </row>
    <row r="38" spans="1:11" s="69" customFormat="1" ht="56.25" customHeight="1" x14ac:dyDescent="0.25">
      <c r="A38" s="324"/>
      <c r="B38" s="148"/>
      <c r="C38" s="148"/>
      <c r="D38" s="195"/>
      <c r="E38" s="67" t="s">
        <v>250</v>
      </c>
      <c r="F38" s="65">
        <v>0</v>
      </c>
      <c r="G38" s="70" t="s">
        <v>249</v>
      </c>
      <c r="H38" s="360"/>
      <c r="I38" s="360"/>
      <c r="J38" s="195"/>
      <c r="K38" s="151"/>
    </row>
    <row r="39" spans="1:11" s="69" customFormat="1" ht="67.5" customHeight="1" x14ac:dyDescent="0.25">
      <c r="A39" s="324"/>
      <c r="B39" s="142"/>
      <c r="C39" s="142"/>
      <c r="D39" s="207"/>
      <c r="E39" s="67" t="s">
        <v>251</v>
      </c>
      <c r="F39" s="65">
        <v>0</v>
      </c>
      <c r="G39" s="70" t="s">
        <v>249</v>
      </c>
      <c r="H39" s="361"/>
      <c r="I39" s="361"/>
      <c r="J39" s="207"/>
      <c r="K39" s="146"/>
    </row>
    <row r="40" spans="1:11" s="69" customFormat="1" ht="76.5" x14ac:dyDescent="0.25">
      <c r="A40" s="324"/>
      <c r="B40" s="160" t="s">
        <v>252</v>
      </c>
      <c r="C40" s="160" t="s">
        <v>70</v>
      </c>
      <c r="D40" s="194">
        <v>0.25</v>
      </c>
      <c r="E40" s="67" t="s">
        <v>55</v>
      </c>
      <c r="F40" s="65">
        <v>0</v>
      </c>
      <c r="G40" s="65" t="s">
        <v>253</v>
      </c>
      <c r="H40" s="343">
        <v>102222553728</v>
      </c>
      <c r="I40" s="343">
        <v>11894000</v>
      </c>
      <c r="J40" s="194">
        <v>0.12</v>
      </c>
      <c r="K40" s="194" t="s">
        <v>281</v>
      </c>
    </row>
    <row r="41" spans="1:11" s="69" customFormat="1" ht="25.5" x14ac:dyDescent="0.25">
      <c r="A41" s="324"/>
      <c r="B41" s="161"/>
      <c r="C41" s="161"/>
      <c r="D41" s="195"/>
      <c r="E41" s="67" t="s">
        <v>243</v>
      </c>
      <c r="F41" s="65">
        <v>0</v>
      </c>
      <c r="G41" s="65" t="s">
        <v>254</v>
      </c>
      <c r="H41" s="344"/>
      <c r="I41" s="344"/>
      <c r="J41" s="195"/>
      <c r="K41" s="195"/>
    </row>
    <row r="42" spans="1:11" s="69" customFormat="1" ht="25.5" x14ac:dyDescent="0.25">
      <c r="A42" s="324"/>
      <c r="B42" s="161"/>
      <c r="C42" s="161"/>
      <c r="D42" s="195"/>
      <c r="E42" s="67" t="s">
        <v>244</v>
      </c>
      <c r="F42" s="65">
        <v>0</v>
      </c>
      <c r="G42" s="65" t="s">
        <v>254</v>
      </c>
      <c r="H42" s="344"/>
      <c r="I42" s="344"/>
      <c r="J42" s="195"/>
      <c r="K42" s="195"/>
    </row>
    <row r="43" spans="1:11" s="69" customFormat="1" ht="38.25" x14ac:dyDescent="0.25">
      <c r="A43" s="324"/>
      <c r="B43" s="161"/>
      <c r="C43" s="161"/>
      <c r="D43" s="195"/>
      <c r="E43" s="67" t="s">
        <v>104</v>
      </c>
      <c r="F43" s="65">
        <v>0</v>
      </c>
      <c r="G43" s="65" t="s">
        <v>245</v>
      </c>
      <c r="H43" s="344"/>
      <c r="I43" s="344"/>
      <c r="J43" s="195"/>
      <c r="K43" s="195"/>
    </row>
    <row r="44" spans="1:11" s="69" customFormat="1" ht="25.5" x14ac:dyDescent="0.25">
      <c r="A44" s="324"/>
      <c r="B44" s="215"/>
      <c r="C44" s="215"/>
      <c r="D44" s="207"/>
      <c r="E44" s="67" t="s">
        <v>246</v>
      </c>
      <c r="F44" s="65">
        <v>0</v>
      </c>
      <c r="G44" s="65" t="s">
        <v>245</v>
      </c>
      <c r="H44" s="345"/>
      <c r="I44" s="345"/>
      <c r="J44" s="207"/>
      <c r="K44" s="207"/>
    </row>
    <row r="45" spans="1:11" s="117" customFormat="1" ht="72" customHeight="1" x14ac:dyDescent="0.25">
      <c r="A45" s="324"/>
      <c r="B45" s="158" t="s">
        <v>255</v>
      </c>
      <c r="C45" s="328" t="s">
        <v>144</v>
      </c>
      <c r="D45" s="328">
        <v>0.22</v>
      </c>
      <c r="E45" s="116" t="s">
        <v>157</v>
      </c>
      <c r="F45" s="116">
        <v>0</v>
      </c>
      <c r="G45" s="328" t="s">
        <v>256</v>
      </c>
      <c r="H45" s="330">
        <v>320000000</v>
      </c>
      <c r="I45" s="330">
        <v>55860000</v>
      </c>
      <c r="J45" s="332">
        <f>+I45/H45</f>
        <v>0.17456250000000001</v>
      </c>
      <c r="K45" s="334" t="s">
        <v>257</v>
      </c>
    </row>
    <row r="46" spans="1:11" s="117" customFormat="1" ht="105.6" customHeight="1" x14ac:dyDescent="0.25">
      <c r="A46" s="325"/>
      <c r="B46" s="214"/>
      <c r="C46" s="329"/>
      <c r="D46" s="329"/>
      <c r="E46" s="116" t="s">
        <v>258</v>
      </c>
      <c r="F46" s="116">
        <v>0</v>
      </c>
      <c r="G46" s="329"/>
      <c r="H46" s="331"/>
      <c r="I46" s="331"/>
      <c r="J46" s="333"/>
      <c r="K46" s="335"/>
    </row>
    <row r="47" spans="1:11" ht="15" customHeight="1" x14ac:dyDescent="0.25">
      <c r="A47" s="241" t="s">
        <v>158</v>
      </c>
      <c r="B47" s="320" t="s">
        <v>159</v>
      </c>
      <c r="C47" s="188" t="s">
        <v>29</v>
      </c>
      <c r="D47" s="188">
        <v>78</v>
      </c>
      <c r="E47" s="115" t="s">
        <v>163</v>
      </c>
      <c r="F47" s="65">
        <v>1</v>
      </c>
      <c r="G47" s="65" t="s">
        <v>161</v>
      </c>
      <c r="H47" s="277">
        <v>37226639898128</v>
      </c>
      <c r="I47" s="277">
        <v>325439561020484</v>
      </c>
      <c r="J47" s="194" t="s">
        <v>259</v>
      </c>
      <c r="K47" s="322" t="s">
        <v>282</v>
      </c>
    </row>
    <row r="48" spans="1:11" x14ac:dyDescent="0.25">
      <c r="A48" s="259"/>
      <c r="B48" s="326"/>
      <c r="C48" s="189"/>
      <c r="D48" s="189"/>
      <c r="E48" s="115" t="s">
        <v>160</v>
      </c>
      <c r="F48" s="65">
        <v>1</v>
      </c>
      <c r="G48" s="65" t="s">
        <v>161</v>
      </c>
      <c r="H48" s="273"/>
      <c r="I48" s="273"/>
      <c r="J48" s="195"/>
      <c r="K48" s="327"/>
    </row>
    <row r="49" spans="1:11" x14ac:dyDescent="0.25">
      <c r="A49" s="259"/>
      <c r="B49" s="321"/>
      <c r="C49" s="205"/>
      <c r="D49" s="205"/>
      <c r="E49" s="115" t="s">
        <v>273</v>
      </c>
      <c r="F49" s="65"/>
      <c r="G49" s="65" t="s">
        <v>161</v>
      </c>
      <c r="H49" s="274"/>
      <c r="I49" s="274"/>
      <c r="J49" s="207"/>
      <c r="K49" s="323"/>
    </row>
    <row r="50" spans="1:11" ht="35.25" customHeight="1" x14ac:dyDescent="0.25">
      <c r="A50" s="259"/>
      <c r="B50" s="320" t="s">
        <v>260</v>
      </c>
      <c r="C50" s="188" t="s">
        <v>29</v>
      </c>
      <c r="D50" s="194">
        <v>0.15</v>
      </c>
      <c r="E50" s="65" t="s">
        <v>274</v>
      </c>
      <c r="F50" s="65">
        <v>0</v>
      </c>
      <c r="G50" s="65" t="s">
        <v>276</v>
      </c>
      <c r="H50" s="277">
        <v>3372169327</v>
      </c>
      <c r="I50" s="277">
        <v>0</v>
      </c>
      <c r="J50" s="194">
        <v>0</v>
      </c>
      <c r="K50" s="322" t="s">
        <v>283</v>
      </c>
    </row>
    <row r="51" spans="1:11" ht="58.5" customHeight="1" x14ac:dyDescent="0.25">
      <c r="A51" s="259"/>
      <c r="B51" s="321"/>
      <c r="C51" s="205"/>
      <c r="D51" s="207"/>
      <c r="E51" s="80" t="s">
        <v>275</v>
      </c>
      <c r="F51" s="65">
        <v>0</v>
      </c>
      <c r="G51" s="65" t="s">
        <v>276</v>
      </c>
      <c r="H51" s="274"/>
      <c r="I51" s="274"/>
      <c r="J51" s="207"/>
      <c r="K51" s="323"/>
    </row>
    <row r="52" spans="1:11" ht="46.5" customHeight="1" x14ac:dyDescent="0.25">
      <c r="A52" s="259"/>
      <c r="B52" s="320" t="s">
        <v>261</v>
      </c>
      <c r="C52" s="188" t="s">
        <v>29</v>
      </c>
      <c r="D52" s="194">
        <v>0.2</v>
      </c>
      <c r="E52" s="67" t="s">
        <v>262</v>
      </c>
      <c r="F52" s="65">
        <v>0</v>
      </c>
      <c r="G52" s="65" t="s">
        <v>161</v>
      </c>
      <c r="H52" s="340">
        <v>2984096758</v>
      </c>
      <c r="I52" s="340">
        <v>1653440009</v>
      </c>
      <c r="J52" s="341">
        <f>+I52/H52</f>
        <v>0.55408391318657102</v>
      </c>
      <c r="K52" s="342" t="s">
        <v>284</v>
      </c>
    </row>
    <row r="53" spans="1:11" ht="46.5" customHeight="1" x14ac:dyDescent="0.25">
      <c r="A53" s="259"/>
      <c r="B53" s="326"/>
      <c r="C53" s="189"/>
      <c r="D53" s="195"/>
      <c r="E53" s="67" t="s">
        <v>263</v>
      </c>
      <c r="F53" s="111">
        <v>1.2999999999999999E-3</v>
      </c>
      <c r="G53" s="65" t="s">
        <v>161</v>
      </c>
      <c r="H53" s="340"/>
      <c r="I53" s="340"/>
      <c r="J53" s="341"/>
      <c r="K53" s="342"/>
    </row>
    <row r="54" spans="1:11" ht="46.5" customHeight="1" x14ac:dyDescent="0.25">
      <c r="A54" s="239"/>
      <c r="B54" s="321"/>
      <c r="C54" s="205"/>
      <c r="D54" s="207"/>
      <c r="E54" s="67" t="s">
        <v>265</v>
      </c>
      <c r="F54" s="111">
        <v>6.9999999999999999E-4</v>
      </c>
      <c r="G54" s="65" t="s">
        <v>161</v>
      </c>
      <c r="H54" s="340"/>
      <c r="I54" s="340"/>
      <c r="J54" s="341"/>
      <c r="K54" s="342"/>
    </row>
    <row r="55" spans="1:11" s="2" customFormat="1" ht="96.75" customHeight="1" x14ac:dyDescent="0.25">
      <c r="A55" s="118"/>
      <c r="B55" s="47" t="s">
        <v>267</v>
      </c>
      <c r="C55" s="119" t="s">
        <v>264</v>
      </c>
      <c r="D55" s="120">
        <v>0.23</v>
      </c>
      <c r="E55" s="121" t="s">
        <v>269</v>
      </c>
      <c r="F55" s="120">
        <v>0</v>
      </c>
      <c r="G55" s="121" t="s">
        <v>266</v>
      </c>
      <c r="H55" s="115">
        <v>638395445.17999995</v>
      </c>
      <c r="I55" s="115">
        <v>206658534</v>
      </c>
      <c r="J55" s="120">
        <f>I55/H55</f>
        <v>0.32371555210850733</v>
      </c>
      <c r="K55" s="119" t="s">
        <v>268</v>
      </c>
    </row>
    <row r="56" spans="1:11" s="2" customFormat="1" x14ac:dyDescent="0.25">
      <c r="A56" s="29"/>
      <c r="K56" s="30"/>
    </row>
  </sheetData>
  <autoFilter ref="A5:M55" xr:uid="{00952280-38D4-48CA-B369-8A533F385696}"/>
  <mergeCells count="120">
    <mergeCell ref="K6:K9"/>
    <mergeCell ref="B6:B9"/>
    <mergeCell ref="C6:C9"/>
    <mergeCell ref="D6:D9"/>
    <mergeCell ref="H6:H9"/>
    <mergeCell ref="I6:I9"/>
    <mergeCell ref="J6:J9"/>
    <mergeCell ref="I21:I22"/>
    <mergeCell ref="J21:J22"/>
    <mergeCell ref="K21:K22"/>
    <mergeCell ref="K16:K17"/>
    <mergeCell ref="B18:B20"/>
    <mergeCell ref="C18:C20"/>
    <mergeCell ref="D18:D20"/>
    <mergeCell ref="H18:H20"/>
    <mergeCell ref="I18:I20"/>
    <mergeCell ref="J18:J20"/>
    <mergeCell ref="H21:H22"/>
    <mergeCell ref="K18:K20"/>
    <mergeCell ref="A1:B3"/>
    <mergeCell ref="C1:J1"/>
    <mergeCell ref="C2:K2"/>
    <mergeCell ref="C3:H3"/>
    <mergeCell ref="I3:J3"/>
    <mergeCell ref="K10:K12"/>
    <mergeCell ref="B13:B15"/>
    <mergeCell ref="C13:C15"/>
    <mergeCell ref="D13:D15"/>
    <mergeCell ref="H13:H15"/>
    <mergeCell ref="I13:I15"/>
    <mergeCell ref="J13:J15"/>
    <mergeCell ref="K13:K15"/>
    <mergeCell ref="B10:B12"/>
    <mergeCell ref="C10:C12"/>
    <mergeCell ref="D10:D12"/>
    <mergeCell ref="H10:H12"/>
    <mergeCell ref="I10:I12"/>
    <mergeCell ref="J10:J12"/>
    <mergeCell ref="K23:K25"/>
    <mergeCell ref="B23:B25"/>
    <mergeCell ref="C23:C25"/>
    <mergeCell ref="D23:D25"/>
    <mergeCell ref="H23:H25"/>
    <mergeCell ref="I23:I25"/>
    <mergeCell ref="J23:J25"/>
    <mergeCell ref="C26:C28"/>
    <mergeCell ref="D26:D28"/>
    <mergeCell ref="H26:H28"/>
    <mergeCell ref="I26:I28"/>
    <mergeCell ref="J26:J28"/>
    <mergeCell ref="B16:B17"/>
    <mergeCell ref="C16:C17"/>
    <mergeCell ref="D16:D17"/>
    <mergeCell ref="H16:H17"/>
    <mergeCell ref="I16:I17"/>
    <mergeCell ref="J16:J17"/>
    <mergeCell ref="B21:B22"/>
    <mergeCell ref="C21:C22"/>
    <mergeCell ref="D21:D22"/>
    <mergeCell ref="A47:A54"/>
    <mergeCell ref="B52:B54"/>
    <mergeCell ref="C52:C54"/>
    <mergeCell ref="D52:D54"/>
    <mergeCell ref="H52:H54"/>
    <mergeCell ref="I52:I54"/>
    <mergeCell ref="J52:J54"/>
    <mergeCell ref="K52:K54"/>
    <mergeCell ref="B40:B44"/>
    <mergeCell ref="C40:C44"/>
    <mergeCell ref="D40:D44"/>
    <mergeCell ref="H40:H44"/>
    <mergeCell ref="I40:I44"/>
    <mergeCell ref="J40:J44"/>
    <mergeCell ref="K40:K44"/>
    <mergeCell ref="C32:C36"/>
    <mergeCell ref="D32:D36"/>
    <mergeCell ref="H32:H36"/>
    <mergeCell ref="I32:I36"/>
    <mergeCell ref="B32:B36"/>
    <mergeCell ref="K26:K28"/>
    <mergeCell ref="B26:B28"/>
    <mergeCell ref="C45:C46"/>
    <mergeCell ref="D45:D46"/>
    <mergeCell ref="H45:H46"/>
    <mergeCell ref="I45:I46"/>
    <mergeCell ref="J45:J46"/>
    <mergeCell ref="K45:K46"/>
    <mergeCell ref="K29:K31"/>
    <mergeCell ref="B29:B31"/>
    <mergeCell ref="C29:C31"/>
    <mergeCell ref="D29:D31"/>
    <mergeCell ref="H29:H31"/>
    <mergeCell ref="I29:I31"/>
    <mergeCell ref="J29:J31"/>
    <mergeCell ref="G45:G46"/>
    <mergeCell ref="J32:J36"/>
    <mergeCell ref="K32:K36"/>
    <mergeCell ref="B37:B39"/>
    <mergeCell ref="C37:C39"/>
    <mergeCell ref="D37:D39"/>
    <mergeCell ref="H37:H39"/>
    <mergeCell ref="I37:I39"/>
    <mergeCell ref="J37:J39"/>
    <mergeCell ref="K37:K39"/>
    <mergeCell ref="B50:B51"/>
    <mergeCell ref="C50:C51"/>
    <mergeCell ref="D50:D51"/>
    <mergeCell ref="H50:H51"/>
    <mergeCell ref="I50:I51"/>
    <mergeCell ref="J50:J51"/>
    <mergeCell ref="K50:K51"/>
    <mergeCell ref="A6:A46"/>
    <mergeCell ref="B47:B49"/>
    <mergeCell ref="C47:C49"/>
    <mergeCell ref="D47:D49"/>
    <mergeCell ref="H47:H49"/>
    <mergeCell ref="I47:I49"/>
    <mergeCell ref="J47:J49"/>
    <mergeCell ref="K47:K49"/>
    <mergeCell ref="B45:B4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7694A-CDEE-4BD9-AF0E-B4F50CE8DD8B}">
  <sheetPr>
    <pageSetUpPr fitToPage="1"/>
  </sheetPr>
  <dimension ref="A1:I25"/>
  <sheetViews>
    <sheetView view="pageBreakPreview" zoomScale="60" zoomScaleNormal="70" workbookViewId="0">
      <pane xSplit="1" ySplit="5" topLeftCell="B6" activePane="bottomRight" state="frozen"/>
      <selection pane="topRight" activeCell="C1" sqref="C1"/>
      <selection pane="bottomLeft" activeCell="A3" sqref="A3"/>
      <selection pane="bottomRight" activeCell="C23" sqref="C23"/>
    </sheetView>
  </sheetViews>
  <sheetFormatPr baseColWidth="10" defaultColWidth="11.42578125" defaultRowHeight="15" x14ac:dyDescent="0.25"/>
  <cols>
    <col min="1" max="1" width="23.7109375" style="29" customWidth="1"/>
    <col min="2" max="2" width="26.42578125" style="29" customWidth="1"/>
    <col min="3" max="3" width="22.85546875" style="27" customWidth="1"/>
    <col min="4" max="4" width="20.42578125" style="2" customWidth="1"/>
    <col min="5" max="5" width="19.42578125" style="2" customWidth="1"/>
    <col min="6" max="6" width="21.85546875" style="2" customWidth="1"/>
    <col min="7" max="7" width="18.5703125" style="2" customWidth="1"/>
    <col min="8" max="8" width="19.5703125" style="2" customWidth="1"/>
    <col min="9" max="9" width="74.5703125" style="30" customWidth="1"/>
    <col min="10" max="16384" width="11.42578125" style="1"/>
  </cols>
  <sheetData>
    <row r="1" spans="1:9" x14ac:dyDescent="0.25">
      <c r="A1" s="127"/>
      <c r="B1" s="128"/>
      <c r="C1" s="133" t="s">
        <v>0</v>
      </c>
      <c r="D1" s="133"/>
      <c r="E1" s="133"/>
      <c r="F1" s="133"/>
      <c r="G1" s="133"/>
      <c r="H1" s="133"/>
      <c r="I1" s="54" t="s">
        <v>1</v>
      </c>
    </row>
    <row r="2" spans="1:9" ht="15" customHeight="1" x14ac:dyDescent="0.25">
      <c r="A2" s="129"/>
      <c r="B2" s="130"/>
      <c r="C2" s="134" t="s">
        <v>2</v>
      </c>
      <c r="D2" s="134"/>
      <c r="E2" s="134"/>
      <c r="F2" s="134"/>
      <c r="G2" s="134"/>
      <c r="H2" s="134"/>
      <c r="I2" s="134"/>
    </row>
    <row r="3" spans="1:9" ht="15" customHeight="1" x14ac:dyDescent="0.25">
      <c r="A3" s="131"/>
      <c r="B3" s="132"/>
      <c r="C3" s="136" t="s">
        <v>3</v>
      </c>
      <c r="D3" s="137"/>
      <c r="E3" s="137"/>
      <c r="F3" s="138"/>
      <c r="G3" s="136" t="s">
        <v>4</v>
      </c>
      <c r="H3" s="138"/>
      <c r="I3" s="28" t="s">
        <v>5</v>
      </c>
    </row>
    <row r="4" spans="1:9" ht="28.5" customHeight="1" x14ac:dyDescent="0.25">
      <c r="A4" s="25"/>
      <c r="B4" s="26"/>
      <c r="C4" s="26"/>
      <c r="D4" s="26"/>
      <c r="E4" s="26"/>
      <c r="F4" s="26"/>
      <c r="G4" s="26"/>
      <c r="H4" s="26"/>
      <c r="I4" s="26"/>
    </row>
    <row r="5" spans="1:9" s="2" customFormat="1" ht="84" customHeight="1" thickBot="1" x14ac:dyDescent="0.3">
      <c r="A5" s="20" t="s">
        <v>6</v>
      </c>
      <c r="B5" s="20" t="s">
        <v>7</v>
      </c>
      <c r="C5" s="21" t="s">
        <v>8</v>
      </c>
      <c r="D5" s="21" t="s">
        <v>9</v>
      </c>
      <c r="E5" s="21" t="s">
        <v>10</v>
      </c>
      <c r="F5" s="21" t="s">
        <v>11</v>
      </c>
      <c r="G5" s="21" t="s">
        <v>12</v>
      </c>
      <c r="H5" s="21" t="s">
        <v>13</v>
      </c>
      <c r="I5" s="21" t="s">
        <v>14</v>
      </c>
    </row>
    <row r="6" spans="1:9" s="2" customFormat="1" ht="25.5" customHeight="1" x14ac:dyDescent="0.25">
      <c r="A6" s="122" t="s">
        <v>15</v>
      </c>
      <c r="B6" s="16"/>
      <c r="C6" s="31"/>
      <c r="D6" s="24"/>
      <c r="E6" s="24"/>
      <c r="F6" s="24"/>
      <c r="G6" s="24"/>
      <c r="H6" s="24"/>
      <c r="I6" s="32"/>
    </row>
    <row r="7" spans="1:9" customFormat="1" ht="25.5" customHeight="1" x14ac:dyDescent="0.25">
      <c r="A7" s="123"/>
      <c r="B7" s="5"/>
      <c r="C7" s="8"/>
      <c r="D7" s="23"/>
      <c r="E7" s="10"/>
      <c r="F7" s="10"/>
      <c r="G7" s="10"/>
      <c r="H7" s="10"/>
      <c r="I7" s="33"/>
    </row>
    <row r="8" spans="1:9" customFormat="1" ht="25.5" customHeight="1" x14ac:dyDescent="0.25">
      <c r="A8" s="123"/>
      <c r="B8" s="5"/>
      <c r="C8" s="6"/>
      <c r="D8" s="23"/>
      <c r="E8" s="10"/>
      <c r="F8" s="10"/>
      <c r="G8" s="10"/>
      <c r="H8" s="10"/>
      <c r="I8" s="33"/>
    </row>
    <row r="9" spans="1:9" customFormat="1" ht="25.5" customHeight="1" x14ac:dyDescent="0.25">
      <c r="A9" s="123"/>
      <c r="B9" s="5"/>
      <c r="C9" s="6"/>
      <c r="D9" s="23"/>
      <c r="E9" s="10"/>
      <c r="F9" s="10"/>
      <c r="G9" s="10"/>
      <c r="H9" s="10"/>
      <c r="I9" s="33"/>
    </row>
    <row r="10" spans="1:9" customFormat="1" ht="25.5" customHeight="1" thickBot="1" x14ac:dyDescent="0.3">
      <c r="A10" s="123"/>
      <c r="B10" s="34"/>
      <c r="C10" s="22"/>
      <c r="D10" s="14"/>
      <c r="E10" s="14"/>
      <c r="F10" s="14"/>
      <c r="G10" s="14"/>
      <c r="H10" s="14"/>
      <c r="I10" s="35"/>
    </row>
    <row r="11" spans="1:9" ht="25.5" customHeight="1" x14ac:dyDescent="0.25">
      <c r="A11" s="124" t="s">
        <v>15</v>
      </c>
      <c r="B11" s="36"/>
      <c r="C11" s="31"/>
      <c r="D11" s="37"/>
      <c r="E11" s="17"/>
      <c r="F11" s="17"/>
      <c r="G11" s="17"/>
      <c r="H11" s="17"/>
      <c r="I11" s="38"/>
    </row>
    <row r="12" spans="1:9" ht="25.5" customHeight="1" x14ac:dyDescent="0.25">
      <c r="A12" s="125"/>
      <c r="B12" s="5"/>
      <c r="C12" s="8"/>
      <c r="D12" s="23"/>
      <c r="E12" s="10"/>
      <c r="F12" s="10"/>
      <c r="G12" s="10"/>
      <c r="H12" s="10"/>
      <c r="I12" s="39"/>
    </row>
    <row r="13" spans="1:9" ht="25.5" customHeight="1" x14ac:dyDescent="0.25">
      <c r="A13" s="125"/>
      <c r="B13" s="5"/>
      <c r="C13" s="8"/>
      <c r="D13" s="23"/>
      <c r="E13" s="10"/>
      <c r="F13" s="10"/>
      <c r="G13" s="10"/>
      <c r="H13" s="10"/>
      <c r="I13" s="39"/>
    </row>
    <row r="14" spans="1:9" ht="25.5" customHeight="1" x14ac:dyDescent="0.25">
      <c r="A14" s="125"/>
      <c r="B14" s="5"/>
      <c r="C14" s="8"/>
      <c r="D14" s="23"/>
      <c r="E14" s="10"/>
      <c r="F14" s="10"/>
      <c r="G14" s="10"/>
      <c r="H14" s="10"/>
      <c r="I14" s="40"/>
    </row>
    <row r="15" spans="1:9" customFormat="1" ht="25.5" customHeight="1" thickBot="1" x14ac:dyDescent="0.3">
      <c r="A15" s="135"/>
      <c r="B15" s="4"/>
      <c r="C15" s="3"/>
      <c r="D15" s="11"/>
      <c r="E15" s="11"/>
      <c r="F15" s="11"/>
      <c r="G15" s="11"/>
      <c r="H15" s="11"/>
      <c r="I15" s="41"/>
    </row>
    <row r="16" spans="1:9" customFormat="1" ht="25.5" customHeight="1" x14ac:dyDescent="0.25">
      <c r="A16" s="122" t="s">
        <v>15</v>
      </c>
      <c r="B16" s="12"/>
      <c r="C16" s="31"/>
      <c r="D16" s="7"/>
      <c r="E16" s="17"/>
      <c r="F16" s="17"/>
      <c r="G16" s="17"/>
      <c r="H16" s="17"/>
      <c r="I16" s="42"/>
    </row>
    <row r="17" spans="1:9" customFormat="1" ht="25.5" customHeight="1" x14ac:dyDescent="0.25">
      <c r="A17" s="123"/>
      <c r="B17" s="5"/>
      <c r="C17" s="6"/>
      <c r="D17" s="23"/>
      <c r="E17" s="10"/>
      <c r="F17" s="10"/>
      <c r="G17" s="10"/>
      <c r="H17" s="10"/>
      <c r="I17" s="43"/>
    </row>
    <row r="18" spans="1:9" customFormat="1" ht="25.5" customHeight="1" x14ac:dyDescent="0.25">
      <c r="A18" s="123"/>
      <c r="B18" s="5"/>
      <c r="C18" s="6"/>
      <c r="D18" s="23"/>
      <c r="E18" s="13"/>
      <c r="F18" s="13"/>
      <c r="G18" s="13"/>
      <c r="H18" s="13"/>
      <c r="I18" s="44"/>
    </row>
    <row r="19" spans="1:9" customFormat="1" ht="25.5" customHeight="1" x14ac:dyDescent="0.25">
      <c r="A19" s="123"/>
      <c r="B19" s="5"/>
      <c r="C19" s="8"/>
      <c r="D19" s="23"/>
      <c r="E19" s="13"/>
      <c r="F19" s="13"/>
      <c r="G19" s="13"/>
      <c r="H19" s="18"/>
      <c r="I19" s="44"/>
    </row>
    <row r="20" spans="1:9" customFormat="1" ht="25.5" customHeight="1" thickBot="1" x14ac:dyDescent="0.3">
      <c r="A20" s="123"/>
      <c r="B20" s="45"/>
      <c r="C20" s="22"/>
      <c r="D20" s="9"/>
      <c r="E20" s="13"/>
      <c r="F20" s="13"/>
      <c r="G20" s="13"/>
      <c r="H20" s="13"/>
      <c r="I20" s="44"/>
    </row>
    <row r="21" spans="1:9" customFormat="1" ht="25.5" customHeight="1" x14ac:dyDescent="0.25">
      <c r="A21" s="124" t="s">
        <v>15</v>
      </c>
      <c r="B21" s="36"/>
      <c r="C21" s="31"/>
      <c r="D21" s="37"/>
      <c r="E21" s="17"/>
      <c r="F21" s="17"/>
      <c r="G21" s="17"/>
      <c r="H21" s="17"/>
      <c r="I21" s="42"/>
    </row>
    <row r="22" spans="1:9" customFormat="1" ht="25.5" customHeight="1" x14ac:dyDescent="0.25">
      <c r="A22" s="125"/>
      <c r="B22" s="15"/>
      <c r="C22" s="8"/>
      <c r="D22" s="23"/>
      <c r="E22" s="10"/>
      <c r="F22" s="10"/>
      <c r="G22" s="10"/>
      <c r="H22" s="10"/>
      <c r="I22" s="43"/>
    </row>
    <row r="23" spans="1:9" customFormat="1" ht="25.5" customHeight="1" x14ac:dyDescent="0.25">
      <c r="A23" s="125"/>
      <c r="B23" s="15"/>
      <c r="C23" s="8"/>
      <c r="D23" s="23"/>
      <c r="E23" s="10"/>
      <c r="F23" s="10"/>
      <c r="G23" s="10"/>
      <c r="H23" s="10"/>
      <c r="I23" s="43"/>
    </row>
    <row r="24" spans="1:9" customFormat="1" ht="25.5" customHeight="1" x14ac:dyDescent="0.25">
      <c r="A24" s="125"/>
      <c r="B24" s="15"/>
      <c r="C24" s="8"/>
      <c r="D24" s="23"/>
      <c r="E24" s="10"/>
      <c r="F24" s="10"/>
      <c r="G24" s="10"/>
      <c r="H24" s="10"/>
      <c r="I24" s="43"/>
    </row>
    <row r="25" spans="1:9" customFormat="1" ht="25.5" customHeight="1" x14ac:dyDescent="0.25">
      <c r="A25" s="126"/>
      <c r="B25" s="19"/>
      <c r="C25" s="22"/>
      <c r="D25" s="13"/>
      <c r="E25" s="13"/>
      <c r="F25" s="13"/>
      <c r="G25" s="13"/>
      <c r="H25" s="13"/>
      <c r="I25" s="46"/>
    </row>
  </sheetData>
  <mergeCells count="9">
    <mergeCell ref="A16:A20"/>
    <mergeCell ref="A21:A25"/>
    <mergeCell ref="A1:B3"/>
    <mergeCell ref="C1:H1"/>
    <mergeCell ref="C2:I2"/>
    <mergeCell ref="A6:A10"/>
    <mergeCell ref="A11:A15"/>
    <mergeCell ref="C3:F3"/>
    <mergeCell ref="G3:H3"/>
  </mergeCells>
  <pageMargins left="0.25" right="0.25" top="0.75" bottom="0.75" header="0.3" footer="0.3"/>
  <pageSetup paperSize="167" scale="5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8A69-F028-4259-8E35-D41EFF08567F}">
  <sheetPr>
    <pageSetUpPr fitToPage="1"/>
  </sheetPr>
  <dimension ref="A1:I25"/>
  <sheetViews>
    <sheetView view="pageBreakPreview" zoomScale="60" zoomScaleNormal="70" workbookViewId="0">
      <pane xSplit="1" ySplit="5" topLeftCell="B6" activePane="bottomRight" state="frozen"/>
      <selection pane="topRight" activeCell="C1" sqref="C1"/>
      <selection pane="bottomLeft" activeCell="A3" sqref="A3"/>
      <selection pane="bottomRight" activeCell="B20" sqref="B20"/>
    </sheetView>
  </sheetViews>
  <sheetFormatPr baseColWidth="10" defaultColWidth="11.42578125" defaultRowHeight="15" x14ac:dyDescent="0.25"/>
  <cols>
    <col min="1" max="1" width="23.7109375" style="29" customWidth="1"/>
    <col min="2" max="2" width="31.140625" style="29" customWidth="1"/>
    <col min="3" max="3" width="20" style="27" customWidth="1"/>
    <col min="4" max="4" width="14.42578125" style="2" customWidth="1"/>
    <col min="5" max="5" width="19.28515625" style="2" customWidth="1"/>
    <col min="6" max="6" width="20.140625" style="2" customWidth="1"/>
    <col min="7" max="7" width="17.5703125" style="2" customWidth="1"/>
    <col min="8" max="8" width="23.140625" style="2" customWidth="1"/>
    <col min="9" max="9" width="72.42578125" style="30" customWidth="1"/>
    <col min="10" max="16384" width="11.42578125" style="1"/>
  </cols>
  <sheetData>
    <row r="1" spans="1:9" x14ac:dyDescent="0.25">
      <c r="A1" s="127"/>
      <c r="B1" s="128"/>
      <c r="C1" s="133" t="s">
        <v>0</v>
      </c>
      <c r="D1" s="133"/>
      <c r="E1" s="133"/>
      <c r="F1" s="133"/>
      <c r="G1" s="133"/>
      <c r="H1" s="133"/>
      <c r="I1" s="54" t="s">
        <v>1</v>
      </c>
    </row>
    <row r="2" spans="1:9" ht="15" customHeight="1" x14ac:dyDescent="0.25">
      <c r="A2" s="129"/>
      <c r="B2" s="130"/>
      <c r="C2" s="134" t="s">
        <v>2</v>
      </c>
      <c r="D2" s="134"/>
      <c r="E2" s="134"/>
      <c r="F2" s="134"/>
      <c r="G2" s="134"/>
      <c r="H2" s="134"/>
      <c r="I2" s="134"/>
    </row>
    <row r="3" spans="1:9" ht="15" customHeight="1" x14ac:dyDescent="0.25">
      <c r="A3" s="131"/>
      <c r="B3" s="132"/>
      <c r="C3" s="136" t="s">
        <v>3</v>
      </c>
      <c r="D3" s="137"/>
      <c r="E3" s="137"/>
      <c r="F3" s="138"/>
      <c r="G3" s="136" t="s">
        <v>4</v>
      </c>
      <c r="H3" s="138"/>
      <c r="I3" s="28" t="s">
        <v>5</v>
      </c>
    </row>
    <row r="4" spans="1:9" ht="28.5" customHeight="1" x14ac:dyDescent="0.25">
      <c r="A4" s="25"/>
      <c r="B4" s="26"/>
      <c r="C4" s="26"/>
      <c r="D4" s="26"/>
      <c r="E4" s="26"/>
      <c r="F4" s="26"/>
      <c r="G4" s="26"/>
      <c r="H4" s="26"/>
      <c r="I4" s="26"/>
    </row>
    <row r="5" spans="1:9" s="2" customFormat="1" ht="84" customHeight="1" thickBot="1" x14ac:dyDescent="0.3">
      <c r="A5" s="20" t="s">
        <v>6</v>
      </c>
      <c r="B5" s="20" t="s">
        <v>7</v>
      </c>
      <c r="C5" s="21" t="s">
        <v>8</v>
      </c>
      <c r="D5" s="21" t="s">
        <v>9</v>
      </c>
      <c r="E5" s="21" t="s">
        <v>10</v>
      </c>
      <c r="F5" s="21" t="s">
        <v>11</v>
      </c>
      <c r="G5" s="21" t="s">
        <v>12</v>
      </c>
      <c r="H5" s="21" t="s">
        <v>13</v>
      </c>
      <c r="I5" s="21" t="s">
        <v>14</v>
      </c>
    </row>
    <row r="6" spans="1:9" s="2" customFormat="1" ht="28.5" customHeight="1" x14ac:dyDescent="0.25">
      <c r="A6" s="122" t="s">
        <v>15</v>
      </c>
      <c r="B6" s="16"/>
      <c r="C6" s="31"/>
      <c r="D6" s="24"/>
      <c r="E6" s="24"/>
      <c r="F6" s="24"/>
      <c r="G6" s="24"/>
      <c r="H6" s="24"/>
      <c r="I6" s="32"/>
    </row>
    <row r="7" spans="1:9" customFormat="1" ht="28.5" customHeight="1" x14ac:dyDescent="0.25">
      <c r="A7" s="123"/>
      <c r="B7" s="5"/>
      <c r="C7" s="8"/>
      <c r="D7" s="23"/>
      <c r="E7" s="10"/>
      <c r="F7" s="10"/>
      <c r="G7" s="10"/>
      <c r="H7" s="10"/>
      <c r="I7" s="33"/>
    </row>
    <row r="8" spans="1:9" customFormat="1" ht="28.5" customHeight="1" x14ac:dyDescent="0.25">
      <c r="A8" s="123"/>
      <c r="B8" s="5"/>
      <c r="C8" s="6"/>
      <c r="D8" s="23"/>
      <c r="E8" s="10"/>
      <c r="F8" s="10"/>
      <c r="G8" s="10"/>
      <c r="H8" s="10"/>
      <c r="I8" s="33"/>
    </row>
    <row r="9" spans="1:9" customFormat="1" ht="28.5" customHeight="1" x14ac:dyDescent="0.25">
      <c r="A9" s="123"/>
      <c r="B9" s="5"/>
      <c r="C9" s="6"/>
      <c r="D9" s="23"/>
      <c r="E9" s="10"/>
      <c r="F9" s="10"/>
      <c r="G9" s="10"/>
      <c r="H9" s="10"/>
      <c r="I9" s="33"/>
    </row>
    <row r="10" spans="1:9" customFormat="1" ht="28.5" customHeight="1" thickBot="1" x14ac:dyDescent="0.3">
      <c r="A10" s="123"/>
      <c r="B10" s="34"/>
      <c r="C10" s="22"/>
      <c r="D10" s="14"/>
      <c r="E10" s="14"/>
      <c r="F10" s="14"/>
      <c r="G10" s="14"/>
      <c r="H10" s="14"/>
      <c r="I10" s="35"/>
    </row>
    <row r="11" spans="1:9" ht="28.5" customHeight="1" x14ac:dyDescent="0.25">
      <c r="A11" s="124" t="s">
        <v>15</v>
      </c>
      <c r="B11" s="36"/>
      <c r="C11" s="31"/>
      <c r="D11" s="37"/>
      <c r="E11" s="17"/>
      <c r="F11" s="17"/>
      <c r="G11" s="17"/>
      <c r="H11" s="17"/>
      <c r="I11" s="38"/>
    </row>
    <row r="12" spans="1:9" ht="28.5" customHeight="1" x14ac:dyDescent="0.25">
      <c r="A12" s="125"/>
      <c r="B12" s="5"/>
      <c r="C12" s="8"/>
      <c r="D12" s="23"/>
      <c r="E12" s="10"/>
      <c r="F12" s="10"/>
      <c r="G12" s="10"/>
      <c r="H12" s="10"/>
      <c r="I12" s="39"/>
    </row>
    <row r="13" spans="1:9" ht="28.5" customHeight="1" x14ac:dyDescent="0.25">
      <c r="A13" s="125"/>
      <c r="B13" s="5"/>
      <c r="C13" s="8"/>
      <c r="D13" s="23"/>
      <c r="E13" s="10"/>
      <c r="F13" s="10"/>
      <c r="G13" s="10"/>
      <c r="H13" s="10"/>
      <c r="I13" s="39"/>
    </row>
    <row r="14" spans="1:9" ht="28.5" customHeight="1" x14ac:dyDescent="0.25">
      <c r="A14" s="125"/>
      <c r="B14" s="5"/>
      <c r="C14" s="8"/>
      <c r="D14" s="23"/>
      <c r="E14" s="10"/>
      <c r="F14" s="10"/>
      <c r="G14" s="10"/>
      <c r="H14" s="10"/>
      <c r="I14" s="40"/>
    </row>
    <row r="15" spans="1:9" customFormat="1" ht="28.5" customHeight="1" thickBot="1" x14ac:dyDescent="0.3">
      <c r="A15" s="135"/>
      <c r="B15" s="4"/>
      <c r="C15" s="3"/>
      <c r="D15" s="11"/>
      <c r="E15" s="11"/>
      <c r="F15" s="11"/>
      <c r="G15" s="11"/>
      <c r="H15" s="11"/>
      <c r="I15" s="41"/>
    </row>
    <row r="16" spans="1:9" customFormat="1" ht="28.5" customHeight="1" x14ac:dyDescent="0.25">
      <c r="A16" s="122" t="s">
        <v>15</v>
      </c>
      <c r="B16" s="12"/>
      <c r="C16" s="31"/>
      <c r="D16" s="7"/>
      <c r="E16" s="17"/>
      <c r="F16" s="17"/>
      <c r="G16" s="17"/>
      <c r="H16" s="17"/>
      <c r="I16" s="42"/>
    </row>
    <row r="17" spans="1:9" customFormat="1" ht="28.5" customHeight="1" x14ac:dyDescent="0.25">
      <c r="A17" s="123"/>
      <c r="B17" s="5"/>
      <c r="C17" s="6"/>
      <c r="D17" s="23"/>
      <c r="E17" s="10"/>
      <c r="F17" s="10"/>
      <c r="G17" s="10"/>
      <c r="H17" s="10"/>
      <c r="I17" s="43"/>
    </row>
    <row r="18" spans="1:9" customFormat="1" ht="28.5" customHeight="1" x14ac:dyDescent="0.25">
      <c r="A18" s="123"/>
      <c r="B18" s="5"/>
      <c r="C18" s="6"/>
      <c r="D18" s="23"/>
      <c r="E18" s="13"/>
      <c r="F18" s="13"/>
      <c r="G18" s="13"/>
      <c r="H18" s="13"/>
      <c r="I18" s="44"/>
    </row>
    <row r="19" spans="1:9" customFormat="1" ht="28.5" customHeight="1" x14ac:dyDescent="0.25">
      <c r="A19" s="123"/>
      <c r="B19" s="5"/>
      <c r="C19" s="8"/>
      <c r="D19" s="23"/>
      <c r="E19" s="13"/>
      <c r="F19" s="13"/>
      <c r="G19" s="13"/>
      <c r="H19" s="18"/>
      <c r="I19" s="44"/>
    </row>
    <row r="20" spans="1:9" customFormat="1" ht="28.5" customHeight="1" thickBot="1" x14ac:dyDescent="0.3">
      <c r="A20" s="123"/>
      <c r="B20" s="45"/>
      <c r="C20" s="22"/>
      <c r="D20" s="9"/>
      <c r="E20" s="13"/>
      <c r="F20" s="13"/>
      <c r="G20" s="13"/>
      <c r="H20" s="13"/>
      <c r="I20" s="44"/>
    </row>
    <row r="21" spans="1:9" customFormat="1" ht="28.5" customHeight="1" x14ac:dyDescent="0.25">
      <c r="A21" s="124" t="s">
        <v>15</v>
      </c>
      <c r="B21" s="36"/>
      <c r="C21" s="31"/>
      <c r="D21" s="37"/>
      <c r="E21" s="17"/>
      <c r="F21" s="17"/>
      <c r="G21" s="17"/>
      <c r="H21" s="17"/>
      <c r="I21" s="42"/>
    </row>
    <row r="22" spans="1:9" customFormat="1" ht="28.5" customHeight="1" x14ac:dyDescent="0.25">
      <c r="A22" s="125"/>
      <c r="B22" s="15"/>
      <c r="C22" s="8"/>
      <c r="D22" s="23"/>
      <c r="E22" s="10"/>
      <c r="F22" s="10"/>
      <c r="G22" s="10"/>
      <c r="H22" s="10"/>
      <c r="I22" s="43"/>
    </row>
    <row r="23" spans="1:9" customFormat="1" ht="28.5" customHeight="1" x14ac:dyDescent="0.25">
      <c r="A23" s="125"/>
      <c r="B23" s="15"/>
      <c r="C23" s="8"/>
      <c r="D23" s="23"/>
      <c r="E23" s="10"/>
      <c r="F23" s="10"/>
      <c r="G23" s="10"/>
      <c r="H23" s="10"/>
      <c r="I23" s="43"/>
    </row>
    <row r="24" spans="1:9" customFormat="1" ht="28.5" customHeight="1" x14ac:dyDescent="0.25">
      <c r="A24" s="125"/>
      <c r="B24" s="15"/>
      <c r="C24" s="8"/>
      <c r="D24" s="23"/>
      <c r="E24" s="10"/>
      <c r="F24" s="10"/>
      <c r="G24" s="10"/>
      <c r="H24" s="10"/>
      <c r="I24" s="43"/>
    </row>
    <row r="25" spans="1:9" customFormat="1" ht="28.5" customHeight="1" x14ac:dyDescent="0.25">
      <c r="A25" s="126"/>
      <c r="B25" s="19"/>
      <c r="C25" s="22"/>
      <c r="D25" s="13"/>
      <c r="E25" s="13"/>
      <c r="F25" s="13"/>
      <c r="G25" s="13"/>
      <c r="H25" s="13"/>
      <c r="I25" s="46"/>
    </row>
  </sheetData>
  <mergeCells count="9">
    <mergeCell ref="C1:H1"/>
    <mergeCell ref="C2:I2"/>
    <mergeCell ref="A21:A25"/>
    <mergeCell ref="A6:A10"/>
    <mergeCell ref="A11:A15"/>
    <mergeCell ref="A16:A20"/>
    <mergeCell ref="A1:B3"/>
    <mergeCell ref="C3:F3"/>
    <mergeCell ref="G3:H3"/>
  </mergeCells>
  <pageMargins left="0.25" right="0.25" top="0.75" bottom="0.75" header="0.3" footer="0.3"/>
  <pageSetup paperSize="167" scale="55"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c60952e-e9e0-4d4a-b728-9d01db15fa23">
      <UserInfo>
        <DisplayName>Lucero Garzon Ariza</DisplayName>
        <AccountId>10</AccountId>
        <AccountType/>
      </UserInfo>
      <UserInfo>
        <DisplayName>German Bustos  Fonseca</DisplayName>
        <AccountId>24</AccountId>
        <AccountType/>
      </UserInfo>
      <UserInfo>
        <DisplayName>Claudia Gimena Rincon</DisplayName>
        <AccountId>22</AccountId>
        <AccountType/>
      </UserInfo>
      <UserInfo>
        <DisplayName>Claudia Patricia Calderón Velandia</DisplayName>
        <AccountId>23</AccountId>
        <AccountType/>
      </UserInfo>
      <UserInfo>
        <DisplayName>Elsa Stefania Valderrama Ovalle</DisplayName>
        <AccountId>20</AccountId>
        <AccountType/>
      </UserInfo>
      <UserInfo>
        <DisplayName>Wilmer Arley Olivares Bareño</DisplayName>
        <AccountId>16</AccountId>
        <AccountType/>
      </UserInfo>
      <UserInfo>
        <DisplayName>Edward Arles Morales Serrano</DisplayName>
        <AccountId>13</AccountId>
        <AccountType/>
      </UserInfo>
      <UserInfo>
        <DisplayName>Jina Marcela Lozano Bedoya</DisplayName>
        <AccountId>32</AccountId>
        <AccountType/>
      </UserInfo>
      <UserInfo>
        <DisplayName>Faiver Ramirez Soler</DisplayName>
        <AccountId>17</AccountId>
        <AccountType/>
      </UserInfo>
      <UserInfo>
        <DisplayName>Carolina Narvaez Suarez</DisplayName>
        <AccountId>18</AccountId>
        <AccountType/>
      </UserInfo>
      <UserInfo>
        <DisplayName>Nelcy Hoceja Aroca</DisplayName>
        <AccountId>21</AccountId>
        <AccountType/>
      </UserInfo>
    </SharedWithUsers>
    <lcf76f155ced4ddcb4097134ff3c332f xmlns="1abc39b8-e2e6-47a0-891c-601d01fb1a40">
      <Terms xmlns="http://schemas.microsoft.com/office/infopath/2007/PartnerControls"/>
    </lcf76f155ced4ddcb4097134ff3c332f>
    <TaxCatchAll xmlns="6c60952e-e9e0-4d4a-b728-9d01db15fa23" xsi:nil="true"/>
    <MediaLengthInSeconds xmlns="1abc39b8-e2e6-47a0-891c-601d01fb1a4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C560E26332A642A34E7613F87164F3" ma:contentTypeVersion="17" ma:contentTypeDescription="Create a new document." ma:contentTypeScope="" ma:versionID="07b4c69992b0ffd3c29a3a063df0b33a">
  <xsd:schema xmlns:xsd="http://www.w3.org/2001/XMLSchema" xmlns:xs="http://www.w3.org/2001/XMLSchema" xmlns:p="http://schemas.microsoft.com/office/2006/metadata/properties" xmlns:ns2="1abc39b8-e2e6-47a0-891c-601d01fb1a40" xmlns:ns3="6c60952e-e9e0-4d4a-b728-9d01db15fa23" targetNamespace="http://schemas.microsoft.com/office/2006/metadata/properties" ma:root="true" ma:fieldsID="120e095f38cb671c47b0469920e491e8" ns2:_="" ns3:_="">
    <xsd:import namespace="1abc39b8-e2e6-47a0-891c-601d01fb1a40"/>
    <xsd:import namespace="6c60952e-e9e0-4d4a-b728-9d01db15fa2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bc39b8-e2e6-47a0-891c-601d01fb1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c60952e-e9e0-4d4a-b728-9d01db15fa2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6b1a7d1-db2a-4c95-b0f6-149e2676f232}" ma:internalName="TaxCatchAll" ma:showField="CatchAllData" ma:web="6c60952e-e9e0-4d4a-b728-9d01db15fa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2303DE3-C42B-4FFC-8CAA-2CE72679D2C3}">
  <ds:schemaRefs>
    <ds:schemaRef ds:uri="http://schemas.microsoft.com/office/2006/documentManagement/types"/>
    <ds:schemaRef ds:uri="http://purl.org/dc/elements/1.1/"/>
    <ds:schemaRef ds:uri="1abc39b8-e2e6-47a0-891c-601d01fb1a40"/>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6c60952e-e9e0-4d4a-b728-9d01db15fa23"/>
    <ds:schemaRef ds:uri="http://purl.org/dc/terms/"/>
  </ds:schemaRefs>
</ds:datastoreItem>
</file>

<file path=customXml/itemProps2.xml><?xml version="1.0" encoding="utf-8"?>
<ds:datastoreItem xmlns:ds="http://schemas.openxmlformats.org/officeDocument/2006/customXml" ds:itemID="{600B732E-5F92-4787-942E-54F1AB3A365A}">
  <ds:schemaRefs>
    <ds:schemaRef ds:uri="http://schemas.microsoft.com/sharepoint/v3/contenttype/forms"/>
  </ds:schemaRefs>
</ds:datastoreItem>
</file>

<file path=customXml/itemProps3.xml><?xml version="1.0" encoding="utf-8"?>
<ds:datastoreItem xmlns:ds="http://schemas.openxmlformats.org/officeDocument/2006/customXml" ds:itemID="{88B225FA-898B-4E49-928D-EDD01793D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bc39b8-e2e6-47a0-891c-601d01fb1a40"/>
    <ds:schemaRef ds:uri="6c60952e-e9e0-4d4a-b728-9d01db15fa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 tutoría</vt:lpstr>
      <vt:lpstr>II tutoría</vt:lpstr>
      <vt:lpstr>III tutoría </vt:lpstr>
      <vt:lpstr>IV tutoría</vt:lpstr>
      <vt:lpstr>III tutoría</vt:lpstr>
      <vt:lpstr>IV tutoría   </vt:lpstr>
      <vt:lpstr>'I tutoría'!Área_de_impresión</vt:lpstr>
      <vt:lpstr>'II tutoría'!Área_de_impresión</vt:lpstr>
      <vt:lpstr>'III tutoría'!Área_de_impresión</vt:lpstr>
      <vt:lpstr>'III tutoría '!Área_de_impresión</vt:lpstr>
      <vt:lpstr>'IV tutoría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German Bustos  Fonseca</dc:creator>
  <cp:keywords/>
  <dc:description/>
  <cp:lastModifiedBy>Claudia Gimena Rincon</cp:lastModifiedBy>
  <cp:revision/>
  <dcterms:created xsi:type="dcterms:W3CDTF">2019-04-01T12:31:41Z</dcterms:created>
  <dcterms:modified xsi:type="dcterms:W3CDTF">2024-05-31T22:55:24Z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0x0101002DC560E26332A642A34E7613F87164F3</vt:lpwstr>
  </property>
  <property fmtid="{D5CDD505-2E9C-101B-9397-08002B2CF9AE}" pid="4" name="Order">
    <vt:r8>868900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