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60" windowWidth="21600" windowHeight="9675" tabRatio="574"/>
  </bookViews>
  <sheets>
    <sheet name="PISO No. 1" sheetId="50" r:id="rId1"/>
    <sheet name="PISO No. MZN " sheetId="52" r:id="rId2"/>
    <sheet name="PISO No. 2" sheetId="49" r:id="rId3"/>
    <sheet name="PISO No. 3" sheetId="48" r:id="rId4"/>
    <sheet name="PISO No. 4" sheetId="47" r:id="rId5"/>
    <sheet name="PISO No. 5" sheetId="46" r:id="rId6"/>
    <sheet name="PISO No. 6" sheetId="45" r:id="rId7"/>
    <sheet name="PISO No. 7" sheetId="44" r:id="rId8"/>
  </sheets>
  <definedNames>
    <definedName name="_xlnm._FilterDatabase" localSheetId="0" hidden="1">'PISO No. 1'!$A$14:$BB$40</definedName>
    <definedName name="_xlnm._FilterDatabase" localSheetId="2" hidden="1">'PISO No. 2'!$A$14:$AX$14</definedName>
    <definedName name="_xlnm._FilterDatabase" localSheetId="3" hidden="1">'PISO No. 3'!$A$14:$AX$43</definedName>
    <definedName name="_xlnm._FilterDatabase" localSheetId="4" hidden="1">'PISO No. 4'!$A$14:$AY$27</definedName>
    <definedName name="_xlnm._FilterDatabase" localSheetId="5" hidden="1">'PISO No. 5'!$A$14:$AX$82</definedName>
    <definedName name="_xlnm._FilterDatabase" localSheetId="6" hidden="1">'PISO No. 6'!$A$14:$AY$27</definedName>
    <definedName name="_xlnm._FilterDatabase" localSheetId="7" hidden="1">'PISO No. 7'!$A$14:$AY$30</definedName>
    <definedName name="_xlnm._FilterDatabase" localSheetId="1" hidden="1">'PISO No. MZN '!$A$14:$AX$14</definedName>
    <definedName name="_xlnm.Print_Area" localSheetId="0">'PISO No. 1'!$A$1:$AJ$40</definedName>
    <definedName name="_xlnm.Print_Area" localSheetId="2">'PISO No. 2'!$A$1:$AF$60</definedName>
    <definedName name="_xlnm.Print_Area" localSheetId="3">'PISO No. 3'!$A$1:$AF$43</definedName>
    <definedName name="_xlnm.Print_Area" localSheetId="4">'PISO No. 4'!$A$1:$AF$27</definedName>
    <definedName name="_xlnm.Print_Area" localSheetId="5">'PISO No. 5'!$A$1:$AF$82</definedName>
    <definedName name="_xlnm.Print_Area" localSheetId="6">'PISO No. 6'!$A$1:$AF$27</definedName>
    <definedName name="_xlnm.Print_Area" localSheetId="7">'PISO No. 7'!$A$1:$AF$30</definedName>
    <definedName name="_xlnm.Print_Area" localSheetId="1">'PISO No. MZN '!$A$1:$AJ$49</definedName>
    <definedName name="CLASE">#REF!</definedName>
    <definedName name="Descripción">#REF!</definedName>
    <definedName name="efectos">#REF!</definedName>
    <definedName name="FACTOR">#REF!</definedName>
    <definedName name="_xlnm.Print_Titles" localSheetId="0">'PISO No. 1'!#REF!</definedName>
    <definedName name="_xlnm.Print_Titles" localSheetId="2">'PISO No. 2'!#REF!</definedName>
    <definedName name="_xlnm.Print_Titles" localSheetId="3">'PISO No. 3'!#REF!</definedName>
    <definedName name="_xlnm.Print_Titles" localSheetId="4">'PISO No. 4'!#REF!</definedName>
    <definedName name="_xlnm.Print_Titles" localSheetId="5">'PISO No. 5'!#REF!</definedName>
    <definedName name="_xlnm.Print_Titles" localSheetId="6">'PISO No. 6'!#REF!</definedName>
    <definedName name="_xlnm.Print_Titles" localSheetId="7">'PISO No. 7'!#REF!</definedName>
    <definedName name="_xlnm.Print_Titles" localSheetId="1">'PISO No. MZN '!#REF!</definedName>
    <definedName name="Z_690B6F67_B07E_4576_802D_03F34D115F9A_.wvu.PrintTitles" localSheetId="0" hidden="1">'PISO No. 1'!#REF!</definedName>
    <definedName name="Z_690B6F67_B07E_4576_802D_03F34D115F9A_.wvu.PrintTitles" localSheetId="2" hidden="1">'PISO No. 2'!#REF!</definedName>
    <definedName name="Z_690B6F67_B07E_4576_802D_03F34D115F9A_.wvu.PrintTitles" localSheetId="3" hidden="1">'PISO No. 3'!#REF!</definedName>
    <definedName name="Z_690B6F67_B07E_4576_802D_03F34D115F9A_.wvu.PrintTitles" localSheetId="4" hidden="1">'PISO No. 4'!#REF!</definedName>
    <definedName name="Z_690B6F67_B07E_4576_802D_03F34D115F9A_.wvu.PrintTitles" localSheetId="5" hidden="1">'PISO No. 5'!#REF!</definedName>
    <definedName name="Z_690B6F67_B07E_4576_802D_03F34D115F9A_.wvu.PrintTitles" localSheetId="6" hidden="1">'PISO No. 6'!#REF!</definedName>
    <definedName name="Z_690B6F67_B07E_4576_802D_03F34D115F9A_.wvu.PrintTitles" localSheetId="7" hidden="1">'PISO No. 7'!#REF!</definedName>
    <definedName name="Z_690B6F67_B07E_4576_802D_03F34D115F9A_.wvu.PrintTitles" localSheetId="1" hidden="1">'PISO No. MZN '!#REF!</definedName>
    <definedName name="Z_690B6F67_B07E_4576_802D_03F34D115F9A_.wvu.Rows" localSheetId="0" hidden="1">'PISO No. 1'!#REF!,'PISO No. 1'!#REF!</definedName>
    <definedName name="Z_690B6F67_B07E_4576_802D_03F34D115F9A_.wvu.Rows" localSheetId="2" hidden="1">'PISO No. 2'!#REF!,'PISO No. 2'!#REF!</definedName>
    <definedName name="Z_690B6F67_B07E_4576_802D_03F34D115F9A_.wvu.Rows" localSheetId="3" hidden="1">'PISO No. 3'!#REF!,'PISO No. 3'!#REF!</definedName>
    <definedName name="Z_690B6F67_B07E_4576_802D_03F34D115F9A_.wvu.Rows" localSheetId="4" hidden="1">'PISO No. 4'!#REF!,'PISO No. 4'!#REF!</definedName>
    <definedName name="Z_690B6F67_B07E_4576_802D_03F34D115F9A_.wvu.Rows" localSheetId="5" hidden="1">'PISO No. 5'!#REF!,'PISO No. 5'!#REF!</definedName>
    <definedName name="Z_690B6F67_B07E_4576_802D_03F34D115F9A_.wvu.Rows" localSheetId="6" hidden="1">'PISO No. 6'!#REF!,'PISO No. 6'!#REF!</definedName>
    <definedName name="Z_690B6F67_B07E_4576_802D_03F34D115F9A_.wvu.Rows" localSheetId="7" hidden="1">'PISO No. 7'!#REF!,'PISO No. 7'!#REF!</definedName>
    <definedName name="Z_690B6F67_B07E_4576_802D_03F34D115F9A_.wvu.Rows" localSheetId="1" hidden="1">'PISO No. MZN '!#REF!,'PISO No. MZN '!#REF!</definedName>
  </definedNames>
  <calcPr calcId="145621"/>
  <customWorkbookViews>
    <customWorkbookView name="  - Vista personalizada" guid="{690B6F67-B07E-4576-802D-03F34D115F9A}" mergeInterval="0" personalView="1" maximized="1" windowWidth="1020" windowHeight="569" tabRatio="601" activeSheetId="1"/>
  </customWorkbookViews>
</workbook>
</file>

<file path=xl/calcChain.xml><?xml version="1.0" encoding="utf-8"?>
<calcChain xmlns="http://schemas.openxmlformats.org/spreadsheetml/2006/main">
  <c r="N26" i="45" l="1"/>
  <c r="O26" i="45" s="1"/>
  <c r="N27" i="45"/>
  <c r="O27" i="45" s="1"/>
  <c r="R36" i="52"/>
  <c r="U36" i="52" s="1"/>
  <c r="V36" i="52" s="1"/>
  <c r="W36" i="52" s="1"/>
  <c r="R35" i="52"/>
  <c r="U35" i="52" s="1"/>
  <c r="V35" i="52" s="1"/>
  <c r="W35" i="52" s="1"/>
  <c r="R19" i="52"/>
  <c r="U19" i="52" s="1"/>
  <c r="V19" i="52" s="1"/>
  <c r="W19" i="52" s="1"/>
  <c r="R33" i="52"/>
  <c r="U33" i="52" s="1"/>
  <c r="V33" i="52" s="1"/>
  <c r="W33" i="52" s="1"/>
  <c r="R34" i="52"/>
  <c r="S34" i="52" s="1"/>
  <c r="Q27" i="45" l="1"/>
  <c r="R27" i="45" s="1"/>
  <c r="S27" i="45" s="1"/>
  <c r="Q26" i="45"/>
  <c r="R26" i="45" s="1"/>
  <c r="S26" i="45" s="1"/>
  <c r="U34" i="52"/>
  <c r="V34" i="52" s="1"/>
  <c r="W34" i="52" s="1"/>
  <c r="S33" i="52"/>
  <c r="S36" i="52"/>
  <c r="S35" i="52"/>
  <c r="S19" i="52"/>
  <c r="N71" i="46" l="1"/>
  <c r="O71" i="46" s="1"/>
  <c r="Q71" i="46" l="1"/>
  <c r="R71" i="46" s="1"/>
  <c r="S71" i="46" s="1"/>
  <c r="N69" i="46" l="1"/>
  <c r="O69" i="46" s="1"/>
  <c r="N34" i="46"/>
  <c r="O34" i="46" s="1"/>
  <c r="N33" i="46"/>
  <c r="O33" i="46" s="1"/>
  <c r="N30" i="46"/>
  <c r="Q30" i="46" s="1"/>
  <c r="R30" i="46" s="1"/>
  <c r="S30" i="46" s="1"/>
  <c r="N27" i="48"/>
  <c r="O27" i="48" s="1"/>
  <c r="N40" i="48"/>
  <c r="Q40" i="48" s="1"/>
  <c r="R40" i="48" s="1"/>
  <c r="S40" i="48" s="1"/>
  <c r="N39" i="49"/>
  <c r="Q39" i="49" s="1"/>
  <c r="R39" i="49" s="1"/>
  <c r="S39" i="49" s="1"/>
  <c r="N38" i="49"/>
  <c r="Q38" i="49" s="1"/>
  <c r="R38" i="49" s="1"/>
  <c r="S38" i="49" s="1"/>
  <c r="N37" i="49"/>
  <c r="Q37" i="49" s="1"/>
  <c r="R37" i="49" s="1"/>
  <c r="S37" i="49" s="1"/>
  <c r="N36" i="49"/>
  <c r="Q36" i="49" s="1"/>
  <c r="R36" i="49" s="1"/>
  <c r="S36" i="49" s="1"/>
  <c r="N35" i="49"/>
  <c r="Q35" i="49" s="1"/>
  <c r="R35" i="49" s="1"/>
  <c r="S35" i="49" s="1"/>
  <c r="N34" i="49"/>
  <c r="Q34" i="49" s="1"/>
  <c r="R34" i="49" s="1"/>
  <c r="S34" i="49" s="1"/>
  <c r="N33" i="49"/>
  <c r="Q33" i="49" s="1"/>
  <c r="R33" i="49" s="1"/>
  <c r="S33" i="49" s="1"/>
  <c r="N32" i="49"/>
  <c r="Q32" i="49" s="1"/>
  <c r="R32" i="49" s="1"/>
  <c r="S32" i="49" s="1"/>
  <c r="N31" i="49"/>
  <c r="Q31" i="49" s="1"/>
  <c r="R31" i="49" s="1"/>
  <c r="S31" i="49" s="1"/>
  <c r="N30" i="49"/>
  <c r="Q30" i="49" s="1"/>
  <c r="R30" i="49" s="1"/>
  <c r="S30" i="49" s="1"/>
  <c r="N29" i="49"/>
  <c r="Q29" i="49" s="1"/>
  <c r="R29" i="49" s="1"/>
  <c r="S29" i="49" s="1"/>
  <c r="N28" i="49"/>
  <c r="Q28" i="49" s="1"/>
  <c r="R28" i="49" s="1"/>
  <c r="S28" i="49" s="1"/>
  <c r="N27" i="49"/>
  <c r="Q27" i="49" s="1"/>
  <c r="R27" i="49" s="1"/>
  <c r="S27" i="49" s="1"/>
  <c r="N60" i="49"/>
  <c r="Q60" i="49" s="1"/>
  <c r="R60" i="49" s="1"/>
  <c r="S60" i="49" s="1"/>
  <c r="N59" i="49"/>
  <c r="Q59" i="49" s="1"/>
  <c r="R59" i="49" s="1"/>
  <c r="S59" i="49" s="1"/>
  <c r="N58" i="49"/>
  <c r="Q58" i="49" s="1"/>
  <c r="R58" i="49" s="1"/>
  <c r="S58" i="49" s="1"/>
  <c r="N57" i="49"/>
  <c r="Q57" i="49" s="1"/>
  <c r="R57" i="49" s="1"/>
  <c r="S57" i="49" s="1"/>
  <c r="N56" i="49"/>
  <c r="Q56" i="49" s="1"/>
  <c r="R56" i="49" s="1"/>
  <c r="S56" i="49" s="1"/>
  <c r="N55" i="49"/>
  <c r="Q55" i="49" s="1"/>
  <c r="R55" i="49" s="1"/>
  <c r="S55" i="49" s="1"/>
  <c r="N54" i="49"/>
  <c r="Q54" i="49" s="1"/>
  <c r="R54" i="49" s="1"/>
  <c r="S54" i="49" s="1"/>
  <c r="N53" i="49"/>
  <c r="Q53" i="49" s="1"/>
  <c r="R53" i="49" s="1"/>
  <c r="S53" i="49" s="1"/>
  <c r="N52" i="49"/>
  <c r="Q52" i="49" s="1"/>
  <c r="R52" i="49" s="1"/>
  <c r="S52" i="49" s="1"/>
  <c r="N51" i="49"/>
  <c r="Q51" i="49" s="1"/>
  <c r="R51" i="49" s="1"/>
  <c r="S51" i="49" s="1"/>
  <c r="N50" i="49"/>
  <c r="Q50" i="49" s="1"/>
  <c r="R50" i="49" s="1"/>
  <c r="S50" i="49" s="1"/>
  <c r="N49" i="49"/>
  <c r="Q49" i="49" s="1"/>
  <c r="R49" i="49" s="1"/>
  <c r="S49" i="49" s="1"/>
  <c r="N48" i="49"/>
  <c r="Q48" i="49" s="1"/>
  <c r="R48" i="49" s="1"/>
  <c r="S48" i="49" s="1"/>
  <c r="N47" i="49"/>
  <c r="Q47" i="49" s="1"/>
  <c r="R47" i="49" s="1"/>
  <c r="S47" i="49" s="1"/>
  <c r="N46" i="49"/>
  <c r="Q46" i="49" s="1"/>
  <c r="R46" i="49" s="1"/>
  <c r="S46" i="49" s="1"/>
  <c r="N45" i="49"/>
  <c r="Q45" i="49" s="1"/>
  <c r="R45" i="49" s="1"/>
  <c r="S45" i="49" s="1"/>
  <c r="N44" i="49"/>
  <c r="Q44" i="49" s="1"/>
  <c r="R44" i="49" s="1"/>
  <c r="S44" i="49" s="1"/>
  <c r="N43" i="49"/>
  <c r="Q43" i="49" s="1"/>
  <c r="R43" i="49" s="1"/>
  <c r="S43" i="49" s="1"/>
  <c r="N42" i="49"/>
  <c r="Q42" i="49" s="1"/>
  <c r="R42" i="49" s="1"/>
  <c r="S42" i="49" s="1"/>
  <c r="N41" i="49"/>
  <c r="Q41" i="49" s="1"/>
  <c r="R41" i="49" s="1"/>
  <c r="S41" i="49" s="1"/>
  <c r="N40" i="49"/>
  <c r="Q40" i="49" s="1"/>
  <c r="R40" i="49" s="1"/>
  <c r="S40" i="49" s="1"/>
  <c r="O58" i="49" l="1"/>
  <c r="O40" i="49"/>
  <c r="O39" i="49"/>
  <c r="O44" i="49"/>
  <c r="O50" i="49"/>
  <c r="O30" i="49"/>
  <c r="O40" i="48"/>
  <c r="Q69" i="46"/>
  <c r="R69" i="46" s="1"/>
  <c r="S69" i="46" s="1"/>
  <c r="O30" i="46"/>
  <c r="Q34" i="46"/>
  <c r="R34" i="46" s="1"/>
  <c r="S34" i="46" s="1"/>
  <c r="Q33" i="46"/>
  <c r="R33" i="46" s="1"/>
  <c r="S33" i="46" s="1"/>
  <c r="Q27" i="48"/>
  <c r="R27" i="48" s="1"/>
  <c r="S27" i="48" s="1"/>
  <c r="O42" i="49"/>
  <c r="O46" i="49"/>
  <c r="O48" i="49"/>
  <c r="O52" i="49"/>
  <c r="O54" i="49"/>
  <c r="O56" i="49"/>
  <c r="O60" i="49"/>
  <c r="O28" i="49"/>
  <c r="O35" i="49"/>
  <c r="O33" i="49"/>
  <c r="O37" i="49"/>
  <c r="O27" i="49"/>
  <c r="O29" i="49"/>
  <c r="O31" i="49"/>
  <c r="O32" i="49"/>
  <c r="O34" i="49"/>
  <c r="O36" i="49"/>
  <c r="O38" i="49"/>
  <c r="O41" i="49"/>
  <c r="O43" i="49"/>
  <c r="O45" i="49"/>
  <c r="O47" i="49"/>
  <c r="O49" i="49"/>
  <c r="O51" i="49"/>
  <c r="O53" i="49"/>
  <c r="O55" i="49"/>
  <c r="O57" i="49"/>
  <c r="O59" i="49"/>
  <c r="R49" i="52" l="1"/>
  <c r="U49" i="52" s="1"/>
  <c r="V49" i="52" s="1"/>
  <c r="W49" i="52" s="1"/>
  <c r="R48" i="52"/>
  <c r="S48" i="52" s="1"/>
  <c r="R47" i="52"/>
  <c r="U47" i="52" s="1"/>
  <c r="V47" i="52" s="1"/>
  <c r="W47" i="52" s="1"/>
  <c r="R46" i="52"/>
  <c r="U46" i="52" s="1"/>
  <c r="V46" i="52" s="1"/>
  <c r="W46" i="52" s="1"/>
  <c r="R45" i="52"/>
  <c r="U45" i="52" s="1"/>
  <c r="V45" i="52" s="1"/>
  <c r="W45" i="52" s="1"/>
  <c r="R44" i="52"/>
  <c r="U44" i="52" s="1"/>
  <c r="V44" i="52" s="1"/>
  <c r="W44" i="52" s="1"/>
  <c r="R43" i="52"/>
  <c r="U43" i="52" s="1"/>
  <c r="V43" i="52" s="1"/>
  <c r="W43" i="52" s="1"/>
  <c r="R42" i="52"/>
  <c r="U42" i="52" s="1"/>
  <c r="V42" i="52" s="1"/>
  <c r="W42" i="52" s="1"/>
  <c r="R41" i="52"/>
  <c r="U41" i="52" s="1"/>
  <c r="V41" i="52" s="1"/>
  <c r="W41" i="52" s="1"/>
  <c r="R40" i="50"/>
  <c r="U40" i="50" s="1"/>
  <c r="V40" i="50" s="1"/>
  <c r="W40" i="50" s="1"/>
  <c r="R39" i="50"/>
  <c r="U39" i="50" s="1"/>
  <c r="V39" i="50" s="1"/>
  <c r="W39" i="50" s="1"/>
  <c r="R38" i="50"/>
  <c r="U38" i="50" s="1"/>
  <c r="V38" i="50" s="1"/>
  <c r="W38" i="50" s="1"/>
  <c r="R37" i="50"/>
  <c r="U37" i="50" s="1"/>
  <c r="V37" i="50" s="1"/>
  <c r="W37" i="50" s="1"/>
  <c r="R36" i="50"/>
  <c r="U36" i="50" s="1"/>
  <c r="V36" i="50" s="1"/>
  <c r="W36" i="50" s="1"/>
  <c r="R35" i="50"/>
  <c r="U35" i="50" s="1"/>
  <c r="V35" i="50" s="1"/>
  <c r="W35" i="50" s="1"/>
  <c r="R34" i="50"/>
  <c r="U34" i="50" s="1"/>
  <c r="V34" i="50" s="1"/>
  <c r="W34" i="50" s="1"/>
  <c r="R33" i="50"/>
  <c r="U33" i="50" s="1"/>
  <c r="V33" i="50" s="1"/>
  <c r="W33" i="50" s="1"/>
  <c r="R32" i="50"/>
  <c r="U32" i="50" s="1"/>
  <c r="V32" i="50" s="1"/>
  <c r="W32" i="50" s="1"/>
  <c r="R31" i="50"/>
  <c r="S31" i="50" s="1"/>
  <c r="R30" i="50"/>
  <c r="U30" i="50" s="1"/>
  <c r="V30" i="50" s="1"/>
  <c r="W30" i="50" s="1"/>
  <c r="R29" i="50"/>
  <c r="S29" i="50" s="1"/>
  <c r="R28" i="50"/>
  <c r="S28" i="50" s="1"/>
  <c r="R27" i="50"/>
  <c r="U27" i="50" s="1"/>
  <c r="V27" i="50" s="1"/>
  <c r="W27" i="50" s="1"/>
  <c r="R26" i="50"/>
  <c r="S26" i="50" s="1"/>
  <c r="R25" i="50"/>
  <c r="U25" i="50" s="1"/>
  <c r="V25" i="50" s="1"/>
  <c r="W25" i="50" s="1"/>
  <c r="S25" i="50" l="1"/>
  <c r="S39" i="50"/>
  <c r="S35" i="50"/>
  <c r="S27" i="50"/>
  <c r="S30" i="50"/>
  <c r="S32" i="50"/>
  <c r="S33" i="50"/>
  <c r="S37" i="50"/>
  <c r="S47" i="52"/>
  <c r="S49" i="52"/>
  <c r="S41" i="52"/>
  <c r="S43" i="52"/>
  <c r="S45" i="52"/>
  <c r="U48" i="52"/>
  <c r="V48" i="52" s="1"/>
  <c r="W48" i="52" s="1"/>
  <c r="S42" i="52"/>
  <c r="S44" i="52"/>
  <c r="S46" i="52"/>
  <c r="S34" i="50"/>
  <c r="S36" i="50"/>
  <c r="S38" i="50"/>
  <c r="S40" i="50"/>
  <c r="U26" i="50"/>
  <c r="V26" i="50" s="1"/>
  <c r="W26" i="50" s="1"/>
  <c r="U28" i="50"/>
  <c r="V28" i="50" s="1"/>
  <c r="W28" i="50" s="1"/>
  <c r="U29" i="50"/>
  <c r="V29" i="50" s="1"/>
  <c r="W29" i="50" s="1"/>
  <c r="U31" i="50"/>
  <c r="V31" i="50" s="1"/>
  <c r="W31" i="50" s="1"/>
  <c r="N55" i="46" l="1"/>
  <c r="Q55" i="46" s="1"/>
  <c r="R55" i="46" s="1"/>
  <c r="S55" i="46" s="1"/>
  <c r="N54" i="46"/>
  <c r="O54" i="46" s="1"/>
  <c r="N53" i="46"/>
  <c r="Q53" i="46" s="1"/>
  <c r="R53" i="46" s="1"/>
  <c r="S53" i="46" s="1"/>
  <c r="N52" i="46"/>
  <c r="O52" i="46" s="1"/>
  <c r="N51" i="46"/>
  <c r="Q51" i="46" s="1"/>
  <c r="R51" i="46" s="1"/>
  <c r="S51" i="46" s="1"/>
  <c r="N50" i="46"/>
  <c r="O50" i="46" s="1"/>
  <c r="N49" i="46"/>
  <c r="Q49" i="46" s="1"/>
  <c r="R49" i="46" s="1"/>
  <c r="S49" i="46" s="1"/>
  <c r="N48" i="46"/>
  <c r="Q48" i="46" s="1"/>
  <c r="R48" i="46" s="1"/>
  <c r="S48" i="46" s="1"/>
  <c r="N47" i="46"/>
  <c r="O47" i="46" s="1"/>
  <c r="N46" i="46"/>
  <c r="Q46" i="46" s="1"/>
  <c r="R46" i="46" s="1"/>
  <c r="S46" i="46" s="1"/>
  <c r="N45" i="46"/>
  <c r="O45" i="46" s="1"/>
  <c r="N44" i="46"/>
  <c r="O44" i="46" s="1"/>
  <c r="N43" i="46"/>
  <c r="Q43" i="46" s="1"/>
  <c r="R43" i="46" s="1"/>
  <c r="S43" i="46" s="1"/>
  <c r="N42" i="46"/>
  <c r="O42" i="46" s="1"/>
  <c r="N41" i="46"/>
  <c r="O41" i="46" s="1"/>
  <c r="N40" i="46"/>
  <c r="Q40" i="46" s="1"/>
  <c r="R40" i="46" s="1"/>
  <c r="S40" i="46" s="1"/>
  <c r="N39" i="46"/>
  <c r="O39" i="46" s="1"/>
  <c r="N38" i="46"/>
  <c r="O38" i="46" s="1"/>
  <c r="N37" i="46"/>
  <c r="Q37" i="46" s="1"/>
  <c r="R37" i="46" s="1"/>
  <c r="S37" i="46" s="1"/>
  <c r="N36" i="46"/>
  <c r="O36" i="46" s="1"/>
  <c r="N35" i="46"/>
  <c r="O35" i="46" s="1"/>
  <c r="N32" i="46"/>
  <c r="Q32" i="46" s="1"/>
  <c r="R32" i="46" s="1"/>
  <c r="S32" i="46" s="1"/>
  <c r="R22" i="50"/>
  <c r="S22" i="50" s="1"/>
  <c r="R23" i="50"/>
  <c r="U23" i="50" s="1"/>
  <c r="V23" i="50" s="1"/>
  <c r="W23" i="50" s="1"/>
  <c r="N31" i="46"/>
  <c r="Q31" i="46" s="1"/>
  <c r="R31" i="46" s="1"/>
  <c r="S31" i="46" s="1"/>
  <c r="O32" i="46" l="1"/>
  <c r="S23" i="50"/>
  <c r="O49" i="46"/>
  <c r="O43" i="46"/>
  <c r="O40" i="46"/>
  <c r="O46" i="46"/>
  <c r="O53" i="46"/>
  <c r="O37" i="46"/>
  <c r="O48" i="46"/>
  <c r="O51" i="46"/>
  <c r="O55" i="46"/>
  <c r="Q35" i="46"/>
  <c r="R35" i="46" s="1"/>
  <c r="S35" i="46" s="1"/>
  <c r="Q36" i="46"/>
  <c r="R36" i="46" s="1"/>
  <c r="S36" i="46" s="1"/>
  <c r="Q38" i="46"/>
  <c r="R38" i="46" s="1"/>
  <c r="S38" i="46" s="1"/>
  <c r="Q39" i="46"/>
  <c r="R39" i="46" s="1"/>
  <c r="S39" i="46" s="1"/>
  <c r="Q41" i="46"/>
  <c r="R41" i="46" s="1"/>
  <c r="S41" i="46" s="1"/>
  <c r="Q42" i="46"/>
  <c r="R42" i="46" s="1"/>
  <c r="S42" i="46" s="1"/>
  <c r="Q44" i="46"/>
  <c r="R44" i="46" s="1"/>
  <c r="S44" i="46" s="1"/>
  <c r="Q45" i="46"/>
  <c r="R45" i="46" s="1"/>
  <c r="S45" i="46" s="1"/>
  <c r="Q47" i="46"/>
  <c r="R47" i="46" s="1"/>
  <c r="S47" i="46" s="1"/>
  <c r="Q50" i="46"/>
  <c r="R50" i="46" s="1"/>
  <c r="S50" i="46" s="1"/>
  <c r="Q52" i="46"/>
  <c r="R52" i="46" s="1"/>
  <c r="S52" i="46" s="1"/>
  <c r="Q54" i="46"/>
  <c r="R54" i="46" s="1"/>
  <c r="S54" i="46" s="1"/>
  <c r="U22" i="50"/>
  <c r="V22" i="50" s="1"/>
  <c r="W22" i="50" s="1"/>
  <c r="O31" i="46"/>
  <c r="N70" i="46"/>
  <c r="O70" i="46" s="1"/>
  <c r="R38" i="52"/>
  <c r="U38" i="52" s="1"/>
  <c r="V38" i="52" s="1"/>
  <c r="W38" i="52" s="1"/>
  <c r="R24" i="50"/>
  <c r="S24" i="50" s="1"/>
  <c r="R20" i="50"/>
  <c r="U20" i="50" s="1"/>
  <c r="V20" i="50" s="1"/>
  <c r="W20" i="50" s="1"/>
  <c r="R17" i="52"/>
  <c r="S17" i="52" s="1"/>
  <c r="R16" i="52"/>
  <c r="U16" i="52" s="1"/>
  <c r="V16" i="52" s="1"/>
  <c r="W16" i="52" s="1"/>
  <c r="R29" i="52"/>
  <c r="U29" i="52" s="1"/>
  <c r="V29" i="52" s="1"/>
  <c r="W29" i="52" s="1"/>
  <c r="R28" i="52"/>
  <c r="U28" i="52" s="1"/>
  <c r="V28" i="52" s="1"/>
  <c r="W28" i="52" s="1"/>
  <c r="N24" i="44"/>
  <c r="O24" i="44" s="1"/>
  <c r="N23" i="44"/>
  <c r="Q23" i="44" s="1"/>
  <c r="R23" i="44" s="1"/>
  <c r="S23" i="44" s="1"/>
  <c r="N27" i="44"/>
  <c r="Q27" i="44" s="1"/>
  <c r="R27" i="44" s="1"/>
  <c r="S27" i="44" s="1"/>
  <c r="N25" i="45"/>
  <c r="O25" i="45" s="1"/>
  <c r="N23" i="46"/>
  <c r="O23" i="46" s="1"/>
  <c r="N22" i="46"/>
  <c r="Q22" i="46" s="1"/>
  <c r="R22" i="46" s="1"/>
  <c r="S22" i="46" s="1"/>
  <c r="N80" i="46"/>
  <c r="O80" i="46" s="1"/>
  <c r="N28" i="46"/>
  <c r="Q28" i="46" s="1"/>
  <c r="R28" i="46" s="1"/>
  <c r="S28" i="46" s="1"/>
  <c r="N22" i="47"/>
  <c r="O22" i="47" s="1"/>
  <c r="N23" i="48"/>
  <c r="O23" i="48" s="1"/>
  <c r="N42" i="48"/>
  <c r="O42" i="48" s="1"/>
  <c r="N28" i="48"/>
  <c r="O28" i="48" s="1"/>
  <c r="N29" i="48"/>
  <c r="O29" i="48" s="1"/>
  <c r="N25" i="49"/>
  <c r="O25" i="49" s="1"/>
  <c r="N30" i="44"/>
  <c r="O30" i="44" s="1"/>
  <c r="N29" i="44"/>
  <c r="Q29" i="44" s="1"/>
  <c r="R29" i="44" s="1"/>
  <c r="S29" i="44" s="1"/>
  <c r="N28" i="44"/>
  <c r="Q28" i="44" s="1"/>
  <c r="R28" i="44" s="1"/>
  <c r="S28" i="44" s="1"/>
  <c r="N26" i="44"/>
  <c r="O26" i="44" s="1"/>
  <c r="N25" i="44"/>
  <c r="Q25" i="44" s="1"/>
  <c r="R25" i="44" s="1"/>
  <c r="S25" i="44" s="1"/>
  <c r="N22" i="44"/>
  <c r="Q22" i="44" s="1"/>
  <c r="R22" i="44" s="1"/>
  <c r="S22" i="44" s="1"/>
  <c r="N21" i="44"/>
  <c r="O21" i="44" s="1"/>
  <c r="N20" i="44"/>
  <c r="Q20" i="44" s="1"/>
  <c r="R20" i="44" s="1"/>
  <c r="S20" i="44" s="1"/>
  <c r="N19" i="44"/>
  <c r="O19" i="44" s="1"/>
  <c r="N18" i="44"/>
  <c r="Q18" i="44" s="1"/>
  <c r="R18" i="44" s="1"/>
  <c r="S18" i="44" s="1"/>
  <c r="N17" i="44"/>
  <c r="Q17" i="44" s="1"/>
  <c r="R17" i="44" s="1"/>
  <c r="S17" i="44" s="1"/>
  <c r="N16" i="44"/>
  <c r="O16" i="44" s="1"/>
  <c r="N15" i="44"/>
  <c r="Q15" i="44" s="1"/>
  <c r="R15" i="44" s="1"/>
  <c r="S15" i="44" s="1"/>
  <c r="N24" i="45"/>
  <c r="Q24" i="45" s="1"/>
  <c r="R24" i="45" s="1"/>
  <c r="S24" i="45" s="1"/>
  <c r="N23" i="45"/>
  <c r="Q23" i="45" s="1"/>
  <c r="R23" i="45" s="1"/>
  <c r="S23" i="45" s="1"/>
  <c r="N22" i="45"/>
  <c r="Q22" i="45" s="1"/>
  <c r="R22" i="45" s="1"/>
  <c r="S22" i="45" s="1"/>
  <c r="N21" i="45"/>
  <c r="Q21" i="45" s="1"/>
  <c r="R21" i="45" s="1"/>
  <c r="S21" i="45" s="1"/>
  <c r="N20" i="45"/>
  <c r="Q20" i="45" s="1"/>
  <c r="R20" i="45" s="1"/>
  <c r="S20" i="45" s="1"/>
  <c r="N19" i="45"/>
  <c r="Q19" i="45" s="1"/>
  <c r="R19" i="45" s="1"/>
  <c r="S19" i="45" s="1"/>
  <c r="N18" i="45"/>
  <c r="Q18" i="45" s="1"/>
  <c r="R18" i="45" s="1"/>
  <c r="S18" i="45" s="1"/>
  <c r="N17" i="45"/>
  <c r="Q17" i="45" s="1"/>
  <c r="R17" i="45" s="1"/>
  <c r="S17" i="45" s="1"/>
  <c r="N16" i="45"/>
  <c r="Q16" i="45" s="1"/>
  <c r="R16" i="45" s="1"/>
  <c r="S16" i="45" s="1"/>
  <c r="N15" i="45"/>
  <c r="Q15" i="45" s="1"/>
  <c r="R15" i="45" s="1"/>
  <c r="S15" i="45" s="1"/>
  <c r="N82" i="46"/>
  <c r="O82" i="46" s="1"/>
  <c r="N81" i="46"/>
  <c r="Q81" i="46" s="1"/>
  <c r="R81" i="46" s="1"/>
  <c r="S81" i="46" s="1"/>
  <c r="N79" i="46"/>
  <c r="Q79" i="46" s="1"/>
  <c r="R79" i="46" s="1"/>
  <c r="S79" i="46" s="1"/>
  <c r="N78" i="46"/>
  <c r="O78" i="46" s="1"/>
  <c r="N77" i="46"/>
  <c r="Q77" i="46" s="1"/>
  <c r="R77" i="46" s="1"/>
  <c r="S77" i="46" s="1"/>
  <c r="N76" i="46"/>
  <c r="Q76" i="46" s="1"/>
  <c r="R76" i="46" s="1"/>
  <c r="S76" i="46" s="1"/>
  <c r="N75" i="46"/>
  <c r="O75" i="46" s="1"/>
  <c r="N74" i="46"/>
  <c r="Q74" i="46" s="1"/>
  <c r="R74" i="46" s="1"/>
  <c r="S74" i="46" s="1"/>
  <c r="N73" i="46"/>
  <c r="O73" i="46" s="1"/>
  <c r="N72" i="46"/>
  <c r="Q72" i="46" s="1"/>
  <c r="R72" i="46" s="1"/>
  <c r="S72" i="46" s="1"/>
  <c r="N68" i="46"/>
  <c r="Q68" i="46" s="1"/>
  <c r="R68" i="46" s="1"/>
  <c r="S68" i="46" s="1"/>
  <c r="N67" i="46"/>
  <c r="O67" i="46" s="1"/>
  <c r="N66" i="46"/>
  <c r="Q66" i="46" s="1"/>
  <c r="R66" i="46" s="1"/>
  <c r="S66" i="46" s="1"/>
  <c r="N65" i="46"/>
  <c r="Q65" i="46" s="1"/>
  <c r="R65" i="46" s="1"/>
  <c r="S65" i="46" s="1"/>
  <c r="N64" i="46"/>
  <c r="O64" i="46" s="1"/>
  <c r="N63" i="46"/>
  <c r="Q63" i="46" s="1"/>
  <c r="R63" i="46" s="1"/>
  <c r="S63" i="46" s="1"/>
  <c r="N62" i="46"/>
  <c r="Q62" i="46" s="1"/>
  <c r="R62" i="46" s="1"/>
  <c r="S62" i="46" s="1"/>
  <c r="N61" i="46"/>
  <c r="O61" i="46" s="1"/>
  <c r="N60" i="46"/>
  <c r="Q60" i="46" s="1"/>
  <c r="R60" i="46" s="1"/>
  <c r="S60" i="46" s="1"/>
  <c r="N59" i="46"/>
  <c r="O59" i="46" s="1"/>
  <c r="N58" i="46"/>
  <c r="Q58" i="46" s="1"/>
  <c r="R58" i="46" s="1"/>
  <c r="S58" i="46" s="1"/>
  <c r="N57" i="46"/>
  <c r="O57" i="46" s="1"/>
  <c r="N56" i="46"/>
  <c r="Q56" i="46" s="1"/>
  <c r="R56" i="46" s="1"/>
  <c r="S56" i="46" s="1"/>
  <c r="N29" i="46"/>
  <c r="O29" i="46" s="1"/>
  <c r="N27" i="46"/>
  <c r="O27" i="46" s="1"/>
  <c r="N26" i="46"/>
  <c r="Q26" i="46" s="1"/>
  <c r="R26" i="46" s="1"/>
  <c r="S26" i="46" s="1"/>
  <c r="N25" i="46"/>
  <c r="Q25" i="46" s="1"/>
  <c r="R25" i="46" s="1"/>
  <c r="S25" i="46" s="1"/>
  <c r="N24" i="46"/>
  <c r="O24" i="46" s="1"/>
  <c r="N21" i="46"/>
  <c r="O21" i="46" s="1"/>
  <c r="N20" i="46"/>
  <c r="Q20" i="46" s="1"/>
  <c r="R20" i="46" s="1"/>
  <c r="S20" i="46" s="1"/>
  <c r="N19" i="46"/>
  <c r="O19" i="46" s="1"/>
  <c r="N18" i="46"/>
  <c r="Q18" i="46" s="1"/>
  <c r="R18" i="46" s="1"/>
  <c r="S18" i="46" s="1"/>
  <c r="N17" i="46"/>
  <c r="O17" i="46" s="1"/>
  <c r="N16" i="46"/>
  <c r="Q16" i="46" s="1"/>
  <c r="R16" i="46" s="1"/>
  <c r="S16" i="46" s="1"/>
  <c r="N15" i="46"/>
  <c r="O15" i="46" s="1"/>
  <c r="N27" i="47"/>
  <c r="O27" i="47" s="1"/>
  <c r="N26" i="47"/>
  <c r="Q26" i="47" s="1"/>
  <c r="R26" i="47" s="1"/>
  <c r="S26" i="47" s="1"/>
  <c r="S27" i="47" s="1"/>
  <c r="N25" i="47"/>
  <c r="Q25" i="47" s="1"/>
  <c r="R25" i="47" s="1"/>
  <c r="S25" i="47" s="1"/>
  <c r="N24" i="47"/>
  <c r="O24" i="47" s="1"/>
  <c r="N23" i="47"/>
  <c r="Q23" i="47" s="1"/>
  <c r="R23" i="47" s="1"/>
  <c r="S23" i="47" s="1"/>
  <c r="N21" i="47"/>
  <c r="Q21" i="47" s="1"/>
  <c r="R21" i="47" s="1"/>
  <c r="S21" i="47" s="1"/>
  <c r="N20" i="47"/>
  <c r="O20" i="47" s="1"/>
  <c r="N19" i="47"/>
  <c r="Q19" i="47" s="1"/>
  <c r="R19" i="47" s="1"/>
  <c r="S19" i="47" s="1"/>
  <c r="N18" i="47"/>
  <c r="O18" i="47" s="1"/>
  <c r="N17" i="47"/>
  <c r="Q17" i="47" s="1"/>
  <c r="R17" i="47" s="1"/>
  <c r="S17" i="47" s="1"/>
  <c r="N16" i="47"/>
  <c r="O16" i="47" s="1"/>
  <c r="N15" i="47"/>
  <c r="Q15" i="47" s="1"/>
  <c r="R15" i="47" s="1"/>
  <c r="S15" i="47" s="1"/>
  <c r="N43" i="48"/>
  <c r="Q43" i="48" s="1"/>
  <c r="R43" i="48" s="1"/>
  <c r="S43" i="48" s="1"/>
  <c r="N41" i="48"/>
  <c r="Q41" i="48" s="1"/>
  <c r="R41" i="48" s="1"/>
  <c r="S41" i="48" s="1"/>
  <c r="N39" i="48"/>
  <c r="O39" i="48" s="1"/>
  <c r="N38" i="48"/>
  <c r="Q38" i="48" s="1"/>
  <c r="R38" i="48" s="1"/>
  <c r="S38" i="48" s="1"/>
  <c r="N37" i="48"/>
  <c r="Q37" i="48" s="1"/>
  <c r="R37" i="48" s="1"/>
  <c r="S37" i="48" s="1"/>
  <c r="N36" i="48"/>
  <c r="O36" i="48" s="1"/>
  <c r="N35" i="48"/>
  <c r="Q35" i="48" s="1"/>
  <c r="R35" i="48" s="1"/>
  <c r="S35" i="48" s="1"/>
  <c r="N34" i="48"/>
  <c r="O34" i="48" s="1"/>
  <c r="N33" i="48"/>
  <c r="Q33" i="48" s="1"/>
  <c r="R33" i="48" s="1"/>
  <c r="S33" i="48" s="1"/>
  <c r="N32" i="48"/>
  <c r="O32" i="48" s="1"/>
  <c r="N31" i="48"/>
  <c r="Q31" i="48" s="1"/>
  <c r="R31" i="48" s="1"/>
  <c r="S31" i="48" s="1"/>
  <c r="N30" i="48"/>
  <c r="Q30" i="48" s="1"/>
  <c r="R30" i="48" s="1"/>
  <c r="S30" i="48" s="1"/>
  <c r="N26" i="48"/>
  <c r="Q26" i="48" s="1"/>
  <c r="R26" i="48" s="1"/>
  <c r="S26" i="48" s="1"/>
  <c r="N25" i="48"/>
  <c r="Q25" i="48" s="1"/>
  <c r="R25" i="48" s="1"/>
  <c r="S25" i="48" s="1"/>
  <c r="N24" i="48"/>
  <c r="Q24" i="48" s="1"/>
  <c r="R24" i="48" s="1"/>
  <c r="S24" i="48" s="1"/>
  <c r="N22" i="48"/>
  <c r="Q22" i="48" s="1"/>
  <c r="R22" i="48" s="1"/>
  <c r="S22" i="48" s="1"/>
  <c r="N21" i="48"/>
  <c r="Q21" i="48" s="1"/>
  <c r="R21" i="48" s="1"/>
  <c r="S21" i="48" s="1"/>
  <c r="N20" i="48"/>
  <c r="Q20" i="48" s="1"/>
  <c r="R20" i="48" s="1"/>
  <c r="S20" i="48" s="1"/>
  <c r="N19" i="48"/>
  <c r="Q19" i="48" s="1"/>
  <c r="R19" i="48" s="1"/>
  <c r="S19" i="48" s="1"/>
  <c r="N18" i="48"/>
  <c r="Q18" i="48" s="1"/>
  <c r="R18" i="48" s="1"/>
  <c r="S18" i="48" s="1"/>
  <c r="N17" i="48"/>
  <c r="Q17" i="48" s="1"/>
  <c r="R17" i="48" s="1"/>
  <c r="S17" i="48" s="1"/>
  <c r="N16" i="48"/>
  <c r="Q16" i="48" s="1"/>
  <c r="R16" i="48" s="1"/>
  <c r="S16" i="48" s="1"/>
  <c r="N15" i="48"/>
  <c r="Q15" i="48" s="1"/>
  <c r="R15" i="48" s="1"/>
  <c r="S15" i="48" s="1"/>
  <c r="N26" i="49"/>
  <c r="Q26" i="49" s="1"/>
  <c r="R26" i="49" s="1"/>
  <c r="S26" i="49" s="1"/>
  <c r="N24" i="49"/>
  <c r="Q24" i="49" s="1"/>
  <c r="R24" i="49" s="1"/>
  <c r="S24" i="49" s="1"/>
  <c r="N23" i="49"/>
  <c r="O23" i="49" s="1"/>
  <c r="N22" i="49"/>
  <c r="Q22" i="49" s="1"/>
  <c r="R22" i="49" s="1"/>
  <c r="S22" i="49" s="1"/>
  <c r="N21" i="49"/>
  <c r="Q21" i="49" s="1"/>
  <c r="R21" i="49" s="1"/>
  <c r="S21" i="49" s="1"/>
  <c r="N20" i="49"/>
  <c r="O20" i="49" s="1"/>
  <c r="N19" i="49"/>
  <c r="Q19" i="49" s="1"/>
  <c r="R19" i="49" s="1"/>
  <c r="S19" i="49" s="1"/>
  <c r="N18" i="49"/>
  <c r="O18" i="49" s="1"/>
  <c r="N17" i="49"/>
  <c r="Q17" i="49" s="1"/>
  <c r="R17" i="49" s="1"/>
  <c r="S17" i="49" s="1"/>
  <c r="N16" i="49"/>
  <c r="O16" i="49" s="1"/>
  <c r="N15" i="49"/>
  <c r="Q15" i="49" s="1"/>
  <c r="R15" i="49" s="1"/>
  <c r="S15" i="49" s="1"/>
  <c r="R40" i="52"/>
  <c r="S40" i="52" s="1"/>
  <c r="R39" i="52"/>
  <c r="U39" i="52" s="1"/>
  <c r="V39" i="52" s="1"/>
  <c r="W39" i="52" s="1"/>
  <c r="R37" i="52"/>
  <c r="U37" i="52" s="1"/>
  <c r="V37" i="52" s="1"/>
  <c r="W37" i="52" s="1"/>
  <c r="R32" i="52"/>
  <c r="S32" i="52" s="1"/>
  <c r="R31" i="52"/>
  <c r="S31" i="52" s="1"/>
  <c r="R30" i="52"/>
  <c r="U30" i="52" s="1"/>
  <c r="V30" i="52" s="1"/>
  <c r="W30" i="52" s="1"/>
  <c r="R27" i="52"/>
  <c r="U27" i="52" s="1"/>
  <c r="V27" i="52" s="1"/>
  <c r="W27" i="52" s="1"/>
  <c r="R26" i="52"/>
  <c r="S26" i="52" s="1"/>
  <c r="R25" i="52"/>
  <c r="U25" i="52" s="1"/>
  <c r="V25" i="52" s="1"/>
  <c r="W25" i="52" s="1"/>
  <c r="R24" i="52"/>
  <c r="S24" i="52" s="1"/>
  <c r="R23" i="52"/>
  <c r="U23" i="52" s="1"/>
  <c r="V23" i="52" s="1"/>
  <c r="W23" i="52" s="1"/>
  <c r="R22" i="52"/>
  <c r="S22" i="52" s="1"/>
  <c r="R21" i="52"/>
  <c r="U21" i="52" s="1"/>
  <c r="V21" i="52" s="1"/>
  <c r="W21" i="52" s="1"/>
  <c r="R20" i="52"/>
  <c r="S20" i="52" s="1"/>
  <c r="R18" i="52"/>
  <c r="S18" i="52" s="1"/>
  <c r="R15" i="52"/>
  <c r="U15" i="52" s="1"/>
  <c r="V15" i="52" s="1"/>
  <c r="W15" i="52" s="1"/>
  <c r="R21" i="50"/>
  <c r="U21" i="50" s="1"/>
  <c r="V21" i="50" s="1"/>
  <c r="W21" i="50" s="1"/>
  <c r="R19" i="50"/>
  <c r="U19" i="50" s="1"/>
  <c r="V19" i="50" s="1"/>
  <c r="W19" i="50" s="1"/>
  <c r="R18" i="50"/>
  <c r="U18" i="50" s="1"/>
  <c r="V18" i="50" s="1"/>
  <c r="W18" i="50" s="1"/>
  <c r="R17" i="50"/>
  <c r="U17" i="50" s="1"/>
  <c r="V17" i="50" s="1"/>
  <c r="W17" i="50" s="1"/>
  <c r="R16" i="50"/>
  <c r="U16" i="50" s="1"/>
  <c r="V16" i="50" s="1"/>
  <c r="W16" i="50" s="1"/>
  <c r="R15" i="50"/>
  <c r="U15" i="50" s="1"/>
  <c r="V15" i="50" s="1"/>
  <c r="W15" i="50" s="1"/>
  <c r="Q70" i="46" l="1"/>
  <c r="R70" i="46" s="1"/>
  <c r="S70" i="46" s="1"/>
  <c r="O19" i="49"/>
  <c r="O35" i="48"/>
  <c r="O19" i="47"/>
  <c r="S38" i="52"/>
  <c r="U24" i="50"/>
  <c r="V24" i="50" s="1"/>
  <c r="W24" i="50" s="1"/>
  <c r="S21" i="52"/>
  <c r="O22" i="49"/>
  <c r="O25" i="47"/>
  <c r="S30" i="52"/>
  <c r="O25" i="44"/>
  <c r="S20" i="50"/>
  <c r="S19" i="50"/>
  <c r="S25" i="52"/>
  <c r="S37" i="52"/>
  <c r="S29" i="52"/>
  <c r="S16" i="52"/>
  <c r="U17" i="52"/>
  <c r="V17" i="52" s="1"/>
  <c r="W17" i="52" s="1"/>
  <c r="S28" i="52"/>
  <c r="O23" i="44"/>
  <c r="Q24" i="44"/>
  <c r="R24" i="44" s="1"/>
  <c r="S24" i="44" s="1"/>
  <c r="O17" i="44"/>
  <c r="O20" i="44"/>
  <c r="O28" i="44"/>
  <c r="O27" i="44"/>
  <c r="O20" i="45"/>
  <c r="O23" i="45"/>
  <c r="Q25" i="45"/>
  <c r="R25" i="45" s="1"/>
  <c r="S25" i="45" s="1"/>
  <c r="O77" i="46"/>
  <c r="O26" i="46"/>
  <c r="O66" i="46"/>
  <c r="O18" i="46"/>
  <c r="O62" i="46"/>
  <c r="O22" i="46"/>
  <c r="Q23" i="46"/>
  <c r="R23" i="46" s="1"/>
  <c r="S23" i="46" s="1"/>
  <c r="O16" i="46"/>
  <c r="O56" i="46"/>
  <c r="O58" i="46"/>
  <c r="O74" i="46"/>
  <c r="O79" i="46"/>
  <c r="O28" i="46"/>
  <c r="Q80" i="46"/>
  <c r="R80" i="46" s="1"/>
  <c r="S80" i="46" s="1"/>
  <c r="Q22" i="47"/>
  <c r="R22" i="47" s="1"/>
  <c r="S22" i="47" s="1"/>
  <c r="O23" i="47"/>
  <c r="Q23" i="48"/>
  <c r="R23" i="48" s="1"/>
  <c r="S23" i="48" s="1"/>
  <c r="O41" i="48"/>
  <c r="Q42" i="48"/>
  <c r="R42" i="48" s="1"/>
  <c r="S42" i="48" s="1"/>
  <c r="Q29" i="48"/>
  <c r="R29" i="48" s="1"/>
  <c r="S29" i="48" s="1"/>
  <c r="O21" i="48"/>
  <c r="Q28" i="48"/>
  <c r="R28" i="48" s="1"/>
  <c r="S28" i="48" s="1"/>
  <c r="Q25" i="49"/>
  <c r="R25" i="49" s="1"/>
  <c r="S25" i="49" s="1"/>
  <c r="O24" i="49"/>
  <c r="O15" i="49"/>
  <c r="O17" i="49"/>
  <c r="O21" i="49"/>
  <c r="O26" i="49"/>
  <c r="O25" i="48"/>
  <c r="O38" i="48"/>
  <c r="O16" i="48"/>
  <c r="O19" i="48"/>
  <c r="O26" i="48"/>
  <c r="O30" i="48"/>
  <c r="O31" i="48"/>
  <c r="O33" i="48"/>
  <c r="O37" i="48"/>
  <c r="O43" i="48"/>
  <c r="O15" i="47"/>
  <c r="O17" i="47"/>
  <c r="O21" i="47"/>
  <c r="O26" i="47"/>
  <c r="O20" i="46"/>
  <c r="O25" i="46"/>
  <c r="O60" i="46"/>
  <c r="O63" i="46"/>
  <c r="O65" i="46"/>
  <c r="O68" i="46"/>
  <c r="O72" i="46"/>
  <c r="O76" i="46"/>
  <c r="O81" i="46"/>
  <c r="O16" i="45"/>
  <c r="O18" i="45"/>
  <c r="O15" i="44"/>
  <c r="O18" i="44"/>
  <c r="O22" i="44"/>
  <c r="O29" i="44"/>
  <c r="Q16" i="44"/>
  <c r="R16" i="44" s="1"/>
  <c r="S16" i="44" s="1"/>
  <c r="Q19" i="44"/>
  <c r="R19" i="44" s="1"/>
  <c r="S19" i="44" s="1"/>
  <c r="Q21" i="44"/>
  <c r="R21" i="44" s="1"/>
  <c r="S21" i="44" s="1"/>
  <c r="Q26" i="44"/>
  <c r="R26" i="44" s="1"/>
  <c r="S26" i="44" s="1"/>
  <c r="Q30" i="44"/>
  <c r="R30" i="44" s="1"/>
  <c r="S30" i="44" s="1"/>
  <c r="O15" i="45"/>
  <c r="O17" i="45"/>
  <c r="O19" i="45"/>
  <c r="O21" i="45"/>
  <c r="O22" i="45"/>
  <c r="O24" i="45"/>
  <c r="Q73" i="46"/>
  <c r="R73" i="46" s="1"/>
  <c r="S73" i="46" s="1"/>
  <c r="Q75" i="46"/>
  <c r="R75" i="46" s="1"/>
  <c r="S75" i="46" s="1"/>
  <c r="Q78" i="46"/>
  <c r="R78" i="46" s="1"/>
  <c r="S78" i="46" s="1"/>
  <c r="Q82" i="46"/>
  <c r="R82" i="46" s="1"/>
  <c r="S82" i="46" s="1"/>
  <c r="Q57" i="46"/>
  <c r="R57" i="46" s="1"/>
  <c r="S57" i="46" s="1"/>
  <c r="Q59" i="46"/>
  <c r="R59" i="46" s="1"/>
  <c r="S59" i="46" s="1"/>
  <c r="Q61" i="46"/>
  <c r="R61" i="46" s="1"/>
  <c r="S61" i="46" s="1"/>
  <c r="Q64" i="46"/>
  <c r="R64" i="46" s="1"/>
  <c r="S64" i="46" s="1"/>
  <c r="Q67" i="46"/>
  <c r="R67" i="46" s="1"/>
  <c r="S67" i="46" s="1"/>
  <c r="Q15" i="46"/>
  <c r="R15" i="46" s="1"/>
  <c r="S15" i="46" s="1"/>
  <c r="Q17" i="46"/>
  <c r="R17" i="46" s="1"/>
  <c r="S17" i="46" s="1"/>
  <c r="Q19" i="46"/>
  <c r="R19" i="46" s="1"/>
  <c r="S19" i="46" s="1"/>
  <c r="Q21" i="46"/>
  <c r="R21" i="46" s="1"/>
  <c r="S21" i="46" s="1"/>
  <c r="Q24" i="46"/>
  <c r="R24" i="46" s="1"/>
  <c r="S24" i="46" s="1"/>
  <c r="Q27" i="46"/>
  <c r="R27" i="46" s="1"/>
  <c r="S27" i="46" s="1"/>
  <c r="Q29" i="46"/>
  <c r="R29" i="46" s="1"/>
  <c r="S29" i="46" s="1"/>
  <c r="Q16" i="47"/>
  <c r="R16" i="47" s="1"/>
  <c r="S16" i="47" s="1"/>
  <c r="Q18" i="47"/>
  <c r="R18" i="47" s="1"/>
  <c r="S18" i="47" s="1"/>
  <c r="Q20" i="47"/>
  <c r="R20" i="47" s="1"/>
  <c r="S20" i="47" s="1"/>
  <c r="Q24" i="47"/>
  <c r="R24" i="47" s="1"/>
  <c r="S24" i="47" s="1"/>
  <c r="Q27" i="47"/>
  <c r="R27" i="47" s="1"/>
  <c r="Q32" i="48"/>
  <c r="R32" i="48" s="1"/>
  <c r="S32" i="48" s="1"/>
  <c r="Q34" i="48"/>
  <c r="R34" i="48" s="1"/>
  <c r="S34" i="48" s="1"/>
  <c r="Q36" i="48"/>
  <c r="R36" i="48" s="1"/>
  <c r="S36" i="48" s="1"/>
  <c r="Q39" i="48"/>
  <c r="R39" i="48" s="1"/>
  <c r="S39" i="48" s="1"/>
  <c r="O15" i="48"/>
  <c r="O17" i="48"/>
  <c r="O18" i="48"/>
  <c r="O20" i="48"/>
  <c r="O22" i="48"/>
  <c r="O24" i="48"/>
  <c r="Q16" i="49"/>
  <c r="R16" i="49" s="1"/>
  <c r="S16" i="49" s="1"/>
  <c r="Q18" i="49"/>
  <c r="R18" i="49" s="1"/>
  <c r="S18" i="49" s="1"/>
  <c r="Q20" i="49"/>
  <c r="R20" i="49" s="1"/>
  <c r="S20" i="49" s="1"/>
  <c r="Q23" i="49"/>
  <c r="R23" i="49" s="1"/>
  <c r="S23" i="49" s="1"/>
  <c r="S15" i="52"/>
  <c r="S23" i="52"/>
  <c r="S27" i="52"/>
  <c r="S39" i="52"/>
  <c r="U18" i="52"/>
  <c r="V18" i="52" s="1"/>
  <c r="W18" i="52" s="1"/>
  <c r="U20" i="52"/>
  <c r="V20" i="52" s="1"/>
  <c r="W20" i="52" s="1"/>
  <c r="U22" i="52"/>
  <c r="V22" i="52" s="1"/>
  <c r="W22" i="52" s="1"/>
  <c r="U24" i="52"/>
  <c r="V24" i="52" s="1"/>
  <c r="W24" i="52" s="1"/>
  <c r="U26" i="52"/>
  <c r="V26" i="52" s="1"/>
  <c r="W26" i="52" s="1"/>
  <c r="U31" i="52"/>
  <c r="V31" i="52" s="1"/>
  <c r="W31" i="52" s="1"/>
  <c r="U32" i="52"/>
  <c r="V32" i="52" s="1"/>
  <c r="W32" i="52" s="1"/>
  <c r="U40" i="52"/>
  <c r="V40" i="52" s="1"/>
  <c r="W40" i="52" s="1"/>
  <c r="S16" i="50"/>
  <c r="S18" i="50"/>
  <c r="S21" i="50"/>
  <c r="S17" i="50"/>
  <c r="S15" i="50"/>
</calcChain>
</file>

<file path=xl/comments1.xml><?xml version="1.0" encoding="utf-8"?>
<comments xmlns="http://schemas.openxmlformats.org/spreadsheetml/2006/main">
  <authors>
    <author>bespitiam</author>
  </authors>
  <commentList>
    <comment ref="C27" authorId="0">
      <text>
        <r>
          <rPr>
            <b/>
            <sz val="9"/>
            <color indexed="81"/>
            <rFont val="Tahoma"/>
            <family val="2"/>
          </rPr>
          <t>bespitiam:</t>
        </r>
        <r>
          <rPr>
            <sz val="9"/>
            <color indexed="81"/>
            <rFont val="Tahoma"/>
            <family val="2"/>
          </rPr>
          <t xml:space="preserve">
Se traslada matriz de peligro de edificio principal </t>
        </r>
      </text>
    </comment>
  </commentList>
</comments>
</file>

<file path=xl/sharedStrings.xml><?xml version="1.0" encoding="utf-8"?>
<sst xmlns="http://schemas.openxmlformats.org/spreadsheetml/2006/main" count="3081" uniqueCount="718">
  <si>
    <t>FUENTE</t>
  </si>
  <si>
    <t>X</t>
  </si>
  <si>
    <t xml:space="preserve">ACTIVIDAD </t>
  </si>
  <si>
    <t>EFECTOS POSIBLES</t>
  </si>
  <si>
    <t xml:space="preserve">ALTO </t>
  </si>
  <si>
    <t xml:space="preserve">MEDIO </t>
  </si>
  <si>
    <t xml:space="preserve">BAJO </t>
  </si>
  <si>
    <t>MEDIO</t>
  </si>
  <si>
    <t>TAREA</t>
  </si>
  <si>
    <t>PROCESO</t>
  </si>
  <si>
    <t>TRABAJADOR</t>
  </si>
  <si>
    <t>NIVEL DE DEFICIENCIA</t>
  </si>
  <si>
    <t>NIVEL DE PROBABILIDAD</t>
  </si>
  <si>
    <t>NIVEL DE CONSECUENCIA</t>
  </si>
  <si>
    <t>NIVEL DE RIESGO</t>
  </si>
  <si>
    <t>ACEPTABILIDAD DEL RIESGO</t>
  </si>
  <si>
    <t>MUY ALTO</t>
  </si>
  <si>
    <t>CONTROL EXISTENTE</t>
  </si>
  <si>
    <t>NIVEL DE EXPOSICIÓN</t>
  </si>
  <si>
    <t>INTERPRETACIÓN NIVEL DE PROBABILIDAD</t>
  </si>
  <si>
    <t>CONDICIONES DE SEGURIDAD</t>
  </si>
  <si>
    <t>EXPUESTOS</t>
  </si>
  <si>
    <t>PELIGROS</t>
  </si>
  <si>
    <t>MARCO LEGAL</t>
  </si>
  <si>
    <t>HONGOS</t>
  </si>
  <si>
    <t>VIRUS</t>
  </si>
  <si>
    <t>BACTERIAS</t>
  </si>
  <si>
    <t>Material particulado</t>
  </si>
  <si>
    <t>(M)</t>
  </si>
  <si>
    <t>RUIDO CONTINUO</t>
  </si>
  <si>
    <t>VIBRACIÓN CUERPO ENTERO</t>
  </si>
  <si>
    <t>VIBRACIÓN SEGMENTARIA</t>
  </si>
  <si>
    <t>TEMPERATURAS EXTREMAS CALOR</t>
  </si>
  <si>
    <t>TEMPERATURAS EXTREMAS FRIO</t>
  </si>
  <si>
    <t>RADIACIONES IONIZANTES RAYOS X, GAMA, BETA, ALFA.</t>
  </si>
  <si>
    <t>DISCONFORTERMICO</t>
  </si>
  <si>
    <t>RADIACIONES NO IONIZANTES (LASER)</t>
  </si>
  <si>
    <t>INFORMACIÓN GENERAL DE LA EMPRESA</t>
  </si>
  <si>
    <t>NIT</t>
  </si>
  <si>
    <t>CC</t>
  </si>
  <si>
    <t>CE</t>
  </si>
  <si>
    <t>No.</t>
  </si>
  <si>
    <t>Actividad Económica</t>
  </si>
  <si>
    <t>Clase(s) de Riesgos</t>
  </si>
  <si>
    <t>Dirección</t>
  </si>
  <si>
    <t>Departamento</t>
  </si>
  <si>
    <t>INFORMACIÓN DE LA MATRIZ DE IDENTIFICACIÓN DE PELIGROS EN EL CENTRO DE TRABAJO</t>
  </si>
  <si>
    <t>Nombre del Centro de Trabajo</t>
  </si>
  <si>
    <t>PSICOSOCIAL</t>
  </si>
  <si>
    <t>OBSERVACIÓN</t>
  </si>
  <si>
    <t>PICADURAS</t>
  </si>
  <si>
    <t>MORDEDURAS</t>
  </si>
  <si>
    <t>Fibras</t>
  </si>
  <si>
    <t>Gases y vapores</t>
  </si>
  <si>
    <t>POSTURA MANTENIDA</t>
  </si>
  <si>
    <t>POSTURA FORZADA</t>
  </si>
  <si>
    <t>ESFUERZO</t>
  </si>
  <si>
    <t>Manipulación manual de cargas</t>
  </si>
  <si>
    <t>Locativo superficies de trabajo irregulares</t>
  </si>
  <si>
    <t>Locativo superficies de trabajo deslizantes</t>
  </si>
  <si>
    <t>Locativo superficies de trabajo con diferencia de nivel</t>
  </si>
  <si>
    <t>Locativo condiciones de orden y aseo</t>
  </si>
  <si>
    <t>Mecánico por (equipos)</t>
  </si>
  <si>
    <t>Mecánico por (herramientas)</t>
  </si>
  <si>
    <t>Mecánico por (piezas a trabajar)</t>
  </si>
  <si>
    <t>TIPO ACTIVIDAD
RUTINARIA / NO RUTINARIA</t>
  </si>
  <si>
    <t>ASPECTOS LEGALES
APLICABLES</t>
  </si>
  <si>
    <t>Licencia en SO</t>
  </si>
  <si>
    <t>Levantamiento de la información en la matriz realizada por:</t>
  </si>
  <si>
    <t>Cargo</t>
  </si>
  <si>
    <t>Razón Social de la Empresa</t>
  </si>
  <si>
    <t>Líquidos</t>
  </si>
  <si>
    <t>Humos metálicos</t>
  </si>
  <si>
    <t>Locativo por caídas de objetos</t>
  </si>
  <si>
    <t>Tecnológico por fuga</t>
  </si>
  <si>
    <t>Tecnológico por derrame</t>
  </si>
  <si>
    <t>Públicos por robos</t>
  </si>
  <si>
    <t>Públicos por asaltos</t>
  </si>
  <si>
    <t>Públicos por atentados</t>
  </si>
  <si>
    <t>NIVEL DE EFICIENCIA</t>
  </si>
  <si>
    <t>LUGAR DE TRABAJO</t>
  </si>
  <si>
    <t>RUIDO DE IMPACTO</t>
  </si>
  <si>
    <t>Eléctrico por baja tensión</t>
  </si>
  <si>
    <t>RADIACIONES NO IONIZANTES (MICROONDAS)</t>
  </si>
  <si>
    <t>Rutinario</t>
  </si>
  <si>
    <t>Rutinaria</t>
  </si>
  <si>
    <t>Enfermedades virales</t>
  </si>
  <si>
    <t>Esquemas de Vacunación de influenza</t>
  </si>
  <si>
    <t>Uso de protección respiratoria a los trabajadores cuando tienen virus de gripa</t>
  </si>
  <si>
    <t>Si</t>
  </si>
  <si>
    <t>Dolores de cabeza, Migraña, Cansancio visual</t>
  </si>
  <si>
    <t>Pausas Activas para minimizar el tiempo de exposición</t>
  </si>
  <si>
    <t>Realizar pausas activas para minimizar la exposición</t>
  </si>
  <si>
    <t>Resolución 2400 de 1979</t>
  </si>
  <si>
    <t>Conflictos laborales</t>
  </si>
  <si>
    <t>Estrés por carga laboral</t>
  </si>
  <si>
    <t>Participación en pausas activas por áreas de trabajo</t>
  </si>
  <si>
    <t>Dolores de espalda, problemas osteomusculares</t>
  </si>
  <si>
    <t>Dolores osteomusculares</t>
  </si>
  <si>
    <t>Golpes</t>
  </si>
  <si>
    <t>Golpes, cortes, fracturas</t>
  </si>
  <si>
    <t xml:space="preserve">Traumas psicológicos, lesiones físicas
</t>
  </si>
  <si>
    <t>Lesiones, fracturas, traumas</t>
  </si>
  <si>
    <t>Realizar pausas activas en áreas de trabajo</t>
  </si>
  <si>
    <t>Auditorio</t>
  </si>
  <si>
    <t>Piso 1</t>
  </si>
  <si>
    <t>Piso Mezzanine</t>
  </si>
  <si>
    <t>Piso 3</t>
  </si>
  <si>
    <t>Grupo financiero y Presupuestal</t>
  </si>
  <si>
    <t>Grupo de Adquisiciones y Suministros</t>
  </si>
  <si>
    <t>Piso 7</t>
  </si>
  <si>
    <t>Piso 6</t>
  </si>
  <si>
    <t>Piso 5</t>
  </si>
  <si>
    <t>Piso 4</t>
  </si>
  <si>
    <t>Piso 2</t>
  </si>
  <si>
    <t>Encargados del presupuesto del Instituto</t>
  </si>
  <si>
    <t>Caídas a mismo y distinto nivel, golpes, lesiones</t>
  </si>
  <si>
    <t>Encargados de toda la parte de contratos de personal y proveedores</t>
  </si>
  <si>
    <t>Vigilancia de aseo y mantenimientos de las oficinas y sedes del instituto</t>
  </si>
  <si>
    <t>Alergias
Rinitis</t>
  </si>
  <si>
    <t>Públicos por otras causas</t>
  </si>
  <si>
    <t>Trabajo en alturas</t>
  </si>
  <si>
    <t>Uso de Bata, protector respiratorio, guantes
(Personal de archivo)</t>
  </si>
  <si>
    <t>Capacitaciones, charlas al personal el INVIMA</t>
  </si>
  <si>
    <t>Dispuesto para que el personal del Instituto disfrute de sus refrigerios y/o almuerzos</t>
  </si>
  <si>
    <t>Campañas auto cuidado</t>
  </si>
  <si>
    <t>Cafetería</t>
  </si>
  <si>
    <t>Uso de Bata, protector respiratorio, guantes nitrilo o látex y gafas de seguridad cuando  se este laborando en el archivo del área</t>
  </si>
  <si>
    <t>Revisión de estudios previos de las contrataciones del Instituto</t>
  </si>
  <si>
    <t>Grupo de Gestión Contractual</t>
  </si>
  <si>
    <t>Sustanciar procesos disciplinarios del instituto a nivel nacional</t>
  </si>
  <si>
    <t>Inicio de procesos disciplinarios
Notificaciones
Toma de diligencias, declaraciones
Declaraciones de versiones libres d ellos casos disciplinarios a nivel nacional
Atención a clientes externos por quejas y reclamos</t>
  </si>
  <si>
    <t>Grupo de Unidad de Reacción Inmediata</t>
  </si>
  <si>
    <t>Análisis de información relacionada con corrupción. Contrabando, fraude y falsificación</t>
  </si>
  <si>
    <t xml:space="preserve">Análisis de casos
Recepción de información
Generar alertas internas en temas de legalidad
Seguridad de infraestructura
</t>
  </si>
  <si>
    <t>El personal se encuentra manipulando cajones, gavetas puertas de archivo</t>
  </si>
  <si>
    <t>Caídas a mismo nivel, golpes, lesiones</t>
  </si>
  <si>
    <t>Jornada de trabajo rotación</t>
  </si>
  <si>
    <t>Pisos mojados</t>
  </si>
  <si>
    <t>Actividades que se realizan en conjunto con compañeros de trabajo</t>
  </si>
  <si>
    <t>El personal se encuentra  realizando trabajo administrativo en posición sedente por mas de dos horas seguidas</t>
  </si>
  <si>
    <t>Manejo de cajas y material de archivo de archivo</t>
  </si>
  <si>
    <t>Manejo y transporte de cajas y material de archivo de archivo</t>
  </si>
  <si>
    <t>Administración Publica</t>
  </si>
  <si>
    <t>Bogotá D.C.</t>
  </si>
  <si>
    <t>Presencia de archivadores en área y uso de ellos</t>
  </si>
  <si>
    <t>Algunos funcionarios realizan visitas a otras sedes del instituto para realizar sus actividades como complemento de estas</t>
  </si>
  <si>
    <t>Ejecución, control y seguimiento a todas las actividades enfocadas al personal de planta y/o contratista que labora en el Instituto</t>
  </si>
  <si>
    <t>Afluencia de personal en el área en atención al personal del instituto</t>
  </si>
  <si>
    <t>Presencia de escalones y distintos niveles del edificio</t>
  </si>
  <si>
    <t xml:space="preserve">Generación de polvo en el área 
</t>
  </si>
  <si>
    <t>Oficina de Tecnologías de la Información</t>
  </si>
  <si>
    <t>Visitas a diferentes sedes a nivel nacional</t>
  </si>
  <si>
    <t>Grupo de gestión Administrativa</t>
  </si>
  <si>
    <t>Visitas a diferentes sedes a nivel nacional para control de almacén, inventarios</t>
  </si>
  <si>
    <t>Acompañamientos a auditorias, comisiones a otras sedes</t>
  </si>
  <si>
    <t>Oficina Asesora de Planeación</t>
  </si>
  <si>
    <t>Sistemas Integrados de Gestión
Proyectos, presupuestos y estadística</t>
  </si>
  <si>
    <t>Control de los procesos de todas las áreas
Control de Calidad
Gestión ambiental del instituto
Acompañamientos a auditorias
Realizar auditoria interna
Informes de gestión del instituto
Presupuesto de inversión del instituto
Control de los proyectos de contratación por inversión
POA
Estudio de las tarifas del instituto</t>
  </si>
  <si>
    <t>Oficina Asesora Jurídica</t>
  </si>
  <si>
    <t>Asesoramiento jurídico a clientes internos y externos</t>
  </si>
  <si>
    <t xml:space="preserve">Realizar cobros coactivos por multas
Apoyo judicial
Seguimientos de tutelas y derechos de petición
Apoyo reglamentario
Dirigirse a juzgados en caso de tutelas (a nivel nacional)
</t>
  </si>
  <si>
    <t>ILUMINACIÓN POR LUZ VISIBLE POR DEFICIENCIA</t>
  </si>
  <si>
    <t>PARÁSITOS</t>
  </si>
  <si>
    <t>ILUMINACIÓN POR LUZ VISIBLE POR EXCESO</t>
  </si>
  <si>
    <t>MATRIZ DE IDENTIFICACIÓN DE PELIGROS, VALORACIÓN DE RIESGOS Y DETERMINACIÓN DE CONTROLES MODELO SEGÚN NORMA GTC 45 ICONTEC - 2012</t>
  </si>
  <si>
    <t>INSTITUTO NACIONAL DE VIGILANCIA DE MEDICAMENTOS Y ALIMENTOS "INVIMA"</t>
  </si>
  <si>
    <t>No. De Trabajadores de la sede</t>
  </si>
  <si>
    <t>Responsable(s) de la empresa</t>
  </si>
  <si>
    <t>Ciudad/municipio</t>
  </si>
  <si>
    <t>Fecha de actualización</t>
  </si>
  <si>
    <t>Fecha de expedición:</t>
  </si>
  <si>
    <t>Cra. 10 N° 64-60</t>
  </si>
  <si>
    <t>Bogotá D.C</t>
  </si>
  <si>
    <t>Esquemas de Vacunación de funcionarios</t>
  </si>
  <si>
    <t>Capacitación en riesgo publico y de tránsito</t>
  </si>
  <si>
    <t>teléfono</t>
  </si>
  <si>
    <t>Sensibilizaciones de auto cuidado y prevención caídas</t>
  </si>
  <si>
    <t>Participación en pausas activas por áreas de trabajo
PVE riesgo biomecánico</t>
  </si>
  <si>
    <t>Campañas auto cuidado y uso de EPP</t>
  </si>
  <si>
    <t>Realizar pausas activas</t>
  </si>
  <si>
    <t>Capacitación de auto cuidado
programa orden y aseo áreas</t>
  </si>
  <si>
    <t>Programa orden y aseo áreas
Campañas de auto cuidado</t>
  </si>
  <si>
    <t xml:space="preserve">Campañas de auto cuidado y prevención caídas
</t>
  </si>
  <si>
    <t>Implementación de batería de riesgo psicosocial</t>
  </si>
  <si>
    <t>Seguimiento a recomendaciones de resultados de la implementación de la batería de riesgo psicosocial</t>
  </si>
  <si>
    <t>Sensibilizaciones de orden y aseo</t>
  </si>
  <si>
    <t>Sensibilización de riesgo público y de tránsito</t>
  </si>
  <si>
    <t>Esquemas de Vacunación de influenza a funcionarios</t>
  </si>
  <si>
    <t xml:space="preserve">Sensibilización orden y aseo </t>
  </si>
  <si>
    <t>Sensibilización auto cuidado y prevención caídas</t>
  </si>
  <si>
    <t>Sensibilización riesgo público y de tránsito</t>
  </si>
  <si>
    <t>Seguimiento a esquemas de vacunación funcionarios</t>
  </si>
  <si>
    <t>Realizar pausas activas en puestos de trabajo</t>
  </si>
  <si>
    <t>Seguimiento a recomendaciones resultados de implementación de batería de riesgo psicosocial</t>
  </si>
  <si>
    <t>Campañas de auto cuidado
prevención caídas</t>
  </si>
  <si>
    <t>PVE riesgo psicosocial 
Pausas activas en puestos de trabajo</t>
  </si>
  <si>
    <t>Campañas de auto cuidado y prevención caídas</t>
  </si>
  <si>
    <t>Sensibilización orden y aseo en puestos de trabajo</t>
  </si>
  <si>
    <t>Seguimiento a esquemas de vacunación de funcionarios</t>
  </si>
  <si>
    <t>Uso de protección respiratorio si se maneja material de archivo</t>
  </si>
  <si>
    <t>Seguimiento a recomendaciones de implementación de batería de riesgo psicosocial</t>
  </si>
  <si>
    <t>Esquemas de Vacunación de influenza de funcionarios</t>
  </si>
  <si>
    <t xml:space="preserve">Adecuación de cableado en el área
</t>
  </si>
  <si>
    <t>Implementación batería de riesgo psicosocial</t>
  </si>
  <si>
    <t>Esquemas de Vacunación de influenza funcionarios</t>
  </si>
  <si>
    <t>Seguimiento a recomendaciones de implementación batería de riesgo psicosocial</t>
  </si>
  <si>
    <t>Capacitación en riesgo público y de tránsito</t>
  </si>
  <si>
    <t>Sensibilización orden y aseo</t>
  </si>
  <si>
    <t>Sensibilización orden  aseo</t>
  </si>
  <si>
    <t>Seguimiento a las recomendaciones de implementación de batería de riesgo psicosocial</t>
  </si>
  <si>
    <t>Seguimiento a recomendaciones implementación de batería de riesgo psicosocial</t>
  </si>
  <si>
    <t>Sensibilización de orden y aseo</t>
  </si>
  <si>
    <t>Sensibilización de uso de EPP</t>
  </si>
  <si>
    <t>Seguimiento de recomendaciones implementación de batería de riesgo psicosocial</t>
  </si>
  <si>
    <t>GRUPO DE TALENTO HUMANO</t>
  </si>
  <si>
    <t>Chapinero Ed. Calle 10 No. 64-60 PISO 1</t>
  </si>
  <si>
    <t>Chapinero Ed. Calle 10 No. 64-60 - MEZZANINE - GRUPO DE TALENTO HUMANO</t>
  </si>
  <si>
    <t>Chapinero Ed. Calle 10 No. 64-60 -PISO 2 GRUPO FINANCIERO Y PRESUPUESTAL</t>
  </si>
  <si>
    <t>Chapinero Ed. Calle 10 No. 64-60 - PISO 3 GRUPO DE GESTION PRESUPUESTAL Y GRUPO DE ADQUISICIONES Y SUMINISTROS</t>
  </si>
  <si>
    <t>Grupo de Control  Interno Disciplinario</t>
  </si>
  <si>
    <t xml:space="preserve"> Flujo de personal interno y externo constantemente, ingreso a baños</t>
  </si>
  <si>
    <t>Enfermedades virales,gastro intestinales</t>
  </si>
  <si>
    <t xml:space="preserve">Se realizan capacitaciones al  personal  en general, de diferentes eventos y horarios </t>
  </si>
  <si>
    <t>Cefalea, sensibilidad auditivo</t>
  </si>
  <si>
    <t xml:space="preserve">Daños materiales </t>
  </si>
  <si>
    <t>Permanecer en el área de trabajo realizando las diferentes actividades propias del cargo, Entidad Pública con acompañamiento de CAI al costado sur del edificio</t>
  </si>
  <si>
    <t xml:space="preserve"> Flujo de personal interno y externo constantemente donde consumen refrigerios y/o almuerzos</t>
  </si>
  <si>
    <t>Dolores de Cabeza
Hipoacusia</t>
  </si>
  <si>
    <t>Flujo de personal en la organización</t>
  </si>
  <si>
    <t>Manejo de documentos a necesidad de los funcionarios</t>
  </si>
  <si>
    <t>Alergias, rinofaringitis</t>
  </si>
  <si>
    <t>Cefalea continua, falta de concentración, fatiga</t>
  </si>
  <si>
    <t>Alergias, irritaciones en piel</t>
  </si>
  <si>
    <t xml:space="preserve">Campañas auto cuidado y uso de EPP y orden y aseo en puestos de trabajo, Capacitación en lavado de  manos </t>
  </si>
  <si>
    <t>Uso de Bata, protector respiratorio, guantes nitrilo o látex y gafas en manejo de archivo o a necesidad</t>
  </si>
  <si>
    <t>Dentro de las actividades, los funcionarios  ejecutan el  control y seguimiento a todas las actividades enfocadas al personal de planta y/o contratista que laboran en el INVIMA, procesos  con suficiente carga laboral</t>
  </si>
  <si>
    <t>Malestar general, lumbalgias</t>
  </si>
  <si>
    <t>Dolores osteomusculares miembros superiores (manos, brazos)</t>
  </si>
  <si>
    <t xml:space="preserve">Dolores osteomusculares, lumbalgias </t>
  </si>
  <si>
    <t>Dolores osteomusculares Mano - Brazo
Epicondilitis</t>
  </si>
  <si>
    <t>Manipulación de herramientas de trabajo como son: Cosedoras, esferos, bisturís, grapadoras, saca ganchos entre otras.</t>
  </si>
  <si>
    <t xml:space="preserve">
Instalaciones eléctricas de equipos de las áreas de trabajo </t>
  </si>
  <si>
    <t xml:space="preserve">Cefalea continua, fatiga, sudoración </t>
  </si>
  <si>
    <t>Presencia de archivadores en área y uso de ellos para diferentes tareas</t>
  </si>
  <si>
    <t>Manejo y desplazamiento manual  de equipos tecnológicos del instituto a diferentes destinos</t>
  </si>
  <si>
    <t>Estrés por carga laboral, agotamiento</t>
  </si>
  <si>
    <t>Flujo de personal interno/ externo en la organización</t>
  </si>
  <si>
    <t>Los funcionarios manipulan cajones, gavetas puertas de archivo</t>
  </si>
  <si>
    <t>Golpes, heridas</t>
  </si>
  <si>
    <t xml:space="preserve">Traumas psicológicos, lesiones físicas, muerte
</t>
  </si>
  <si>
    <t>Lesiones, fracturas, traumas, atraco,  muerte</t>
  </si>
  <si>
    <t>Lesiones, fracturas, traumas, muerte</t>
  </si>
  <si>
    <t>Los funcionarios se encuentra la mayor parte del tiempo con suficiente carga laboral en procesos de  análisis de información relacionada con corrupción. (Contrabando, fraude y falsificación)</t>
  </si>
  <si>
    <t>Estrés por carga laboral, fatiga</t>
  </si>
  <si>
    <t>Los funcionarios se encuentra la mayor parte del tiempo con suficiente carga laboral en procesos de (Sistemas Integrados de Gestión
Proyectos, presupuestos y estadística)</t>
  </si>
  <si>
    <t>vigilancia privada</t>
  </si>
  <si>
    <t>Sensor de emergencia interno</t>
  </si>
  <si>
    <t>Reforzar el control  en  prevención del riesgo público</t>
  </si>
  <si>
    <t>RIESGO QUÍMICO</t>
  </si>
  <si>
    <t>Dermatitis, intoxicaciones, quemaduras</t>
  </si>
  <si>
    <t xml:space="preserve">Golpes, heridas </t>
  </si>
  <si>
    <t>Alergias, irritaciones dérmicas</t>
  </si>
  <si>
    <t>programa 5s</t>
  </si>
  <si>
    <t xml:space="preserve">Uso de guantes de  nitrilo, bata, mascarilla respiratoria para polvos </t>
  </si>
  <si>
    <t>Uso de Bata, Guantes de nitrilo, Protector respiratorio y gafas de seguridad</t>
  </si>
  <si>
    <t>En el área hay presencia de bombillas que se encuentran en mal estado (Fundidas)</t>
  </si>
  <si>
    <t>Cansancio visual
Golpes
Caídas a distinto y mismo nivel</t>
  </si>
  <si>
    <t>pausas saludables en sitio</t>
  </si>
  <si>
    <t>Vendaval</t>
  </si>
  <si>
    <t>demanda resultados de trabajo  con tiempos de productividad</t>
  </si>
  <si>
    <t>sustancias almacenadas</t>
  </si>
  <si>
    <t>afecciones respiratorias</t>
  </si>
  <si>
    <t>uso de mascarilla para polvo</t>
  </si>
  <si>
    <t>molestias en espalda alta y baja, molestias osteomusculares</t>
  </si>
  <si>
    <t>al recibir despacho y entregar suministros</t>
  </si>
  <si>
    <t>programa 5 s</t>
  </si>
  <si>
    <t>Golpes, cortes</t>
  </si>
  <si>
    <t>inspecciones de seguridad</t>
  </si>
  <si>
    <t xml:space="preserve">Traslados a sedes chapinero </t>
  </si>
  <si>
    <t>Sensibilizaciones en prevención del riesgo público y de tránsito</t>
  </si>
  <si>
    <t>Sismo</t>
  </si>
  <si>
    <t xml:space="preserve">Gestión documental
Recepción de pedidos
</t>
  </si>
  <si>
    <t xml:space="preserve">Gestión documental
Recepción de pedidos
Esporádicamente revisión de almacén
</t>
  </si>
  <si>
    <t>Afluencia de personal en el área que pueden generar virus en el ambiente</t>
  </si>
  <si>
    <t>Virus</t>
  </si>
  <si>
    <t>Esquemas de Vacunación de influenza-tétanos</t>
  </si>
  <si>
    <t>Realizar pausas saludables en sitio</t>
  </si>
  <si>
    <t xml:space="preserve"> el personal se encuentra la mayor parte del tiempo con suficiente carga laboral</t>
  </si>
  <si>
    <t>realización de diagnostico psicolaboral</t>
  </si>
  <si>
    <t>programa de 5s</t>
  </si>
  <si>
    <t>implementación programa de 5s</t>
  </si>
  <si>
    <t>saca ganchos</t>
  </si>
  <si>
    <t>Trabajo con entidad publica
Comisiones fuera de la ciudad</t>
  </si>
  <si>
    <t>Almacén General - Bodega devoluciones y Almacén General Edificio sede Montevideo</t>
  </si>
  <si>
    <t>Almacén General - Área Administrativa Almacén General Primer Piso sede Montevideo</t>
  </si>
  <si>
    <t>No rutinario</t>
  </si>
  <si>
    <t>Apoyar actividades de aso para el Invima en todas las sedes a nivel Bogotá</t>
  </si>
  <si>
    <t>Realizar labores de aseo las sedes de Bogotá, Invima, donde utilizan el  uso de máquinas para  limpieza de piso, así mismo utilizan las herramientas de trabajo como son;  trapero escoba, realizando limpieza de,   paredes, ventanas, oficina pisos, escritorios, puertas, ventanas.</t>
  </si>
  <si>
    <t>(obras, remodelaciones, mantenimientos, alturas)</t>
  </si>
  <si>
    <t>Realizar actividades de aseo de las instalaciones,  paredes, ventanas,  puertas, pisos</t>
  </si>
  <si>
    <t>BIOMECÁNICOS</t>
  </si>
  <si>
    <t>pausas saludables</t>
  </si>
  <si>
    <t>Dar continuidad al PVE riesgo biomecánico
Campañas de auto cuidado y realizar de pausas activas</t>
  </si>
  <si>
    <t>Realizar pausas saludables durante su jornada labo, Formación a lideres pausas saludables</t>
  </si>
  <si>
    <t>BIOLÓGICOS</t>
  </si>
  <si>
    <t>Enfermedades respiratorias e  infectocontagiosas en general, reacciones alérgicas, afecciones en la piel, cuadros virales, entre otras enfermedades comunes</t>
  </si>
  <si>
    <t xml:space="preserve">Uso de EPP según recomendaciones </t>
  </si>
  <si>
    <t>Capacitación en prevención de riesgo biológico</t>
  </si>
  <si>
    <t>Uso de EPP (Guantes, botas, mono gafas, delantal plástico)</t>
  </si>
  <si>
    <t>Realizar actividades de aseo de las instalaciones,  paredes, ventanas,  puertas, pisos, donde manipulan sustancias de desinfección, como hipoclorito, jabón, removedor de piso entre otros.</t>
  </si>
  <si>
    <t>QUÍMICOS</t>
  </si>
  <si>
    <t>Irritación en vías respiratorias
Intoxicación por inhalación, alergias respiratorias y dermatológicas</t>
  </si>
  <si>
    <t>Capacitación en prevención de riesgo Químico</t>
  </si>
  <si>
    <t xml:space="preserve">Ruido Continuo </t>
  </si>
  <si>
    <t xml:space="preserve">Realizar  aseo  oficina, archivos, limpiando  paredes, ventanas,  puertas, pisos.
* Operar y responder por el buen uso de máquinas
</t>
  </si>
  <si>
    <t>Estrés, cambios emocionales  alteraciones del sueño, ansiedad y alteraciones  comportamentales.</t>
  </si>
  <si>
    <t>Capacitaciones en Trabajo en equipo, clima organizacional, motivación laboral, manejo de estrés, comunicación asertiva, relaciones interpersonales, prevención del estrés.</t>
  </si>
  <si>
    <t>Presenta incidencia de contaminación auditiva  por paso de buses y camiones en la calle</t>
  </si>
  <si>
    <t>Gestión organizacional por pago (remuneración)</t>
  </si>
  <si>
    <t>Realizar labores de aseo de las  sedes de Bogotá</t>
  </si>
  <si>
    <t xml:space="preserve">Realizar reposición de herramientas deterioradas, sensibilizar al personal en el cuidado de manos y herramientas </t>
  </si>
  <si>
    <t>Quemaduras, Choque eléctrico</t>
  </si>
  <si>
    <t>Realizan labores de aseo dentro de una entidad Publica</t>
  </si>
  <si>
    <t>Realizar labores de aseo para el Instituto,  donde se encuentran instalaciones eléctricas de equipos de las áreas de trabajo</t>
  </si>
  <si>
    <t xml:space="preserve"> Personal  empresa contratista - Vigilancia, monitoreo  y supervisión para el Invima "ANDISEG L.D.A" </t>
  </si>
  <si>
    <t>Apoyar  y prevenir las ocurrencias de amenazas mitigando el riesgo, dando apoyo en  seguridad física a los funcionarios del Invima  y ciudadanos que realizan gestión, quejas, reclamos, solicitudes entre otras actividades a ejecutar.</t>
  </si>
  <si>
    <t>Realizar labores  vigilancia, monitoreo, supervisando todo acto que pueda generar riesgo para el Invima.</t>
  </si>
  <si>
    <t>Realizar labores de vigilancia, monitoreo</t>
  </si>
  <si>
    <t>Pausas saludables</t>
  </si>
  <si>
    <t>Interface persona - tarea por  habilidades en relación con la demanda de la tarea.</t>
  </si>
  <si>
    <t>Enfermedades respiratorias e  infectocontagiosas en general, cuadros virales entre otros.</t>
  </si>
  <si>
    <t>Diagnostico psicosocial</t>
  </si>
  <si>
    <t>Estrés, cambios emocionales  alteraciones del sueño, ansiedad y alteraciones  comportamentales, heridas por proyectil con arma de fuego, contusiones, traumas</t>
  </si>
  <si>
    <t>Realizar labores de monitoreo por sistemas de cámaras verificando el estado general de la sede</t>
  </si>
  <si>
    <t>Revisión de instalaciones externamente, a  entradas periódicamente por vigilancia</t>
  </si>
  <si>
    <t>Realizar labores de vigilancia las 24 horas del día con cambios de turno día y noche para el  Instituto,  donde se encuentran instalaciones eléctricas de equipos de las áreas de trabajo</t>
  </si>
  <si>
    <t xml:space="preserve">Personal Conductores </t>
  </si>
  <si>
    <t xml:space="preserve">Conductores 
</t>
  </si>
  <si>
    <t>Realizan desplazamiento  diferentes sedes del INVIMA Bogotá, (entrega de archivo,  documentos,  (correspondencia  del instituto, entre otras funciones asignadas por el Instituto.</t>
  </si>
  <si>
    <t>Esquema de vacunación de influenza y tétanos</t>
  </si>
  <si>
    <t xml:space="preserve">Revisión técnico mecánica a los vehículos propios, inspecciones de seguridad
Capacitación sobre uso y mantenimiento de EPP, según requerimiento, tapabocas
</t>
  </si>
  <si>
    <t>Uso de protector respiratorio en gripa u otros virus</t>
  </si>
  <si>
    <t>FÍSICOS</t>
  </si>
  <si>
    <t>Edificios donde  realiza actividades  laborales</t>
  </si>
  <si>
    <t>politraumatismos ,heridas, muerte</t>
  </si>
  <si>
    <t>PONS</t>
  </si>
  <si>
    <t>Capacitacitación</t>
  </si>
  <si>
    <t>socializar el PONS</t>
  </si>
  <si>
    <t>Protocolo de seguridad Vial.</t>
  </si>
  <si>
    <t>Sensibilización de riesgo público y de tránsito.</t>
  </si>
  <si>
    <t>Mantenimiento de vehículos</t>
  </si>
  <si>
    <t>Caídas al mismo nivel, golpes, lesiones múltiples, contusiones, fracturas, heridas, edema, politraumatismo.</t>
  </si>
  <si>
    <t>Sensibilización de Orden y Aseo -Sensibilización de cuidados al caminar</t>
  </si>
  <si>
    <t xml:space="preserve">Área Administrativa </t>
  </si>
  <si>
    <t>Técnico operativo -  Mensajería y Correspondencia  Interna y Externa</t>
  </si>
  <si>
    <t>EL  funcionario realiza desplazamiento a diferentes sedes del Invima en  la entrega de correspondencia, diligenciamiento de documentos  para el  instituto donde  realiza sus actividades como complemento de estas asignadas por la entidad.</t>
  </si>
  <si>
    <t xml:space="preserve">Desplazamiento continuo a otras entidades, en la entrega de correspondencia
y mensajería </t>
  </si>
  <si>
    <t>Gestión organizacional por evaluación de desempeño.</t>
  </si>
  <si>
    <t>plan de intervención en el PVE psicosocial</t>
  </si>
  <si>
    <t xml:space="preserve">Vigilancia, monitoreo  "ANDISEG L.D.A" </t>
  </si>
  <si>
    <t xml:space="preserve">Capacitación de auto cuidado
</t>
  </si>
  <si>
    <t xml:space="preserve">Educación sanitaria
</t>
  </si>
  <si>
    <t>El personal durante su jornada laboral se encuentra en constante interacción con otras dependencias</t>
  </si>
  <si>
    <t>cefalea, cansancio visual</t>
  </si>
  <si>
    <t>Alergias</t>
  </si>
  <si>
    <t>Los funcionarios realizan acompañamiento en comunicados de prensa externa
Acompañamiento entrevistas mayor parte del tiempo con suficiente carga laboral</t>
  </si>
  <si>
    <t>Estrés laboral por requerimientos de ultima hora</t>
  </si>
  <si>
    <t>Dentro de las actividades administrativas utilizan  el  mouse y teclado</t>
  </si>
  <si>
    <t>Dolores osteomusculares (manos y brazos)</t>
  </si>
  <si>
    <t>Implementación de metodología de las 5s</t>
  </si>
  <si>
    <t>Manipulación de herramientas de trabajo (cosedoras, esferos, bisturís, grapadoras, saca ganchos) etc.</t>
  </si>
  <si>
    <t xml:space="preserve">
Instalaciones eléctricas de equipos de las áreas de trabajo</t>
  </si>
  <si>
    <t>El personal ocasionalmente debe realizar sus actividades fuera del instituto (acompañamientos a entrevistas, comunicados de prensa)</t>
  </si>
  <si>
    <t>Comunicaciones</t>
  </si>
  <si>
    <t>Grupo de Comunicaciones</t>
  </si>
  <si>
    <t>Grupo financiero y Presupuestal y Grupo de Comunicaciones</t>
  </si>
  <si>
    <t>Vigilancia privada</t>
  </si>
  <si>
    <t>Manejo de requerimientos solicitados para el  instituto, donde se desplazan a diferentes áreas y sedes</t>
  </si>
  <si>
    <t>Capacitacion en autocuidados</t>
  </si>
  <si>
    <t>Programa 5 s</t>
  </si>
  <si>
    <t>Curso certificado de trabajo en alturas.
Capacitación de prevención caídas, casco de seguridad no industrial</t>
  </si>
  <si>
    <t>Permanecer en el área de trabajo realizando las diferentes actividades propias del cargo en los diferentes desplazamientos que realizan a nivel nacional, en comisión de Entidad Pública</t>
  </si>
  <si>
    <t>Infecciones, reacciones alérgicas, afecciones en la piel entre otras enfermedades comunes</t>
  </si>
  <si>
    <t>Elementos de protección personal</t>
  </si>
  <si>
    <t>Uso de EPP, Protector respiratorio tipo tapaboca rectangular</t>
  </si>
  <si>
    <t xml:space="preserve">piso con desniveles en diferentes puntos de la oficina </t>
  </si>
  <si>
    <t>irritabilidad, cefaleas, dificultad de concentración</t>
  </si>
  <si>
    <t xml:space="preserve">Ejecución de informes durante la jornada laboral, reducido, falta de ventilación </t>
  </si>
  <si>
    <t xml:space="preserve">Se dirigen a juzgados en caso de tutelas a nivel nacional </t>
  </si>
  <si>
    <t>DESARROLLADO CON LA ASESORÍA DE POSITIVA COMPAÑÍA DE SEGUROS PARA INVIMA</t>
  </si>
  <si>
    <t>FENÓMENOS NATURALES</t>
  </si>
  <si>
    <t>PRESIÓN ATMOSFÉRICA NORMAL</t>
  </si>
  <si>
    <t>PRESIÓN ATMOSFÉRICA AJUSTADA</t>
  </si>
  <si>
    <t>DESCRIPCIÓN</t>
  </si>
  <si>
    <t>EVALUACIÓN DEL RIESGO</t>
  </si>
  <si>
    <t>CRITERIOS DE CONTROL 
MEDIDAS DE INTERVENCIÓN SUGERIDAS</t>
  </si>
  <si>
    <t xml:space="preserve">CLASIFICACIÓN </t>
  </si>
  <si>
    <t>INTERPRETACIÓN DEL NIVEL DE RIESGO</t>
  </si>
  <si>
    <t>ELIMINACIÓN</t>
  </si>
  <si>
    <t>SUSTITUCIÓN</t>
  </si>
  <si>
    <t>CONTROL INGENIERÍA</t>
  </si>
  <si>
    <t>CONTROLES ADMINISTRATIVOS, DOCUMENTAL Y ADVERTENCIA (SEÑALIZACIÓN / DELIMITACIÓN / DEMARCACIÓN)</t>
  </si>
  <si>
    <t>CONTROL EN LA PERSONA (EQUIPOS  / ELEMENTOS DE PROTECCIÓN PERSONAL, FORMACIÓN)</t>
  </si>
  <si>
    <t>RELACIÓN DE LOS REQUISITOS LEGALES APLICABLES</t>
  </si>
  <si>
    <t>Decreto 1072 de 2015 ,Decreto único reglamentario del sector trabajo</t>
  </si>
  <si>
    <t>RADIACIONES NO IONIZANTES (ELECTROMAGNÉTICAS)</t>
  </si>
  <si>
    <t>POSTURA PROLONGADA</t>
  </si>
  <si>
    <t>RADIACIONES NO IONIZANTES (INFRARROJA)</t>
  </si>
  <si>
    <t>Golpes, cortes, pinchazos</t>
  </si>
  <si>
    <t>Politraumatismos, fracturas, lesiones en cabeza, caídas, Golpes, traumas, fracturas, muerte</t>
  </si>
  <si>
    <t>Mantenimiento cargue y descargue de plantas eléctricas de sede chapinero, los dos edificios sótanos y sede  Montevideo( carros especiales en descargue)</t>
  </si>
  <si>
    <t>presión laboral por tiempos de trabajo</t>
  </si>
  <si>
    <t>irritación visual, asfixia,</t>
  </si>
  <si>
    <t>generación de partículas por manipulación de sustancias almacenadas</t>
  </si>
  <si>
    <t>mascarilla para polvos, guantes de nitrilo</t>
  </si>
  <si>
    <t>posturas inadecuada en preparación de pedidos</t>
  </si>
  <si>
    <t>ayudas mecánicas</t>
  </si>
  <si>
    <t>caídas de objetos</t>
  </si>
  <si>
    <t>traumatismo en extremidades, cabeza</t>
  </si>
  <si>
    <t>gorra protectora</t>
  </si>
  <si>
    <t>demarcación y señalización de tomas corrientes y cajas</t>
  </si>
  <si>
    <t>sensibilización en riesgo público y transito</t>
  </si>
  <si>
    <t>Traslado de elementos y material requeridos por otras sedes del Invima</t>
  </si>
  <si>
    <t>POSTURA PROLONGADA MANTENIDA, FORZADA, ANTI GRAVITACIONAL</t>
  </si>
  <si>
    <t>POSTURA ANTI GRAVITACIONAL</t>
  </si>
  <si>
    <t>Ampollas, Dolor, inflamación, peladuras en la piel y color  de piel blanca, roja o carbonizada</t>
  </si>
  <si>
    <t xml:space="preserve">Sistema de control de incendio  (extintores),  mantenimiento y reparación de instalaciones , Señalización de evacuación </t>
  </si>
  <si>
    <t>Desplazamientos a nivel nacional para realizar verificación de procesos de contrabando y corrección</t>
  </si>
  <si>
    <t xml:space="preserve">Se recomienda adecuación de área y/o adecuación de  aire acondicionado </t>
  </si>
  <si>
    <t>Realizan desplazamiento a nivel  nacional a entidades del estado</t>
  </si>
  <si>
    <t xml:space="preserve">Exposición a cambios de temperatura frio y/o calor en el momento de los desplazamientos </t>
  </si>
  <si>
    <t>Cefalea, disconfort auditivo, perdida de la capacidad auditiva, estrés, ansiedad.</t>
  </si>
  <si>
    <t>Divulgar que hacer en caso de fenómenos naturales por brigadistas de emergencia del Instituto Invima</t>
  </si>
  <si>
    <t>Realizan entrega de requerimientos de archivo Montevideo, calle 18 entre otras autorizadas por el Invima.</t>
  </si>
  <si>
    <t>Realizan desplazamiento a diferentes sedes del Invima y/o según solicitud  del Instituto donde se encuentran, áreas, pisos, lugares y superficies de trabajo irregulares, con diferencia de nivel, condiciones de orden y aseo.</t>
  </si>
  <si>
    <t xml:space="preserve"> Personal de servicios generales empresa contratista "EMINSER" </t>
  </si>
  <si>
    <t>Lesiones por trauma acumulativo, lesiones del sistema músculo esquelético, Cervicalgias, alteraciones vasculares.</t>
  </si>
  <si>
    <t>Suministrar lo EPP necesarios, uso de EPP (Guantes, botas, mono gafas, delantal plástico)</t>
  </si>
  <si>
    <t>Plan de intervención PVE  Riesgo Psicosocial
Seguimiento a resultados de la implementación de la batería de riesgo psicosocial</t>
  </si>
  <si>
    <t>SEGURIDAD Mecánico</t>
  </si>
  <si>
    <t>Manejo de herramientas manuales (tijeras, cosedora, hojas, bisturí, saca ganchos)</t>
  </si>
  <si>
    <t>Cortaduras y aplastamiento</t>
  </si>
  <si>
    <t>Sensibilización en manejo de herramientas y cuidado de manos</t>
  </si>
  <si>
    <t>capacitación sobre uso y mantenimiento de EPP</t>
  </si>
  <si>
    <t>Fenómenos naturales</t>
  </si>
  <si>
    <t>diagnostico de riesgo psicosocial</t>
  </si>
  <si>
    <t>Se observa en el techo del auditorio (B)se identifica un  agujero al lado de la cámara de seguridad</t>
  </si>
  <si>
    <t>Alto flujo de personal en  horas donde consumen refrigerios y/o almuerzos y se realizan capacitaciones diferentes eventos</t>
  </si>
  <si>
    <t>Realizar labores de vigilancia, monitoreo, en jornadas laborales día y noche</t>
  </si>
  <si>
    <t xml:space="preserve">Realizar vigilancia, supervisión, monitoreo, atención a personas externas para ingreso y egreso al Instituto Instituto, donde portan armas de fuego </t>
  </si>
  <si>
    <t xml:space="preserve">Sensibilización en manejo de herramientas y cuidado de manos </t>
  </si>
  <si>
    <t>Manejo de documentos, cajas donde se acumula  polvo.</t>
  </si>
  <si>
    <t>Golpes, cortes, pinchazo</t>
  </si>
  <si>
    <t>Sistemas de control de incendio ( extintores), mantenimiento y reparación de instalaciones eléctricas, botiquines, señalización de evacuación</t>
  </si>
  <si>
    <t xml:space="preserve">Algunos funcionarios realizan desplazamiento a otras sedes del instituto donde realizar algunas actividades </t>
  </si>
  <si>
    <t>Chapinero Ed. Calle 10 No. 64-60 - PISO 4 OFICINAS DE TECNOLOGÍAS DE LA INFORMACIÓN</t>
  </si>
  <si>
    <t>Chapinero Ed. Calle 10 No. 64-60 - PISO 6 - OFICINA ASESORA DE PLANEACIÓN</t>
  </si>
  <si>
    <t>Chapinero Ed. Calle 10 No. 64-60 - PISO 7 - OFICINA ASESORA JURÍDICA</t>
  </si>
  <si>
    <t>Presencia de piso con agrietamiento</t>
  </si>
  <si>
    <t>Se evidencia techo con hueco en auditorio (B)</t>
  </si>
  <si>
    <t>mascarilla media cara con filtros, Monogafas, guantes de nitrilo</t>
  </si>
  <si>
    <t>Resolución 2400 de 1979 Decreto 1443 de 2014
Decreto ley 1295 de 1994</t>
  </si>
  <si>
    <t>Ley 9 de 1979 
Decreto 884 de 2012
ley 1010 de 2006
Ley 1566 de 2012
Resolución 652 de 2012
Decreto 231 de 2006
Resolución 1016 de 1989
Resolución 734 de 2006
Resolución 2646 de 2008
Decreto 1832 de 1994</t>
  </si>
  <si>
    <t>Ley Novena de 1979 
Decreto 2240 de 1996
Decreto 2676 de 2000
Resolución 1164 de 2002
Ley 1562 de 2012</t>
  </si>
  <si>
    <t>Decreto 1072 de 2015
Decreto único reglamentario del sector trabajo</t>
  </si>
  <si>
    <t>Actividades administrativas todo el tiempo uso de mouse y teclado</t>
  </si>
  <si>
    <t xml:space="preserve">Instalaciones eléctricas de equipos de las áreas de trabajo </t>
  </si>
  <si>
    <t>Trabajo con entidad publica</t>
  </si>
  <si>
    <t>Biológicos (Virus)</t>
  </si>
  <si>
    <t>Campañas autocuidado.</t>
  </si>
  <si>
    <t>Físicos (Ruido Continuo)</t>
  </si>
  <si>
    <t>Condiciones de seguridad (Locativo).</t>
  </si>
  <si>
    <t>Campañas autocuidado</t>
  </si>
  <si>
    <t xml:space="preserve">* Campañas autocuidado.
* Arreglo de techo  </t>
  </si>
  <si>
    <t>Enfermedades virales, 
gastrointestinales</t>
  </si>
  <si>
    <t>Físicos (Radiaciones No Ionizantes (Electromagnéticas).</t>
  </si>
  <si>
    <t>Presencia de hornos microondas</t>
  </si>
  <si>
    <t>Se identifica agrietamiento en la pared donde está ubicada la toma de corriente y el dispositivo de (Redaban)</t>
  </si>
  <si>
    <t>Condiciones de seguridad (Locativo superficies de trabajo irregulares).</t>
  </si>
  <si>
    <t xml:space="preserve">* Campañas autocuidado.
* Arreglo de pared  </t>
  </si>
  <si>
    <t xml:space="preserve">Se evidencia falso techo en baño de los hombres   </t>
  </si>
  <si>
    <t>Condiciones de seguridad (Locativo por caídas de objetos).</t>
  </si>
  <si>
    <t>Condiciones de seguridad (Locativo superficies de trabajo deslizantes).</t>
  </si>
  <si>
    <t>Biomecánicos (Movimientos Repetidos)</t>
  </si>
  <si>
    <t>* Dar continuidad al PVE riesgo biomecánico.
* Campañas de autocuidado.
* Realizar pausas saludables durante su jornada laboral.
* Formación a lideres pausas saludables</t>
  </si>
  <si>
    <t>Uso de EPP según recomendaciones</t>
  </si>
  <si>
    <t>Realizar  aseo  oficina, archivos, limpiando  paredes, ventanas,  puertas, pisos.
* Operar y responder por el buen uso de máquinas.</t>
  </si>
  <si>
    <t>* Plan de intervención PVE psicosocial.
* Capacitación Riesgo Psicosocial.
* Seguimiento a resultados de la implementación de la batería de riesgo psicosocial.</t>
  </si>
  <si>
    <t>Psicosocial (Condiciones de la Tarea).</t>
  </si>
  <si>
    <t xml:space="preserve">Condiciones de seguridad (Mecánico por manipulación de herramientas). </t>
  </si>
  <si>
    <t xml:space="preserve">Realizar reposición de herramientas deterioradas, sensibilizar al personal en el cuidado de manos y herramientas. </t>
  </si>
  <si>
    <t>Condiciones de seguridad Eléctrico (Baja Tensión)</t>
  </si>
  <si>
    <t>* Programa orden y aseo.
* Canalización de cables.
* Se recomienda implementar sistemas de protección contra incendios.
* Mantenimiento de maquinaria</t>
  </si>
  <si>
    <t xml:space="preserve">Condiciones de seguridad (Público Robos, Atracos, asaltos). </t>
  </si>
  <si>
    <t>Traumas psicológicos, lesiones físicas.</t>
  </si>
  <si>
    <t>* Revisión de instalaciones externamente, a  entradas periódicamente por vigilancia.
* Reforzar el control  en  prevención del riesgo público.
* Sensor de emergencia interno</t>
  </si>
  <si>
    <t xml:space="preserve">Condiciones de seguridad (Locativo condiciones de orden y aseo). </t>
  </si>
  <si>
    <t>* Programa orden y aseo áreas.
* Adecuación del cableado en área.</t>
  </si>
  <si>
    <t xml:space="preserve">* PVE riesgo biomecánico.
Realizar pausas activas en puestos de trabajo.
*Sensibilización en autocuidado. </t>
  </si>
  <si>
    <t>Cortaduras, pinchazo</t>
  </si>
  <si>
    <t xml:space="preserve">* Realizar reposición de herramientas deterioradas.
* Sensibilizar al personal en el cuidado de manos y herramientas </t>
  </si>
  <si>
    <t xml:space="preserve">Condiciones de seguridad (Eléctrico Baja Tensión). </t>
  </si>
  <si>
    <t>Implementación de la metodología de las 5s</t>
  </si>
  <si>
    <t>* Capacitación en autocuidado y prevención de accidentes laborales.
* Canalización de cables.
* Se recomienda implementar sistemas de protección contra incendios</t>
  </si>
  <si>
    <t>Traumas psicológicos, lesiones físicas</t>
  </si>
  <si>
    <t>Vinculaciones del personal del Instituto, Bienestar del personal del Instituto, Contrataciones del personal del Instituto, Salud Ocupacional (Seguridad y Salud en el trabajo del Instituto), Capacitación y seguimiento del personal del INVIMA, Archivo (Manejo de archivo y bases de datos del personal INVIMA), Calidad (Control y seguimiento de los procesos de calidad del área), Ejecución de nomina del personal del  Instituto, Abogada (Seguimiento, control y toma de medidas a casos de petición del personal del instituto).</t>
  </si>
  <si>
    <t>Apoyar actividades de aseo para el Invima en todas las sedes a nivel Bogotá</t>
  </si>
  <si>
    <t>* Dar continuidad al PVE riesgo biomecánico.
* Campañas de autocuidado.
* Realizar de pausas activas.</t>
  </si>
  <si>
    <t>Actividades administrativas todo el tiempo uso de mouse y teclado.</t>
  </si>
  <si>
    <t xml:space="preserve"> Los funcionarios   adoptan  posturas sedentarias en área administrativa en procesos ya programados  .</t>
  </si>
  <si>
    <t>Los funcionarios realizan trabajo administrativo en posición sedente por mas de dos horas seguidas</t>
  </si>
  <si>
    <t>Condiciones de Seguridad (Locativo condiciones de orden y aseo).</t>
  </si>
  <si>
    <t>Quemaduras, Choque Eléctrico</t>
  </si>
  <si>
    <t>Cefalea, dolor auditivo</t>
  </si>
  <si>
    <t>Los funcionarios realizan trabajo administrativo en oficinas abiertas.</t>
  </si>
  <si>
    <t>Manejo de archivos y acumulación de papel  que  generan la reproducción de ácaros en el área</t>
  </si>
  <si>
    <t>Alergias, rinitis, dermatitis</t>
  </si>
  <si>
    <t>* Campañas autocuidado.
*Seguimiento de esquemas de vacunación</t>
  </si>
  <si>
    <t>Uso de protección respiratoria al tener virus de gripa</t>
  </si>
  <si>
    <t>* Campañas de autocuidado.
* Implementación de la metodología de las 5s</t>
  </si>
  <si>
    <t>Permanecer en el área de trabajo realizando las diferentes actividades propias del cargo en entidad publica, con acompañamiento de CAI al costado sur del edificio</t>
  </si>
  <si>
    <t>Sensibilización riesgo público.</t>
  </si>
  <si>
    <t>* Revisión de instalaciones externamente, a entradas periódicamente por vigilancia.
* Reforzar el control  en  prevención del riesgo público.
* Sensor de emergencia interno</t>
  </si>
  <si>
    <t>Pago de Comisiones, Generación de Balances, Registro y ordenes de pago para que se hagan efectivos en tesorería</t>
  </si>
  <si>
    <t>Impresión de folletos, Comerciales, Comunicados de prensa externa, Acompañamiento entrevistas</t>
  </si>
  <si>
    <t>Dentro de las actividades, los funcionarios ejecutan el presupuesto del Instituto  INVIMA, procesos con suficiente carga laboral</t>
  </si>
  <si>
    <t xml:space="preserve"> Los funcionarios adoptan  posturas sedentarias en área administrativa en procesos ya programados  </t>
  </si>
  <si>
    <t>Biomecánicos (Postura Prolongada)</t>
  </si>
  <si>
    <t>* PVE riesgo biomecánico.
* Realizar pausas activas en puestos de trabajo.</t>
  </si>
  <si>
    <t>Biomecánicos (Movimiento Repetidos)</t>
  </si>
  <si>
    <t>Biomecánicos (Posturas Forzadas)</t>
  </si>
  <si>
    <t xml:space="preserve">Condiciones de seguridad (Locativo caídas de objetos). </t>
  </si>
  <si>
    <t xml:space="preserve">* Campañas de autocuidado.
* Programa de orden y aseo. </t>
  </si>
  <si>
    <t>Sistemas de control de incendio (extintores), mantenimiento y reparación de instalaciones eléctricas, botiquines, señalización de evacuación</t>
  </si>
  <si>
    <t xml:space="preserve">Condiciones de seguridad (Locativo superficies de trabajo con diferencia de nivel). </t>
  </si>
  <si>
    <t>Permanecer en el área de trabajo realizando las diferentes actividades propias del cargo, Entidad Pública con acompañamiento de CAI al costado sur del edificio.</t>
  </si>
  <si>
    <t>* Revisión de instalaciones externamente, a  entradas periódicamente por vigilancia.
* Reforzar el control  en  prevención del riesgo público.
* Sensor de emergencia interno.</t>
  </si>
  <si>
    <t>* Campañas autocuidado.
* Seguimiento de esquemas de vacunación</t>
  </si>
  <si>
    <t>Físicos (Radiaciones No Ionizantes Electromagnéticas)</t>
  </si>
  <si>
    <t>Químicos (Material Particulado)</t>
  </si>
  <si>
    <t>Sensibilización de uso de EPP según el riesgo</t>
  </si>
  <si>
    <t>Los funcionarios adoptan posturas sedente</t>
  </si>
  <si>
    <t>Los funcionarios realizan  sus actividades en posición sedente por mas de dos horas seguidas</t>
  </si>
  <si>
    <t>Biomecánicos (Postura Forzada)</t>
  </si>
  <si>
    <t>Dolores osteomusculares en miembros superiores e inferiores .</t>
  </si>
  <si>
    <t xml:space="preserve">Condiciones de seguridad (Mecánico por manipulación de equipos) </t>
  </si>
  <si>
    <t>* Campañas de autocuidado.
* Implementación de la metodología de las 5s.</t>
  </si>
  <si>
    <t>Condiciones de seguridad (Accidentes de tránsito).</t>
  </si>
  <si>
    <t>* Campañas autocuidado.
* Seguimiento a esquemas de vacunación.
* Instalación de equipos neutralizadores de malos olores</t>
  </si>
  <si>
    <t>Con exposición a gases de los vehículos en el desplazamiento que se realiza en la jornada laboral a diferentes sedes  llevando archivo, insumos del Invima.</t>
  </si>
  <si>
    <t>Químicos (Gases y Vapores)</t>
  </si>
  <si>
    <t>Irritaciones en vías respiratorias, cefaleas, cansancio visual, Afecciones respiratorias, intoxicaciones y alergias .</t>
  </si>
  <si>
    <t xml:space="preserve">
Realizar capacitación en prevención del riesgo químico.</t>
  </si>
  <si>
    <t>Suministrar elementos de protección según matriz de EPP, PVE Riesgo Químico</t>
  </si>
  <si>
    <t>Realizar campañas de autocuidado.</t>
  </si>
  <si>
    <t>Actividades que realizan fuera de las Instalaciones 
del Invima.</t>
  </si>
  <si>
    <t>Edificios donde realiza actividades  laborales</t>
  </si>
  <si>
    <t>politraumatismos, heridas, muerte</t>
  </si>
  <si>
    <t>Capacitación</t>
  </si>
  <si>
    <t>* socializar el PONS.
* Divulgar que hacer en caso de fenómenos naturales por brigadistas de emergencia del Instituto Invima.</t>
  </si>
  <si>
    <t>* Capacitación en riesgo público y de tránsito.
* Mantenimiento de vehículos</t>
  </si>
  <si>
    <t>* Sensibilización de Orden y Aseo.
* Sensibilización de cuidados al caminar y caídas a mismo nivel.</t>
  </si>
  <si>
    <t>* Revisión de instalaciones externamente, a entradas periódicamente por vigilancia.
* Reforzar el control  en  prevención del riesgo público.
* Sensor de emergencia interno.</t>
  </si>
  <si>
    <t xml:space="preserve">Realizar aseo oficina, archivos, limpiando  paredes, ventanas,  puertas, pisos.
* Operar y responder por el buen uso de máquinas
</t>
  </si>
  <si>
    <t>Psicosocial (Características de la organización del trabajo).</t>
  </si>
  <si>
    <t>Presenta incidencia de contaminación auditiva  por paso de buses y camiones en la calle.</t>
  </si>
  <si>
    <t>* Capacitación en autocuidado y prevención de accidentes laborales.
* Mantenimiento de maquinaria.</t>
  </si>
  <si>
    <t>* Dar continuidad al PVE riesgo biomecánico.
* Campañas de autocuidado.
* Realizar pausas activas.
* Adecuación de áreas y puestos de trabajo</t>
  </si>
  <si>
    <t>capacitación sobre uso y mantenimiento de EPP.</t>
  </si>
  <si>
    <t>Fenómenos naturales (Sismos)</t>
  </si>
  <si>
    <t>Traumas psicológicos, lesiones físicas, muerte.</t>
  </si>
  <si>
    <t>EL  funcionario realiza desplazamiento a diferentes sedes del Invima en la entrega de correspondencia, diligenciamiento de documentos para el  instituto donde realiza sus actividades como complemento de estas asignadas por la entidad.</t>
  </si>
  <si>
    <t>Labor administrativa con desplazamientos a otras entidades y sedes del Invima, el funcionario se encuentra la mayor parte del tiempo con suficiente carga laboral</t>
  </si>
  <si>
    <t>Realizan certificaciones laborales, Liquidación de contratos, Adiciones y modificaciones de los contratos, Prorrogas, suspensiones de los contratos, Derechos de petición, Recolección de firmas para los contratos, Asistir a audiencias.</t>
  </si>
  <si>
    <t>Plan anual de compras, Revisión de estudios previos, presupuestos y especificaciones técnicas, Informes de los estudios de las contrataciones, Manejo de calidad del área, Revisión de estudios con otras áreas del Instituto.</t>
  </si>
  <si>
    <t>Generación de polvo en el área.</t>
  </si>
  <si>
    <t>Campañas de autocuidado</t>
  </si>
  <si>
    <t>Dentro de las actividades, los funcionarios ejecutan la actividad de contratos a personal y proveedores INVIMA, procesos con suficiente carga laboral.</t>
  </si>
  <si>
    <t>La jornada laboral en tiempos de postura sedente en áreas administrativas con los procesos ya programados.</t>
  </si>
  <si>
    <t>* Dar continuidad al PVE riesgo biomecánico.
* Campañas de autocuidado.
* Realizar pausas activas</t>
  </si>
  <si>
    <t>* Campañas de autocuidado.
* Capacitación manejo manual de cargas</t>
  </si>
  <si>
    <t>* Campañas autocuidado.
* Programa de orden y aseo</t>
  </si>
  <si>
    <t>Físicos (Temperaturas Extremas Calor)</t>
  </si>
  <si>
    <t xml:space="preserve">* Campañas autocuidado.
* Programa de orden y aseo.
* Implementar ventilador </t>
  </si>
  <si>
    <t>Campañas de autocuidado y prevención caídas</t>
  </si>
  <si>
    <t>Campañas de autocuidado y prevención de caídas a mismo y distinto nivel.</t>
  </si>
  <si>
    <t>Algunos funcionarios realizan visitas a otras sedes del instituto para realizar sus actividades.</t>
  </si>
  <si>
    <t xml:space="preserve"> Capacitación en riesgo público y tránsito</t>
  </si>
  <si>
    <t>Dentro de las actividades, los funcionarios ejecutan  la revisión de estudios previos de las contrataciones  para el 
(INVIMA), procesos  con suficiente carga laboral.</t>
  </si>
  <si>
    <t>* Dar continuidad al PVE riesgo biomecánico.
* Campañas de autocuidado.
* Realizar de pausas activas</t>
  </si>
  <si>
    <t xml:space="preserve"> Los funcionarios adoptan  posturas sedentarias en área administrativa en procesos ya programados.</t>
  </si>
  <si>
    <t xml:space="preserve">Condiciones de seguridad (Locativo por caídas de objetos). </t>
  </si>
  <si>
    <t>Campañas de autocuidado.</t>
  </si>
  <si>
    <t>Capacitación en riesgo publico y autocuidado.</t>
  </si>
  <si>
    <t>Gestión de la Información, Informática de desarrollo, Soporte Tecnológico</t>
  </si>
  <si>
    <t>Información de bases de datos, Indicadores de gestión, Gestión de Calidad, Desarrollo de los aplicativos misionales del INVIMA, Chequeo de los servidores Comunicación Interna y externa del INVIMA, Mesa de Ayuda, Manejo de aplicativo y correo Sistema plus, Apoyo técnica a todas las sedes a nivel nacional.</t>
  </si>
  <si>
    <t>Flujo de personal interno /  externo en la organización</t>
  </si>
  <si>
    <t>Dentro de las actividades que realizan los funcionarios son la ejecución en funciones de gestión de la información, informática de desarrollo, soporte tecnológico 
(INVIMA), procesos con suficiente carga laboral.</t>
  </si>
  <si>
    <t>* Dar continuidad al PVE riesgo biomecánico.
* Campañas de autocuidado.
* Realizar pausas activas.</t>
  </si>
  <si>
    <t>Actividades administrativas y tecnológicos donde realizan  actividades uso mouse,  teclado, arreglos tecnológicos.</t>
  </si>
  <si>
    <t>Biomecánicos (Esfuerzo)</t>
  </si>
  <si>
    <t>* Campañas de autocuidado
* orden y aseo.</t>
  </si>
  <si>
    <t>Traumas psicológicos, lesiones físicas, muerte</t>
  </si>
  <si>
    <t>Desplazamiento en apoyo tecnológico a  diferentes sedes del instituto</t>
  </si>
  <si>
    <t>Responsable de velar por el tema de transportes y seguros, Suministros de las adquisiciones de la entidad, Entrega de pedidos de las demás áreas del instituto, Supervisión del personal de servicios generales, Mantenimiento cargue y descargue de plantas eléctricas de sede chapinero, los dos edificios sótanos y sede Montevideo, el mantenimiento general del instituto a nivel nacional, Inventarios de almacén a nivel nacional (2 veces al año).</t>
  </si>
  <si>
    <t>* Campañas autocuidado
* Seguimiento a esquemas de vacunación.</t>
  </si>
  <si>
    <t>Dentro de las actividades, los funcionarios ejecutan funciones en vigilancia de aseo y mantenimientos de las oficinas y sedes del instituto  
(INVIMA), procesos con carga laboral</t>
  </si>
  <si>
    <t>La jornada laboral, donde los funcionarios adoptan  posturas sedentarias en área administrativa en procesos ya programados.</t>
  </si>
  <si>
    <t>* PVE riesgo biomecánico .
* Realizar pausas activas en puestos de trabajo.</t>
  </si>
  <si>
    <t>Biomecánicos (Manipulación de cargas)</t>
  </si>
  <si>
    <t>* Campañas de autocuidado.
* Manejo manual de cargas.</t>
  </si>
  <si>
    <t>Manejo y transporte manual de material que ingresa al instituto para las diferentes áreas.</t>
  </si>
  <si>
    <t>* Campañas de autocuidado.</t>
  </si>
  <si>
    <t>* Campañas de autocuidado.
* Programa de orden y aseo.</t>
  </si>
  <si>
    <t>* Adecuación de cableado en el área.
* Canalización de cables.</t>
  </si>
  <si>
    <t>Capacitación caídas a distinto nivel.</t>
  </si>
  <si>
    <t xml:space="preserve">Condiciones de seguridad (Trabajos En Alturas). </t>
  </si>
  <si>
    <t>Ejecución de mantenimientos generales en áreas del instituto
bombillas, techos y demás áreas</t>
  </si>
  <si>
    <t>Uso de los EPP para realizar la actividad, uso de equipos de protección contra caídas. kit de trabajo en alturas.</t>
  </si>
  <si>
    <t>* Curso de trabajo en altura, charla de almacenamiento.
* Certificación de trabajo en alturas de acuerdo al tipo de actividad</t>
  </si>
  <si>
    <t>Sistema de control de incendio (extintores).</t>
  </si>
  <si>
    <t>* Capacitación en manejo de derrames.
* kit para derrames hidrocarburos.</t>
  </si>
  <si>
    <t>Uso de EPP según Matriz de EPP - mascara de filtro, botas de seguridad punta de acero ,Guantes, Delantales de trabajo, Protectores de antebrazos, Trajes de protección química, Calzado de seguridad/cubre calzado,  Pantallas faciales.</t>
  </si>
  <si>
    <t>Inventarios y Traslados, Ingreso y salida de almacén</t>
  </si>
  <si>
    <t xml:space="preserve">Orden inventarios entidad, Recibir elementos de traslados
</t>
  </si>
  <si>
    <t>Generación de polvos del ambiente, en el área por acumulación de documentación.</t>
  </si>
  <si>
    <t xml:space="preserve">Campañas autocuidado
</t>
  </si>
  <si>
    <t>Físicos (Disconfort Térmico)</t>
  </si>
  <si>
    <t>Físicos (Iluminación Por deficiencia)</t>
  </si>
  <si>
    <t>mantenimiento de áreas</t>
  </si>
  <si>
    <t>* Capacitación en el riesgo.
* Arreglo de Bombillas</t>
  </si>
  <si>
    <t>Seguimiento a las recomendaciones de la batería psicosocial.</t>
  </si>
  <si>
    <t>Capacitación en el uso  y mantenimiento de mascara para gases y vapores</t>
  </si>
  <si>
    <t>* Charla sobre el material particulado y polvos.
* Ventilación del área</t>
  </si>
  <si>
    <t>PVE Riesgo biomecánico</t>
  </si>
  <si>
    <t>* PVE aplicación  riesgo biomecánico.
* Capacitación manejo manual de cargas</t>
  </si>
  <si>
    <t>Biomecánicos (Manipulación manual de cargas)</t>
  </si>
  <si>
    <t>* PVE aplicación riesgo biomecánico.
* Capacitación manejo manual de cargas</t>
  </si>
  <si>
    <t xml:space="preserve">Almacenamiento de EPP y dotaciones </t>
  </si>
  <si>
    <t>* Implementación de  la metodología 5 "S".
* Orden y aseo en puestos de trabajo.
* Estudio del mejoramientos de los espacios de las áreas de trabajo.
* Charla de almacenamiento de cajas de archivo.</t>
  </si>
  <si>
    <t>Manipulación de cosedoras, esferos, bisturís, grapadoras, saca ganchos etc.</t>
  </si>
  <si>
    <t>* Implementación de metodología 5 "S" orden y aseo en puestos de trabajo.
* Charla de almacenamiento de cajas de archivo.</t>
  </si>
  <si>
    <t>* Implementación de metodología 5 "S".
* Orden y aseo en puestos de trabajo.
* Evitar el almacenamiento de elementos en las partes altas de los archivadores.</t>
  </si>
  <si>
    <t>* Implementación de metodología 5 "S".
* Orden y aseo en puestos de trabajo.
* Estudio para la Ampliación y adecuación del área</t>
  </si>
  <si>
    <t>* Capacitación en riesgo publico.
* Charla sobre Que hacer en caso de accidente de transito.</t>
  </si>
  <si>
    <t>Campañas autocuidado e implementación de esquemas de vacunación.</t>
  </si>
  <si>
    <t>* Inspección de puesto de trabajo.
* Realizar Pausas saludables en puestos de trabajo</t>
  </si>
  <si>
    <t>* PVE Implementación de baterías riesgo psicosocial.
* Realizar Pausas saludables en puestos de trabajo</t>
  </si>
  <si>
    <t>La actividad se realiza en postura sedente.</t>
  </si>
  <si>
    <t>PVE Riesgo biomecánico.</t>
  </si>
  <si>
    <t>* PVE aplicación riesgo biomecánico.
* Realizar Pausas saludables en puestos de trabajo.</t>
  </si>
  <si>
    <t>horario de trabajo manipulación todo el tiempo uso de mouse y teclado.</t>
  </si>
  <si>
    <t>* PVE aplicación riesgo biomecánico.
* Realizar Pausas saludables en puestos de trabajo</t>
  </si>
  <si>
    <t>* Implementación programa de 5s.
* Almacenamiento de los ganchos metálicos que salen de los  saca ganchos</t>
  </si>
  <si>
    <t>* Inspección de instalaciones eléctricas en puestos de trabajo.
* Charla de prevención en  riesgo eléctrico</t>
  </si>
  <si>
    <t xml:space="preserve">Condiciones de seguridad (Accidentes de Tránsito). </t>
  </si>
  <si>
    <t>Atención a personal interno, externo, desplazamiento a diferentes sedes a nivel nacional.</t>
  </si>
  <si>
    <t>* Campañas autocuidado.
* Seguimiento de esquemas de vacunación.</t>
  </si>
  <si>
    <t>Dentro de las actividades asignadas a los funcionarios son: Sustanciar procesos disciplinarios del instituto a nivel nacional (INVIMA), procesos  con suficiente carga laboral.</t>
  </si>
  <si>
    <t>* Campaña de autocuidado.
* orden y aseo</t>
  </si>
  <si>
    <t xml:space="preserve"> Capacitación en riesgo público y de tránsito.</t>
  </si>
  <si>
    <t>* Seguimiento y control de esquemas de vacunación.
* Campañas autocuidado.
* Capacitación Riesgo biológico</t>
  </si>
  <si>
    <t>* Implementar programa de vigilancia Epidemiológico para riesgo Biológico.
* Campañas de autocuidado.
* Capacitación Riesgo biológico</t>
  </si>
  <si>
    <t>uso de EPP según matriz de EPP, Botas de seguridad antideslizante dieléctrica, Guante de nitrilo azul desechable sin polvo, chaqueta para frio con reflectivos, chaleco con reflectivos, Gorra azul oscuro en dril logo, Protectores auditivos de inserción, Protector respiratorio tipo tapaboca rectangular, Protector respiratorio para riesgo biológico, Gafas de seguridad en policarbonato,  Casco de seguridad.
blanco kit con protección auditiva de copa y careta.</t>
  </si>
  <si>
    <t>* Capacitación en autocuidado.
Charla en manejo del estrés térmico</t>
  </si>
  <si>
    <t xml:space="preserve"> Los funcionarios   adoptan  posturas sedentarias en área administrativa en procesos ya programados.</t>
  </si>
  <si>
    <t>* PVE riesgo biomecánico.
* Realizar pausas activas en puestos de trabajo</t>
  </si>
  <si>
    <t>* Campañas de autocuidado.
* orden y aseo</t>
  </si>
  <si>
    <t>* Campañas de autocuidado.
* Orden y aseo</t>
  </si>
  <si>
    <t>Campañas de auto cuidado
y prevención caídas.</t>
  </si>
  <si>
    <t>* Capacitación en riesgo público, autocuidado.
* Reforzar el control  en  prevención del riesgo público</t>
  </si>
  <si>
    <t>* Capacitación en riesgo publico.
* Que hacer en caso de accidente de transito</t>
  </si>
  <si>
    <t>* PVE riesgo biomecánico.
* Realizar pausas activas en puesto de trabajo.</t>
  </si>
  <si>
    <t xml:space="preserve">Condiciones de seguridad Locativo superficies de trabajo con diferencia de nivel). </t>
  </si>
  <si>
    <t xml:space="preserve">* Campañas de autocuidado
y prevención caídas.
* Se recomienda mantenimiento de pisos </t>
  </si>
  <si>
    <t>Los funcionarios se encuentra la mayor parte del tiempo con suficiente carga laboral en procesos de (Asesoramiento jurídico a clientes internos y externos).</t>
  </si>
  <si>
    <t>Dolores osteomusculares, lumbalgias.</t>
  </si>
  <si>
    <t>* PVE riesgo biomecánico.
* Realizar pausas activas en puestos de trabajo.
* Sensibilización manejo manual de cargas</t>
  </si>
  <si>
    <t>* Implementación de metodología 5 "S".
* Orden y aseo en puestos de trabajo</t>
  </si>
  <si>
    <t>Instalaciones eléctricas de equipos de las áreas de trabajo.</t>
  </si>
  <si>
    <t>* Campañas de autocuidado y prevención caídas</t>
  </si>
  <si>
    <t>* Campañas de autocuidado.
* Programa de orden y aseo.
* Adecuación de cableado del área</t>
  </si>
  <si>
    <t>Los funcionarios realizan trabajo administrativo en posición sedente por mas de dos horas seguidas.</t>
  </si>
  <si>
    <t xml:space="preserve">
Instalaciones eléctricas de equipos de las áreas de trabajo.</t>
  </si>
  <si>
    <t>Se evidencia ausencia de ventilación en la parte interna de la oficina</t>
  </si>
  <si>
    <t>Instalaciones eléctricas, en equipos de trabajo.</t>
  </si>
  <si>
    <t>Flujo de personal interno / externo en la organización.</t>
  </si>
  <si>
    <t>Manejo y transporte de cajas y material de archivo de archivo.</t>
  </si>
  <si>
    <t>Julio César Monguí</t>
  </si>
  <si>
    <t>Eugenia León</t>
  </si>
  <si>
    <t>* Campañas de autocuidado.
* Realizar frecuentes secados a los pisos del área.
* Señalización del área cuando el piso este Húmedo.</t>
  </si>
  <si>
    <t>Biológicos (Gases y Vapores)</t>
  </si>
  <si>
    <t>Saca ganchos</t>
  </si>
  <si>
    <t>PROFESIONAL UNIVERSITARIO</t>
  </si>
  <si>
    <t>LÍDER SST</t>
  </si>
  <si>
    <t>Presencia de video terminales en el área, computadores</t>
  </si>
  <si>
    <t>Biomecánicos (Postura Prolongada).</t>
  </si>
  <si>
    <t>Biomecánicos (Movimientos Repetidos).</t>
  </si>
  <si>
    <t>Biomecánicos (Posturas Forzadas).</t>
  </si>
  <si>
    <t xml:space="preserve">Sistema de control de incendio  (extintores),  mantenimiento y reparación de instalaciones eléctricas, botiquines, Señalización de evacuación </t>
  </si>
  <si>
    <t xml:space="preserve">* Campañas de autocuidado.
* Implementación de la metodología de las 5s.
* Realizar adecuación del cableado del área.
* Capacitación en el riesgo.
</t>
  </si>
  <si>
    <t>Plan de intervención PVE psicosocial, Capacitación Riesgo Psicosocial
Seguimiento a resultados de la implementación de la batería de riesgo psicosocial</t>
  </si>
  <si>
    <t>Presencia de video terminales en toda el área, (computadores, Impresora)</t>
  </si>
  <si>
    <t>* Campañas de autocuidado.
* Implementación de la metodología de las 5s.
* Realizar adecuación del cableado del área.
* Capacitación en el riesgo.</t>
  </si>
  <si>
    <t>Fenómenos Naturales (Sismos)</t>
  </si>
  <si>
    <t>Presencia de video terminales en el área, computadores.</t>
  </si>
  <si>
    <t>Físicos (Radiaciones No Ionizantes; Electromagnéticas)</t>
  </si>
  <si>
    <t>EUGENIA LEON</t>
  </si>
  <si>
    <t xml:space="preserve">Presencia de video terminales en toda el área, computadores </t>
  </si>
  <si>
    <t>Presencia de video terminales en toda el área, computadores.</t>
  </si>
  <si>
    <t>uso de saca ganchos</t>
  </si>
  <si>
    <t>Biológicos (Bacterias)</t>
  </si>
  <si>
    <t>Chapinero Ed. Calle 10 No. 64-60 - PISO 5 - GESTION ADMINISTRATIVA, GURI Y CONTROL INTERNO DISCIPLINARIO</t>
  </si>
  <si>
    <t>CRITERIOS DE CONTROL MEDIDAS DE INTERVENCIÓN SUGERIDAS</t>
  </si>
  <si>
    <t>Presencia de Video terminales en toda el área , computadores</t>
  </si>
  <si>
    <t>Presencia de video terminales en toda el área, computadores</t>
  </si>
  <si>
    <t>Uno - Cuatro - Cinco</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</si>
</sst>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name val="Arial"/>
    </font>
    <font>
      <u/>
      <sz val="10"/>
      <color indexed="12"/>
      <name val="Arial"/>
      <family val="2"/>
    </font>
    <font>
      <sz val="10"/>
      <name val="Arial"/>
      <family val="2"/>
    </font>
    <font>
      <sz val="10"/>
      <name val="MS Sans Serif"/>
      <family val="2"/>
    </font>
    <font>
      <sz val="11"/>
      <color theme="1"/>
      <name val="Calibri"/>
      <family val="2"/>
      <scheme val="minor"/>
    </font>
    <font>
      <u/>
      <sz val="10"/>
      <color theme="10"/>
      <name val="Arial"/>
      <family val="2"/>
    </font>
    <font>
      <sz val="9"/>
      <color indexed="81"/>
      <name val="Tahoma"/>
      <family val="2"/>
    </font>
    <font>
      <b/>
      <sz val="9"/>
      <color indexed="81"/>
      <name val="Tahoma"/>
      <family val="2"/>
    </font>
    <font>
      <sz val="12"/>
      <name val="Arial Narrow"/>
      <family val="2"/>
    </font>
    <font>
      <b/>
      <sz val="12"/>
      <name val="Arial Narrow"/>
      <family val="2"/>
    </font>
    <font>
      <sz val="12"/>
      <color theme="2" tint="-0.749992370372631"/>
      <name val="Arial Narrow"/>
      <family val="2"/>
    </font>
    <font>
      <sz val="12"/>
      <color theme="9" tint="-0.249977111117893"/>
      <name val="Arial Narrow"/>
      <family val="2"/>
    </font>
    <font>
      <sz val="12"/>
      <color theme="5" tint="-0.249977111117893"/>
      <name val="Arial Narrow"/>
      <family val="2"/>
    </font>
    <font>
      <sz val="12"/>
      <color theme="3" tint="0.39997558519241921"/>
      <name val="Arial Narrow"/>
      <family val="2"/>
    </font>
    <font>
      <sz val="12"/>
      <color theme="6" tint="-0.249977111117893"/>
      <name val="Arial Narrow"/>
      <family val="2"/>
    </font>
    <font>
      <b/>
      <sz val="10"/>
      <name val="Arial Narrow"/>
      <family val="2"/>
    </font>
    <font>
      <sz val="10"/>
      <name val="Arial Narrow"/>
      <family val="2"/>
    </font>
    <font>
      <b/>
      <sz val="10"/>
      <color theme="3" tint="0.39997558519241921"/>
      <name val="Arial Narrow"/>
      <family val="2"/>
    </font>
    <font>
      <sz val="10"/>
      <color rgb="FF000000"/>
      <name val="Arial Narrow"/>
      <family val="2"/>
    </font>
    <font>
      <b/>
      <sz val="10"/>
      <color theme="5" tint="-0.249977111117893"/>
      <name val="Arial Narrow"/>
      <family val="2"/>
    </font>
    <font>
      <b/>
      <sz val="10"/>
      <color theme="9" tint="-0.249977111117893"/>
      <name val="Arial Narrow"/>
      <family val="2"/>
    </font>
    <font>
      <b/>
      <sz val="10"/>
      <color theme="6" tint="-0.249977111117893"/>
      <name val="Arial Narrow"/>
      <family val="2"/>
    </font>
    <font>
      <b/>
      <sz val="10"/>
      <color indexed="8"/>
      <name val="Arial Narrow"/>
      <family val="2"/>
    </font>
    <font>
      <b/>
      <sz val="10"/>
      <color theme="2" tint="-0.749992370372631"/>
      <name val="Arial Narrow"/>
      <family val="2"/>
    </font>
    <font>
      <b/>
      <sz val="10"/>
      <color rgb="FFFF0000"/>
      <name val="Arial Narrow"/>
      <family val="2"/>
    </font>
    <font>
      <u/>
      <sz val="10"/>
      <color theme="10"/>
      <name val="Arial Narrow"/>
      <family val="2"/>
    </font>
    <font>
      <sz val="10"/>
      <color indexed="8"/>
      <name val="Arial Narrow"/>
      <family val="2"/>
    </font>
    <font>
      <sz val="10"/>
      <color theme="9" tint="-0.249977111117893"/>
      <name val="Arial Narrow"/>
      <family val="2"/>
    </font>
    <font>
      <sz val="10"/>
      <color theme="2" tint="-0.749992370372631"/>
      <name val="Arial Narrow"/>
      <family val="2"/>
    </font>
    <font>
      <sz val="10"/>
      <color theme="1"/>
      <name val="Arial Narrow"/>
      <family val="2"/>
    </font>
    <font>
      <sz val="10"/>
      <color theme="3" tint="0.39997558519241921"/>
      <name val="Arial Narrow"/>
      <family val="2"/>
    </font>
    <font>
      <sz val="10"/>
      <color rgb="FFFF0000"/>
      <name val="Arial Narrow"/>
      <family val="2"/>
    </font>
    <font>
      <sz val="10"/>
      <color theme="5" tint="-0.249977111117893"/>
      <name val="Arial Narrow"/>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00"/>
        <bgColor indexed="64"/>
      </patternFill>
    </fill>
  </fills>
  <borders count="45">
    <border>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theme="7" tint="-0.249977111117893"/>
      </left>
      <right style="medium">
        <color theme="7" tint="-0.249977111117893"/>
      </right>
      <top style="thin">
        <color indexed="64"/>
      </top>
      <bottom style="thin">
        <color indexed="64"/>
      </bottom>
      <diagonal/>
    </border>
    <border>
      <left style="medium">
        <color theme="7" tint="-0.249977111117893"/>
      </left>
      <right style="medium">
        <color theme="7" tint="-0.249977111117893"/>
      </right>
      <top style="thin">
        <color indexed="64"/>
      </top>
      <bottom style="medium">
        <color theme="7" tint="-0.249977111117893"/>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theme="7" tint="-0.249977111117893"/>
      </left>
      <right style="medium">
        <color theme="7" tint="-0.249977111117893"/>
      </right>
      <top/>
      <bottom style="thin">
        <color indexed="64"/>
      </bottom>
      <diagonal/>
    </border>
    <border>
      <left style="medium">
        <color theme="7" tint="-0.249977111117893"/>
      </left>
      <right style="medium">
        <color theme="7" tint="-0.249977111117893"/>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4" fillId="0" borderId="0"/>
    <xf numFmtId="0" fontId="2" fillId="0" borderId="0"/>
    <xf numFmtId="0" fontId="2" fillId="0" borderId="0"/>
    <xf numFmtId="0" fontId="4" fillId="0" borderId="0"/>
    <xf numFmtId="0" fontId="3" fillId="0" borderId="0" applyNumberFormat="0" applyFont="0" applyFill="0" applyBorder="0" applyAlignment="0" applyProtection="0">
      <alignment horizontal="left"/>
    </xf>
    <xf numFmtId="0" fontId="5" fillId="0" borderId="0" applyNumberFormat="0" applyFill="0" applyBorder="0" applyAlignment="0" applyProtection="0"/>
  </cellStyleXfs>
  <cellXfs count="362">
    <xf numFmtId="0" fontId="0" fillId="0" borderId="0" xfId="0"/>
    <xf numFmtId="0" fontId="8" fillId="2" borderId="7"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4" borderId="7" xfId="0" applyFont="1" applyFill="1" applyBorder="1" applyAlignment="1">
      <alignment horizontal="center" vertical="center" wrapText="1" shrinkToFit="1"/>
    </xf>
    <xf numFmtId="0" fontId="8" fillId="4" borderId="7" xfId="0" applyFont="1" applyFill="1" applyBorder="1" applyAlignment="1">
      <alignment vertical="center" wrapText="1"/>
    </xf>
    <xf numFmtId="0" fontId="8" fillId="4" borderId="12" xfId="0" applyFont="1" applyFill="1" applyBorder="1" applyAlignment="1">
      <alignment vertical="center" wrapText="1"/>
    </xf>
    <xf numFmtId="0" fontId="8" fillId="0" borderId="7" xfId="0" applyFont="1" applyBorder="1" applyAlignment="1">
      <alignment horizontal="center" vertical="center" wrapText="1"/>
    </xf>
    <xf numFmtId="0" fontId="11" fillId="0" borderId="7"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8" fillId="3" borderId="7" xfId="0" applyFont="1" applyFill="1" applyBorder="1" applyAlignment="1">
      <alignment horizontal="center" vertical="center" wrapText="1" shrinkToFit="1"/>
    </xf>
    <xf numFmtId="0" fontId="8" fillId="5"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36" xfId="0" applyFont="1" applyBorder="1" applyAlignment="1" applyProtection="1">
      <alignment horizontal="center" vertical="center" wrapText="1"/>
    </xf>
    <xf numFmtId="0" fontId="8" fillId="4" borderId="34"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center" vertical="center" wrapText="1" shrinkToFit="1"/>
    </xf>
    <xf numFmtId="0" fontId="8" fillId="0" borderId="7" xfId="0" applyFont="1" applyFill="1" applyBorder="1" applyAlignment="1">
      <alignment vertical="center" wrapText="1" shrinkToFit="1"/>
    </xf>
    <xf numFmtId="0" fontId="8" fillId="4" borderId="7" xfId="0" applyFont="1" applyFill="1" applyBorder="1" applyAlignment="1">
      <alignment vertical="center" wrapText="1" shrinkToFit="1"/>
    </xf>
    <xf numFmtId="0" fontId="8" fillId="0" borderId="7" xfId="0" applyFont="1" applyBorder="1" applyAlignment="1">
      <alignment vertical="center" wrapText="1" shrinkToFit="1"/>
    </xf>
    <xf numFmtId="0" fontId="8" fillId="0" borderId="0" xfId="0" applyFont="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8" fillId="4" borderId="0"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7" xfId="0" applyFont="1" applyFill="1" applyBorder="1" applyAlignment="1" applyProtection="1">
      <alignment horizontal="center" vertical="center" wrapText="1"/>
    </xf>
    <xf numFmtId="0" fontId="13" fillId="0" borderId="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7" xfId="0" applyFont="1" applyFill="1" applyBorder="1" applyAlignment="1">
      <alignment horizontal="center" vertical="center" wrapText="1"/>
    </xf>
    <xf numFmtId="0" fontId="8" fillId="4" borderId="42" xfId="0" applyFont="1" applyFill="1" applyBorder="1" applyAlignment="1" applyProtection="1">
      <alignment horizontal="center" vertical="center" wrapText="1"/>
    </xf>
    <xf numFmtId="0" fontId="10" fillId="0" borderId="42" xfId="0" applyFont="1" applyBorder="1" applyAlignment="1" applyProtection="1">
      <alignment horizontal="center" vertical="center" wrapText="1"/>
    </xf>
    <xf numFmtId="0" fontId="13" fillId="0" borderId="1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7" xfId="0" applyFont="1" applyBorder="1" applyAlignment="1">
      <alignment horizontal="center" vertical="center" wrapText="1"/>
    </xf>
    <xf numFmtId="0" fontId="16" fillId="5" borderId="0" xfId="0" applyFont="1" applyFill="1" applyBorder="1" applyAlignment="1">
      <alignment horizontal="center" vertical="center" wrapText="1"/>
    </xf>
    <xf numFmtId="0" fontId="15" fillId="0" borderId="36" xfId="0" applyFont="1" applyBorder="1" applyAlignment="1" applyProtection="1">
      <alignment horizontal="center" vertical="center" wrapText="1"/>
    </xf>
    <xf numFmtId="0" fontId="17" fillId="0" borderId="31" xfId="0" applyFont="1" applyBorder="1" applyAlignment="1">
      <alignment horizontal="center" vertical="center" wrapText="1"/>
    </xf>
    <xf numFmtId="0" fontId="17" fillId="0" borderId="0" xfId="0" applyFont="1" applyBorder="1" applyAlignment="1">
      <alignment horizontal="center" vertical="center" wrapText="1"/>
    </xf>
    <xf numFmtId="0" fontId="16" fillId="0" borderId="0" xfId="0" applyFont="1" applyFill="1" applyAlignment="1">
      <alignment horizontal="center" vertical="center" wrapText="1"/>
    </xf>
    <xf numFmtId="0" fontId="18" fillId="5" borderId="0"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9" fillId="0" borderId="36" xfId="0" applyFont="1" applyBorder="1" applyAlignment="1" applyProtection="1">
      <alignment horizontal="center" vertical="center" wrapText="1"/>
    </xf>
    <xf numFmtId="0" fontId="20" fillId="0" borderId="36" xfId="0" applyFont="1" applyBorder="1" applyAlignment="1" applyProtection="1">
      <alignment horizontal="center" vertical="center" wrapText="1"/>
    </xf>
    <xf numFmtId="0" fontId="17" fillId="0" borderId="32" xfId="0" applyFont="1" applyBorder="1" applyAlignment="1">
      <alignment horizontal="center" vertical="center" wrapText="1"/>
    </xf>
    <xf numFmtId="0" fontId="21" fillId="0" borderId="36" xfId="0" applyFont="1" applyBorder="1" applyAlignment="1" applyProtection="1">
      <alignment horizontal="center" vertical="center" wrapText="1"/>
    </xf>
    <xf numFmtId="0" fontId="23" fillId="0" borderId="36" xfId="0" applyFont="1" applyBorder="1" applyAlignment="1" applyProtection="1">
      <alignment horizontal="center" vertical="center" wrapText="1"/>
    </xf>
    <xf numFmtId="0" fontId="22" fillId="0" borderId="7" xfId="0" applyFont="1" applyFill="1" applyBorder="1" applyAlignment="1">
      <alignment horizontal="center" vertical="center" wrapText="1"/>
    </xf>
    <xf numFmtId="0" fontId="24" fillId="0" borderId="37" xfId="0" applyFont="1" applyBorder="1" applyAlignment="1" applyProtection="1">
      <alignment horizontal="center" vertical="center" wrapText="1"/>
    </xf>
    <xf numFmtId="0" fontId="22" fillId="6" borderId="7" xfId="0" applyFont="1" applyFill="1" applyBorder="1" applyAlignment="1">
      <alignment horizontal="center" vertical="center" wrapText="1"/>
    </xf>
    <xf numFmtId="0" fontId="16" fillId="0" borderId="2" xfId="5" applyFont="1" applyFill="1" applyBorder="1" applyAlignment="1">
      <alignment horizontal="center" vertical="center" wrapText="1"/>
    </xf>
    <xf numFmtId="0" fontId="16" fillId="0" borderId="6" xfId="5" applyFont="1" applyFill="1" applyBorder="1" applyAlignment="1">
      <alignment horizontal="center" vertical="center" wrapText="1"/>
    </xf>
    <xf numFmtId="0" fontId="17" fillId="0" borderId="17" xfId="0" applyFont="1" applyBorder="1" applyAlignment="1">
      <alignment horizontal="center" vertical="center" wrapText="1"/>
    </xf>
    <xf numFmtId="0" fontId="16" fillId="0" borderId="0" xfId="0" applyFont="1" applyAlignment="1">
      <alignment horizontal="center" vertical="center" wrapText="1"/>
    </xf>
    <xf numFmtId="0" fontId="17" fillId="0" borderId="0" xfId="0" applyFont="1" applyFill="1" applyBorder="1" applyAlignment="1">
      <alignment horizontal="center" vertical="center" wrapText="1"/>
    </xf>
    <xf numFmtId="0" fontId="16" fillId="0" borderId="7" xfId="0" applyFont="1" applyBorder="1" applyAlignment="1">
      <alignment horizontal="center" vertical="center" wrapText="1"/>
    </xf>
    <xf numFmtId="0" fontId="22" fillId="5" borderId="7" xfId="0" applyFont="1" applyFill="1" applyBorder="1" applyAlignment="1">
      <alignment horizontal="center" vertical="center" wrapText="1"/>
    </xf>
    <xf numFmtId="0" fontId="16" fillId="0" borderId="6" xfId="0" applyFont="1" applyBorder="1" applyAlignment="1">
      <alignment horizontal="center" vertical="center" wrapText="1"/>
    </xf>
    <xf numFmtId="0" fontId="17" fillId="0" borderId="18"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3" fillId="0" borderId="6" xfId="0" applyFont="1" applyBorder="1" applyAlignment="1">
      <alignment horizontal="center" vertical="center" wrapText="1"/>
    </xf>
    <xf numFmtId="0" fontId="15" fillId="5" borderId="12" xfId="0" applyFont="1" applyFill="1" applyBorder="1" applyAlignment="1">
      <alignment horizontal="center" vertical="center" wrapText="1"/>
    </xf>
    <xf numFmtId="0" fontId="15" fillId="5" borderId="7" xfId="0" applyFont="1" applyFill="1" applyBorder="1" applyAlignment="1">
      <alignment horizontal="center" vertical="center" textRotation="90" wrapText="1"/>
    </xf>
    <xf numFmtId="0" fontId="15" fillId="0" borderId="6" xfId="0" applyFont="1" applyBorder="1" applyAlignment="1">
      <alignment horizontal="center" vertical="center" wrapText="1"/>
    </xf>
    <xf numFmtId="0" fontId="15" fillId="7" borderId="7" xfId="0" applyFont="1" applyFill="1" applyBorder="1" applyAlignment="1">
      <alignment horizontal="center" vertical="center" textRotation="90" wrapText="1"/>
    </xf>
    <xf numFmtId="0" fontId="15" fillId="7" borderId="7" xfId="0" applyFont="1" applyFill="1" applyBorder="1" applyAlignment="1">
      <alignment horizontal="center" vertical="center" wrapText="1"/>
    </xf>
    <xf numFmtId="0" fontId="16" fillId="0" borderId="19" xfId="0" applyFont="1" applyBorder="1" applyAlignment="1">
      <alignment horizontal="center" vertical="center" wrapText="1"/>
    </xf>
    <xf numFmtId="0" fontId="16" fillId="4" borderId="7" xfId="0" applyFont="1" applyFill="1" applyBorder="1" applyAlignment="1">
      <alignment horizontal="center" vertical="center" wrapText="1"/>
    </xf>
    <xf numFmtId="0" fontId="16" fillId="0" borderId="7" xfId="0" applyFont="1" applyFill="1" applyBorder="1" applyAlignment="1">
      <alignment horizontal="center" vertical="center" wrapText="1" shrinkToFit="1"/>
    </xf>
    <xf numFmtId="0" fontId="16" fillId="0"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6" fillId="3" borderId="7" xfId="0" applyFont="1" applyFill="1" applyBorder="1" applyAlignment="1">
      <alignment horizontal="center" vertical="center" wrapText="1" shrinkToFit="1"/>
    </xf>
    <xf numFmtId="0" fontId="16" fillId="0" borderId="7" xfId="0" applyFont="1" applyFill="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16" xfId="0" applyFont="1" applyBorder="1" applyAlignment="1">
      <alignment horizontal="center" vertical="center" wrapText="1"/>
    </xf>
    <xf numFmtId="0" fontId="16" fillId="0" borderId="7" xfId="0" applyNumberFormat="1"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17" xfId="0" applyFont="1" applyBorder="1" applyAlignment="1">
      <alignment horizontal="center" vertical="center" wrapText="1"/>
    </xf>
    <xf numFmtId="0" fontId="16"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4" xfId="0" applyFont="1" applyFill="1" applyBorder="1" applyAlignment="1">
      <alignment horizontal="center" vertical="center" wrapText="1"/>
    </xf>
    <xf numFmtId="0" fontId="28" fillId="0" borderId="0" xfId="0" applyFont="1" applyBorder="1" applyAlignment="1">
      <alignment horizontal="center" vertical="center" wrapText="1"/>
    </xf>
    <xf numFmtId="0" fontId="16" fillId="4" borderId="7" xfId="0" applyFont="1" applyFill="1" applyBorder="1" applyAlignment="1">
      <alignment horizontal="center" vertical="center" wrapText="1" shrinkToFit="1"/>
    </xf>
    <xf numFmtId="0" fontId="16" fillId="4" borderId="2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7" xfId="0" quotePrefix="1" applyFont="1" applyFill="1" applyBorder="1" applyAlignment="1">
      <alignment horizontal="center" vertical="center" wrapText="1"/>
    </xf>
    <xf numFmtId="0" fontId="16" fillId="4" borderId="7" xfId="0" applyFont="1" applyFill="1" applyBorder="1" applyAlignment="1" applyProtection="1">
      <alignment horizontal="center" vertical="center" wrapText="1"/>
    </xf>
    <xf numFmtId="0" fontId="29" fillId="0" borderId="7" xfId="0" applyFont="1" applyBorder="1" applyAlignment="1">
      <alignment horizontal="center" vertical="center" wrapText="1"/>
    </xf>
    <xf numFmtId="0" fontId="16" fillId="4" borderId="7" xfId="5" applyFont="1" applyFill="1" applyBorder="1" applyAlignment="1" applyProtection="1">
      <alignment horizontal="center" vertical="center" wrapText="1"/>
      <protection locked="0"/>
    </xf>
    <xf numFmtId="0" fontId="16" fillId="4" borderId="12"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2" xfId="0" applyFont="1" applyFill="1" applyBorder="1" applyAlignment="1">
      <alignment horizontal="center" vertical="center" wrapText="1" shrinkToFit="1"/>
    </xf>
    <xf numFmtId="0" fontId="15" fillId="4" borderId="12"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41" xfId="0" applyFont="1" applyFill="1" applyBorder="1" applyAlignment="1" applyProtection="1">
      <alignment horizontal="center" vertical="center" wrapText="1"/>
    </xf>
    <xf numFmtId="0" fontId="21" fillId="0" borderId="16" xfId="0" applyFont="1" applyBorder="1" applyAlignment="1">
      <alignment horizontal="center" vertical="center" wrapText="1"/>
    </xf>
    <xf numFmtId="0" fontId="28" fillId="0" borderId="36" xfId="0" applyFont="1" applyBorder="1" applyAlignment="1" applyProtection="1">
      <alignment horizontal="center" vertical="center" wrapText="1"/>
    </xf>
    <xf numFmtId="0" fontId="30" fillId="0" borderId="31" xfId="0" applyFont="1" applyBorder="1" applyAlignment="1">
      <alignment horizontal="center" vertical="center" wrapText="1"/>
    </xf>
    <xf numFmtId="0" fontId="30" fillId="0" borderId="0" xfId="0" applyFont="1" applyBorder="1" applyAlignment="1">
      <alignment horizontal="center" vertical="center" wrapText="1"/>
    </xf>
    <xf numFmtId="0" fontId="26" fillId="0" borderId="7" xfId="0" applyFont="1" applyFill="1" applyBorder="1" applyAlignment="1">
      <alignment horizontal="center" vertical="center" wrapText="1"/>
    </xf>
    <xf numFmtId="0" fontId="31" fillId="0" borderId="37" xfId="0" applyFont="1" applyBorder="1" applyAlignment="1" applyProtection="1">
      <alignment horizontal="center" vertical="center" wrapText="1"/>
    </xf>
    <xf numFmtId="0" fontId="30" fillId="0" borderId="32"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0"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28" fillId="0" borderId="6" xfId="0" applyFont="1" applyBorder="1" applyAlignment="1">
      <alignment horizontal="center" vertical="center" wrapText="1"/>
    </xf>
    <xf numFmtId="0" fontId="16" fillId="7" borderId="7" xfId="0" applyFont="1" applyFill="1" applyBorder="1" applyAlignment="1">
      <alignment horizontal="center" vertical="center" textRotation="90" wrapText="1"/>
    </xf>
    <xf numFmtId="0" fontId="16" fillId="7" borderId="7" xfId="0" applyFont="1" applyFill="1" applyBorder="1" applyAlignment="1">
      <alignment horizontal="center" vertical="center" wrapText="1"/>
    </xf>
    <xf numFmtId="0" fontId="30" fillId="0" borderId="33" xfId="0" applyFont="1" applyBorder="1" applyAlignment="1">
      <alignment horizontal="center" vertical="center" wrapText="1"/>
    </xf>
    <xf numFmtId="0" fontId="16" fillId="0" borderId="7" xfId="0" applyFont="1" applyFill="1" applyBorder="1" applyAlignment="1">
      <alignment horizontal="center" vertical="center" shrinkToFit="1"/>
    </xf>
    <xf numFmtId="0" fontId="16" fillId="0" borderId="7" xfId="0" applyFont="1" applyFill="1" applyBorder="1" applyAlignment="1">
      <alignment horizontal="center" vertical="center"/>
    </xf>
    <xf numFmtId="0" fontId="15" fillId="0" borderId="7" xfId="0" applyFont="1" applyFill="1" applyBorder="1" applyAlignment="1">
      <alignment horizontal="center" vertical="center"/>
    </xf>
    <xf numFmtId="0" fontId="16" fillId="0" borderId="7" xfId="0" applyFont="1" applyFill="1" applyBorder="1" applyAlignment="1">
      <alignment vertical="center" wrapText="1"/>
    </xf>
    <xf numFmtId="0" fontId="16" fillId="0" borderId="7" xfId="0" applyFont="1" applyBorder="1" applyAlignment="1">
      <alignment vertical="center"/>
    </xf>
    <xf numFmtId="0" fontId="32" fillId="0" borderId="22" xfId="0" applyFont="1" applyBorder="1" applyAlignment="1">
      <alignment horizontal="center" vertical="center" wrapText="1"/>
    </xf>
    <xf numFmtId="0" fontId="32" fillId="0" borderId="0" xfId="0" applyFont="1" applyBorder="1" applyAlignment="1">
      <alignment horizontal="center" vertical="center" wrapText="1"/>
    </xf>
    <xf numFmtId="0" fontId="16" fillId="0" borderId="7" xfId="0" applyFont="1" applyFill="1" applyBorder="1" applyAlignment="1">
      <alignment horizontal="center" wrapText="1"/>
    </xf>
    <xf numFmtId="0" fontId="32" fillId="0" borderId="17" xfId="0" applyFont="1" applyBorder="1" applyAlignment="1">
      <alignment horizontal="center" vertical="center" wrapText="1"/>
    </xf>
    <xf numFmtId="0" fontId="16" fillId="4" borderId="0" xfId="0" applyFont="1" applyFill="1" applyAlignment="1">
      <alignment horizontal="center" vertical="center" wrapText="1"/>
    </xf>
    <xf numFmtId="0" fontId="16" fillId="0" borderId="0" xfId="0" applyFont="1" applyAlignment="1">
      <alignment horizontal="center" vertical="center" textRotation="90" wrapText="1"/>
    </xf>
    <xf numFmtId="0" fontId="16" fillId="5" borderId="0" xfId="0" applyFont="1" applyFill="1" applyBorder="1"/>
    <xf numFmtId="0" fontId="17" fillId="0" borderId="31" xfId="0" applyFont="1" applyBorder="1" applyAlignment="1">
      <alignment vertical="center"/>
    </xf>
    <xf numFmtId="0" fontId="17" fillId="0" borderId="0" xfId="0" applyFont="1" applyBorder="1" applyAlignment="1">
      <alignment vertical="center"/>
    </xf>
    <xf numFmtId="0" fontId="16" fillId="0" borderId="0" xfId="0" applyFont="1" applyFill="1"/>
    <xf numFmtId="0" fontId="18" fillId="5" borderId="0" xfId="0" applyFont="1" applyFill="1" applyBorder="1"/>
    <xf numFmtId="0" fontId="19" fillId="0" borderId="36" xfId="0" applyFont="1" applyBorder="1" applyAlignment="1" applyProtection="1">
      <alignment horizontal="center" vertical="center"/>
    </xf>
    <xf numFmtId="0" fontId="17" fillId="0" borderId="0" xfId="0" applyFont="1" applyBorder="1" applyAlignment="1">
      <alignment horizontal="justify" vertical="center" wrapText="1"/>
    </xf>
    <xf numFmtId="0" fontId="17" fillId="0" borderId="32" xfId="0" applyFont="1" applyBorder="1" applyAlignment="1">
      <alignment horizontal="justify" vertical="center" wrapText="1"/>
    </xf>
    <xf numFmtId="0" fontId="22" fillId="0" borderId="7" xfId="0" applyFont="1" applyFill="1" applyBorder="1" applyAlignment="1">
      <alignment horizontal="center" vertical="center"/>
    </xf>
    <xf numFmtId="0" fontId="22" fillId="6" borderId="7" xfId="0" applyFont="1" applyFill="1" applyBorder="1" applyAlignment="1">
      <alignment horizontal="right" vertical="center" wrapText="1"/>
    </xf>
    <xf numFmtId="0" fontId="17" fillId="0" borderId="17" xfId="0" applyFont="1" applyBorder="1" applyAlignment="1">
      <alignment horizontal="justify" vertical="center" wrapText="1"/>
    </xf>
    <xf numFmtId="0" fontId="16" fillId="0" borderId="0" xfId="0" applyFont="1"/>
    <xf numFmtId="0" fontId="17" fillId="0" borderId="0" xfId="0" applyFont="1" applyFill="1" applyBorder="1" applyAlignment="1">
      <alignment horizontal="justify" vertical="center" wrapText="1"/>
    </xf>
    <xf numFmtId="0" fontId="26" fillId="4" borderId="7" xfId="0" applyFont="1" applyFill="1" applyBorder="1" applyAlignment="1">
      <alignment horizontal="center" vertical="center"/>
    </xf>
    <xf numFmtId="0" fontId="16" fillId="0" borderId="6" xfId="0" applyFont="1" applyBorder="1"/>
    <xf numFmtId="0" fontId="17" fillId="0" borderId="18" xfId="0" applyFont="1" applyFill="1" applyBorder="1" applyAlignment="1">
      <alignment horizontal="justify" vertical="center" wrapText="1"/>
    </xf>
    <xf numFmtId="0" fontId="15" fillId="5" borderId="7" xfId="0" applyFont="1" applyFill="1" applyBorder="1" applyAlignment="1">
      <alignment horizontal="center" vertical="center"/>
    </xf>
    <xf numFmtId="0" fontId="15" fillId="7" borderId="7" xfId="0" applyFont="1" applyFill="1" applyBorder="1" applyAlignment="1">
      <alignment horizontal="center" vertical="center"/>
    </xf>
    <xf numFmtId="0" fontId="16" fillId="0" borderId="19" xfId="0" applyFont="1" applyBorder="1" applyAlignment="1">
      <alignment horizontal="center" wrapText="1"/>
    </xf>
    <xf numFmtId="0" fontId="16" fillId="4" borderId="7" xfId="0" applyFont="1" applyFill="1" applyBorder="1" applyAlignment="1">
      <alignment horizontal="center" vertical="center"/>
    </xf>
    <xf numFmtId="0" fontId="15" fillId="4" borderId="7" xfId="0" applyFont="1" applyFill="1" applyBorder="1" applyAlignment="1">
      <alignment horizontal="center" vertical="center"/>
    </xf>
    <xf numFmtId="0" fontId="16" fillId="0" borderId="7" xfId="0" applyFont="1" applyBorder="1" applyAlignment="1">
      <alignment horizontal="center" vertical="center"/>
    </xf>
    <xf numFmtId="0" fontId="16" fillId="5" borderId="0" xfId="0" applyFont="1" applyFill="1" applyBorder="1" applyAlignment="1">
      <alignment horizontal="center" vertical="center"/>
    </xf>
    <xf numFmtId="0" fontId="16" fillId="0" borderId="0" xfId="0" applyFont="1" applyFill="1" applyAlignment="1">
      <alignment horizontal="center" vertical="center"/>
    </xf>
    <xf numFmtId="0" fontId="17"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Alignment="1">
      <alignment horizontal="center" vertical="center"/>
    </xf>
    <xf numFmtId="0" fontId="17" fillId="0" borderId="7" xfId="0" applyFont="1" applyFill="1" applyBorder="1" applyAlignment="1">
      <alignment horizontal="center" vertical="center" wrapText="1"/>
    </xf>
    <xf numFmtId="0" fontId="19" fillId="0" borderId="0" xfId="0" applyFont="1" applyBorder="1" applyAlignment="1">
      <alignment horizontal="center" vertical="center"/>
    </xf>
    <xf numFmtId="0" fontId="19" fillId="0" borderId="17" xfId="0" applyFont="1" applyBorder="1" applyAlignment="1">
      <alignment horizontal="center" vertical="center"/>
    </xf>
    <xf numFmtId="0" fontId="16" fillId="0" borderId="6" xfId="0" applyFont="1" applyBorder="1" applyAlignment="1">
      <alignment horizontal="center" vertical="center"/>
    </xf>
    <xf numFmtId="0" fontId="16" fillId="0" borderId="12" xfId="0" applyFont="1" applyBorder="1" applyAlignment="1">
      <alignment horizontal="center" vertical="center" wrapText="1"/>
    </xf>
    <xf numFmtId="0" fontId="16" fillId="4" borderId="22" xfId="0" applyFont="1" applyFill="1" applyBorder="1" applyAlignment="1">
      <alignment horizontal="center" vertical="center"/>
    </xf>
    <xf numFmtId="0" fontId="16" fillId="4" borderId="7" xfId="0" applyFont="1" applyFill="1" applyBorder="1" applyAlignment="1">
      <alignment horizontal="center" vertical="center" shrinkToFit="1"/>
    </xf>
    <xf numFmtId="0" fontId="16" fillId="4" borderId="0" xfId="0" applyFont="1" applyFill="1" applyBorder="1" applyAlignment="1">
      <alignment horizontal="center" vertical="center"/>
    </xf>
    <xf numFmtId="0" fontId="16" fillId="4" borderId="17" xfId="0" applyFont="1" applyFill="1" applyBorder="1" applyAlignment="1">
      <alignment horizontal="center" vertical="center"/>
    </xf>
    <xf numFmtId="0" fontId="15" fillId="4" borderId="0" xfId="0" applyFont="1" applyFill="1" applyBorder="1" applyAlignment="1">
      <alignment horizontal="center" vertical="center"/>
    </xf>
    <xf numFmtId="0" fontId="16" fillId="4" borderId="42" xfId="0" applyFont="1" applyFill="1" applyBorder="1" applyAlignment="1" applyProtection="1">
      <alignment horizontal="center" vertical="center" wrapText="1"/>
    </xf>
    <xf numFmtId="0" fontId="15" fillId="4" borderId="34" xfId="0" applyFont="1" applyFill="1" applyBorder="1" applyAlignment="1">
      <alignment horizontal="center" vertical="center"/>
    </xf>
    <xf numFmtId="0" fontId="16" fillId="4" borderId="34" xfId="0" applyFont="1" applyFill="1" applyBorder="1" applyAlignment="1">
      <alignment horizontal="center" vertical="center"/>
    </xf>
    <xf numFmtId="0" fontId="16" fillId="0" borderId="12" xfId="0" applyFont="1" applyFill="1" applyBorder="1" applyAlignment="1">
      <alignment horizontal="center" vertical="center" shrinkToFit="1"/>
    </xf>
    <xf numFmtId="0" fontId="16" fillId="4" borderId="12" xfId="0" applyFont="1" applyFill="1" applyBorder="1" applyAlignment="1">
      <alignment horizontal="center" vertical="center"/>
    </xf>
    <xf numFmtId="0" fontId="15" fillId="4" borderId="12" xfId="0" applyFont="1" applyFill="1" applyBorder="1" applyAlignment="1">
      <alignment horizontal="center" vertical="center"/>
    </xf>
    <xf numFmtId="0" fontId="23" fillId="0" borderId="42" xfId="0" applyFont="1" applyBorder="1" applyAlignment="1" applyProtection="1">
      <alignment horizontal="center" vertical="center" wrapText="1"/>
    </xf>
    <xf numFmtId="0" fontId="16" fillId="5" borderId="34" xfId="0" applyFont="1" applyFill="1" applyBorder="1" applyAlignment="1">
      <alignment horizontal="center" vertical="center"/>
    </xf>
    <xf numFmtId="0" fontId="16" fillId="0" borderId="34" xfId="0" applyFont="1" applyBorder="1" applyAlignment="1">
      <alignment horizontal="center" vertical="center"/>
    </xf>
    <xf numFmtId="0" fontId="19" fillId="0" borderId="34" xfId="0" applyFont="1" applyBorder="1" applyAlignment="1">
      <alignment horizontal="center" vertical="center"/>
    </xf>
    <xf numFmtId="0" fontId="16" fillId="0" borderId="0" xfId="0" applyFont="1" applyAlignment="1">
      <alignment textRotation="90"/>
    </xf>
    <xf numFmtId="0" fontId="15" fillId="5" borderId="12" xfId="0" applyFont="1" applyFill="1" applyBorder="1" applyAlignment="1">
      <alignment vertical="center" wrapText="1"/>
    </xf>
    <xf numFmtId="0" fontId="15" fillId="5" borderId="7" xfId="0" applyFont="1" applyFill="1" applyBorder="1" applyAlignment="1">
      <alignment vertical="center" wrapText="1"/>
    </xf>
    <xf numFmtId="0" fontId="16" fillId="0" borderId="7" xfId="0" applyFont="1" applyFill="1" applyBorder="1" applyAlignment="1">
      <alignment horizontal="left" vertical="center" wrapText="1"/>
    </xf>
    <xf numFmtId="0" fontId="16" fillId="0" borderId="27" xfId="0" applyFont="1" applyFill="1" applyBorder="1" applyAlignment="1">
      <alignment horizontal="center" vertical="center" wrapText="1"/>
    </xf>
    <xf numFmtId="0" fontId="21" fillId="0" borderId="0" xfId="0" applyFont="1" applyBorder="1" applyAlignment="1">
      <alignment horizontal="center" vertical="center" wrapText="1"/>
    </xf>
    <xf numFmtId="0" fontId="16" fillId="0" borderId="34" xfId="0" applyFont="1" applyFill="1" applyBorder="1" applyAlignment="1">
      <alignment vertical="center" wrapText="1"/>
    </xf>
    <xf numFmtId="0" fontId="16" fillId="0" borderId="23" xfId="0" applyFont="1" applyFill="1" applyBorder="1" applyAlignment="1">
      <alignment vertical="center" wrapText="1"/>
    </xf>
    <xf numFmtId="0" fontId="16" fillId="8" borderId="7" xfId="0" applyFont="1" applyFill="1" applyBorder="1" applyAlignment="1">
      <alignment horizontal="center" vertical="center" wrapText="1" shrinkToFit="1"/>
    </xf>
    <xf numFmtId="0" fontId="32" fillId="0" borderId="43" xfId="0" applyFont="1" applyBorder="1" applyAlignment="1">
      <alignment horizontal="center" vertical="center" wrapText="1"/>
    </xf>
    <xf numFmtId="0" fontId="16" fillId="5" borderId="0" xfId="0" applyFont="1" applyFill="1" applyBorder="1" applyAlignment="1">
      <alignment horizontal="center" wrapText="1"/>
    </xf>
    <xf numFmtId="0" fontId="16" fillId="0" borderId="0" xfId="0" applyFont="1" applyFill="1" applyAlignment="1">
      <alignment horizontal="center" wrapText="1"/>
    </xf>
    <xf numFmtId="0" fontId="18" fillId="5" borderId="0" xfId="0" applyFont="1" applyFill="1" applyBorder="1" applyAlignment="1">
      <alignment horizontal="center" wrapText="1"/>
    </xf>
    <xf numFmtId="0" fontId="16" fillId="0" borderId="0" xfId="0" applyFont="1" applyAlignment="1">
      <alignment horizontal="center" wrapText="1"/>
    </xf>
    <xf numFmtId="0" fontId="16" fillId="0" borderId="6" xfId="0" applyFont="1" applyBorder="1" applyAlignment="1">
      <alignment horizontal="center" wrapText="1"/>
    </xf>
    <xf numFmtId="0" fontId="18" fillId="0" borderId="7" xfId="0" applyFont="1" applyBorder="1" applyAlignment="1">
      <alignment horizontal="center" vertical="center" wrapText="1"/>
    </xf>
    <xf numFmtId="0" fontId="16" fillId="0" borderId="0" xfId="0" applyFont="1" applyAlignment="1">
      <alignment horizontal="center" textRotation="90" wrapText="1"/>
    </xf>
    <xf numFmtId="0" fontId="17" fillId="0" borderId="31" xfId="0" applyFont="1" applyBorder="1" applyAlignment="1">
      <alignment horizontal="center" vertical="center"/>
    </xf>
    <xf numFmtId="0" fontId="18" fillId="5" borderId="0" xfId="0" applyFont="1" applyFill="1" applyBorder="1" applyAlignment="1">
      <alignment horizontal="center" vertical="center"/>
    </xf>
    <xf numFmtId="0" fontId="15" fillId="5" borderId="7" xfId="0" applyFont="1" applyFill="1" applyBorder="1" applyAlignment="1">
      <alignment vertical="center"/>
    </xf>
    <xf numFmtId="0" fontId="16" fillId="0" borderId="0" xfId="0" applyFont="1" applyAlignment="1">
      <alignment horizontal="center" vertical="center" textRotation="90"/>
    </xf>
    <xf numFmtId="0" fontId="15" fillId="7" borderId="11" xfId="0" applyFont="1" applyFill="1" applyBorder="1" applyAlignment="1">
      <alignment horizontal="center" vertical="center" textRotation="90" wrapText="1"/>
    </xf>
    <xf numFmtId="0" fontId="15" fillId="7" borderId="9" xfId="0" applyFont="1" applyFill="1" applyBorder="1" applyAlignment="1">
      <alignment horizontal="center" vertical="center" textRotation="90" wrapText="1"/>
    </xf>
    <xf numFmtId="0" fontId="15" fillId="7" borderId="10" xfId="0" applyFont="1" applyFill="1" applyBorder="1" applyAlignment="1">
      <alignment horizontal="center" vertical="center" textRotation="90" wrapText="1"/>
    </xf>
    <xf numFmtId="0" fontId="15" fillId="7" borderId="0" xfId="0" applyFont="1" applyFill="1" applyBorder="1" applyAlignment="1">
      <alignment horizontal="center" vertical="center" wrapText="1"/>
    </xf>
    <xf numFmtId="0" fontId="15" fillId="7" borderId="3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0" xfId="0" applyFont="1" applyFill="1" applyBorder="1" applyAlignment="1">
      <alignment horizontal="center" vertical="center" textRotation="90" wrapText="1"/>
    </xf>
    <xf numFmtId="0" fontId="15" fillId="7" borderId="0" xfId="0" applyFont="1" applyFill="1" applyBorder="1" applyAlignment="1">
      <alignment horizontal="center" vertical="center" textRotation="90" wrapText="1"/>
    </xf>
    <xf numFmtId="0" fontId="15" fillId="7" borderId="11"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30"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19" fillId="0" borderId="43" xfId="0" applyFont="1" applyBorder="1" applyAlignment="1">
      <alignment horizontal="center" vertical="center" wrapText="1"/>
    </xf>
    <xf numFmtId="0" fontId="16" fillId="4" borderId="7"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2" fillId="0" borderId="7" xfId="0" applyFont="1" applyFill="1" applyBorder="1" applyAlignment="1">
      <alignment horizontal="center" vertical="center"/>
    </xf>
    <xf numFmtId="0" fontId="16" fillId="4"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5" fillId="4" borderId="7" xfId="0" applyFont="1" applyFill="1" applyBorder="1" applyAlignment="1">
      <alignment horizontal="center" vertical="center" textRotation="90" wrapText="1"/>
    </xf>
    <xf numFmtId="0" fontId="15" fillId="7" borderId="7"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6" fillId="0" borderId="7" xfId="0" applyFont="1" applyFill="1" applyBorder="1" applyAlignment="1">
      <alignment horizontal="center" vertical="center" textRotation="180" wrapText="1"/>
    </xf>
    <xf numFmtId="0" fontId="16" fillId="0" borderId="7" xfId="0" applyFont="1" applyBorder="1" applyAlignment="1">
      <alignment horizontal="center" vertical="center" textRotation="180" wrapText="1"/>
    </xf>
    <xf numFmtId="0" fontId="15" fillId="5" borderId="7" xfId="0" applyFont="1" applyFill="1" applyBorder="1" applyAlignment="1">
      <alignment horizontal="center" vertical="center" textRotation="90" wrapText="1"/>
    </xf>
    <xf numFmtId="0" fontId="22" fillId="5"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6" fillId="0" borderId="7" xfId="0" applyFont="1" applyBorder="1" applyAlignment="1">
      <alignment horizontal="center" vertical="center" wrapText="1"/>
    </xf>
    <xf numFmtId="0" fontId="15" fillId="6" borderId="20"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16" fillId="6" borderId="7" xfId="0" applyFont="1" applyFill="1" applyBorder="1" applyAlignment="1">
      <alignment horizontal="center" vertical="center" wrapText="1"/>
    </xf>
    <xf numFmtId="16" fontId="16" fillId="0" borderId="7" xfId="0" applyNumberFormat="1" applyFont="1" applyBorder="1" applyAlignment="1">
      <alignment horizontal="center" vertical="center" wrapText="1"/>
    </xf>
    <xf numFmtId="0" fontId="16" fillId="0" borderId="7" xfId="0" applyNumberFormat="1" applyFont="1" applyBorder="1" applyAlignment="1">
      <alignment horizontal="center" vertical="center" wrapText="1"/>
    </xf>
    <xf numFmtId="0" fontId="16" fillId="0" borderId="23"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25" fillId="0" borderId="23" xfId="7" applyFont="1" applyFill="1" applyBorder="1" applyAlignment="1">
      <alignment horizontal="center" vertical="center" wrapText="1"/>
    </xf>
    <xf numFmtId="0" fontId="25" fillId="0" borderId="34" xfId="7" applyFont="1" applyFill="1" applyBorder="1" applyAlignment="1">
      <alignment horizontal="center" vertical="center" wrapText="1"/>
    </xf>
    <xf numFmtId="0" fontId="25" fillId="0" borderId="6" xfId="7"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6" xfId="0" applyFont="1" applyBorder="1" applyAlignment="1">
      <alignment horizontal="center" vertical="center" wrapText="1"/>
    </xf>
    <xf numFmtId="0" fontId="26" fillId="0" borderId="7" xfId="0" applyFont="1" applyFill="1" applyBorder="1" applyAlignment="1">
      <alignment horizontal="center" vertical="center" wrapText="1"/>
    </xf>
    <xf numFmtId="0" fontId="9" fillId="4" borderId="7" xfId="0" applyFont="1" applyFill="1" applyBorder="1" applyAlignment="1">
      <alignment horizontal="center" vertical="center" textRotation="90" wrapText="1"/>
    </xf>
    <xf numFmtId="0" fontId="9" fillId="0" borderId="7" xfId="0" applyFont="1" applyFill="1" applyBorder="1" applyAlignment="1">
      <alignment horizontal="center" vertical="center" textRotation="90" wrapText="1"/>
    </xf>
    <xf numFmtId="0" fontId="8" fillId="0" borderId="7"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2" xfId="0" applyFont="1" applyBorder="1" applyAlignment="1">
      <alignment horizontal="center" vertical="center" wrapText="1"/>
    </xf>
    <xf numFmtId="0" fontId="15" fillId="6" borderId="44"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5" fillId="6" borderId="27"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0" borderId="8" xfId="0" applyNumberFormat="1" applyFont="1" applyBorder="1" applyAlignment="1">
      <alignment horizontal="center" vertical="center" wrapText="1"/>
    </xf>
    <xf numFmtId="0" fontId="22" fillId="6" borderId="5"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xf>
    <xf numFmtId="0" fontId="15" fillId="4" borderId="7" xfId="0" applyFont="1" applyFill="1" applyBorder="1" applyAlignment="1">
      <alignment horizontal="center" vertical="center" textRotation="90"/>
    </xf>
    <xf numFmtId="0" fontId="16" fillId="0" borderId="7" xfId="0" applyFont="1" applyFill="1" applyBorder="1" applyAlignment="1">
      <alignment horizontal="center" vertical="center"/>
    </xf>
    <xf numFmtId="0" fontId="22" fillId="0" borderId="7" xfId="0" applyFont="1" applyFill="1" applyBorder="1" applyAlignment="1">
      <alignment horizontal="center" vertical="center"/>
    </xf>
    <xf numFmtId="0" fontId="22" fillId="6" borderId="7" xfId="0" applyFont="1" applyFill="1" applyBorder="1" applyAlignment="1">
      <alignment horizontal="center" vertical="top"/>
    </xf>
    <xf numFmtId="0" fontId="22" fillId="4" borderId="7" xfId="0" applyFont="1" applyFill="1" applyBorder="1" applyAlignment="1">
      <alignment horizontal="center" vertical="top"/>
    </xf>
    <xf numFmtId="0" fontId="22" fillId="6" borderId="7" xfId="0" applyFont="1" applyFill="1" applyBorder="1" applyAlignment="1">
      <alignment horizontal="center" vertical="center"/>
    </xf>
    <xf numFmtId="0" fontId="16" fillId="6" borderId="7" xfId="0" applyFont="1" applyFill="1" applyBorder="1"/>
    <xf numFmtId="16" fontId="16" fillId="0" borderId="7" xfId="0" applyNumberFormat="1" applyFont="1" applyBorder="1" applyAlignment="1">
      <alignment horizontal="center"/>
    </xf>
    <xf numFmtId="0" fontId="16" fillId="0" borderId="7" xfId="0" applyNumberFormat="1" applyFont="1" applyBorder="1" applyAlignment="1">
      <alignment horizontal="center"/>
    </xf>
    <xf numFmtId="0" fontId="22" fillId="6" borderId="7" xfId="0" applyFont="1" applyFill="1" applyBorder="1" applyAlignment="1">
      <alignment horizontal="left" vertical="center"/>
    </xf>
    <xf numFmtId="0" fontId="16" fillId="0" borderId="23" xfId="0" applyFont="1" applyFill="1" applyBorder="1" applyAlignment="1">
      <alignment horizontal="center"/>
    </xf>
    <xf numFmtId="0" fontId="16" fillId="0" borderId="34" xfId="0" applyFont="1" applyFill="1" applyBorder="1" applyAlignment="1">
      <alignment horizontal="center"/>
    </xf>
    <xf numFmtId="0" fontId="16" fillId="0" borderId="6" xfId="0" applyFont="1" applyFill="1" applyBorder="1" applyAlignment="1">
      <alignment horizontal="center"/>
    </xf>
    <xf numFmtId="0" fontId="15" fillId="5" borderId="23" xfId="0" applyFont="1" applyFill="1" applyBorder="1" applyAlignment="1">
      <alignment horizontal="center" vertical="center"/>
    </xf>
    <xf numFmtId="0" fontId="15" fillId="5" borderId="34" xfId="0" applyFont="1" applyFill="1" applyBorder="1" applyAlignment="1">
      <alignment horizontal="center" vertical="center"/>
    </xf>
    <xf numFmtId="0" fontId="22" fillId="5" borderId="23"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16" fillId="4" borderId="7" xfId="0" applyFont="1" applyFill="1" applyBorder="1" applyAlignment="1">
      <alignment horizontal="center" vertical="top"/>
    </xf>
    <xf numFmtId="0" fontId="22" fillId="3" borderId="7" xfId="0" applyFont="1" applyFill="1" applyBorder="1" applyAlignment="1">
      <alignment horizontal="center" vertical="center"/>
    </xf>
    <xf numFmtId="0" fontId="15" fillId="6" borderId="7" xfId="0" applyFont="1" applyFill="1" applyBorder="1" applyAlignment="1">
      <alignment horizontal="center"/>
    </xf>
    <xf numFmtId="0" fontId="25" fillId="0" borderId="7" xfId="7" applyFont="1" applyFill="1" applyBorder="1" applyAlignment="1">
      <alignment horizontal="center" vertical="center"/>
    </xf>
    <xf numFmtId="0" fontId="16" fillId="0" borderId="7" xfId="0" applyFont="1" applyBorder="1" applyAlignment="1">
      <alignment horizontal="center"/>
    </xf>
    <xf numFmtId="0" fontId="22" fillId="5" borderId="23" xfId="0" applyFont="1" applyFill="1" applyBorder="1" applyAlignment="1">
      <alignment horizontal="center" vertical="center"/>
    </xf>
    <xf numFmtId="0" fontId="22" fillId="5" borderId="34" xfId="0" applyFont="1" applyFill="1" applyBorder="1" applyAlignment="1">
      <alignment horizontal="center" vertical="center"/>
    </xf>
    <xf numFmtId="0" fontId="22" fillId="5" borderId="7" xfId="0" applyFont="1" applyFill="1" applyBorder="1" applyAlignment="1">
      <alignment horizontal="center" vertical="center"/>
    </xf>
    <xf numFmtId="14" fontId="15" fillId="0" borderId="7" xfId="0" applyNumberFormat="1" applyFont="1" applyFill="1" applyBorder="1" applyAlignment="1">
      <alignment horizontal="center" vertical="center" wrapText="1"/>
    </xf>
    <xf numFmtId="0" fontId="15" fillId="6" borderId="7" xfId="0" applyFont="1" applyFill="1" applyBorder="1" applyAlignment="1">
      <alignment horizontal="center" wrapText="1"/>
    </xf>
    <xf numFmtId="0" fontId="15" fillId="5" borderId="6"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22" fillId="0" borderId="23"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5" fillId="0" borderId="7" xfId="0" applyFont="1" applyFill="1" applyBorder="1" applyAlignment="1">
      <alignment horizontal="center" vertical="center" textRotation="90" wrapText="1"/>
    </xf>
    <xf numFmtId="0" fontId="16" fillId="0" borderId="8"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25" fillId="0" borderId="7" xfId="7"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5" fillId="7" borderId="34" xfId="0" applyFont="1" applyFill="1" applyBorder="1" applyAlignment="1">
      <alignment horizontal="center" vertical="center" wrapText="1"/>
    </xf>
    <xf numFmtId="14" fontId="16" fillId="0" borderId="7" xfId="0" applyNumberFormat="1" applyFont="1" applyFill="1" applyBorder="1" applyAlignment="1">
      <alignment horizontal="center" vertical="center" wrapText="1"/>
    </xf>
    <xf numFmtId="0" fontId="15" fillId="4" borderId="12" xfId="0" applyFont="1" applyFill="1" applyBorder="1" applyAlignment="1">
      <alignment horizontal="center" vertical="center" textRotation="90" wrapText="1"/>
    </xf>
    <xf numFmtId="0" fontId="15" fillId="4" borderId="10" xfId="0" applyFont="1" applyFill="1" applyBorder="1" applyAlignment="1">
      <alignment horizontal="center" vertical="center" textRotation="90" wrapText="1"/>
    </xf>
    <xf numFmtId="0" fontId="15" fillId="4" borderId="3" xfId="0" applyFont="1" applyFill="1" applyBorder="1" applyAlignment="1">
      <alignment horizontal="center" vertical="center" textRotation="90" wrapText="1"/>
    </xf>
    <xf numFmtId="0" fontId="16" fillId="0" borderId="23"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0" borderId="12" xfId="0" applyFont="1" applyFill="1" applyBorder="1" applyAlignment="1">
      <alignment horizontal="center" vertical="center" textRotation="90" wrapText="1"/>
    </xf>
    <xf numFmtId="0" fontId="15" fillId="0" borderId="10" xfId="0" applyFont="1" applyFill="1" applyBorder="1" applyAlignment="1">
      <alignment horizontal="center" vertical="center" textRotation="90" wrapText="1"/>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14" xfId="0" applyFont="1" applyFill="1" applyBorder="1" applyAlignment="1">
      <alignment horizontal="center" vertical="center"/>
    </xf>
    <xf numFmtId="0" fontId="16" fillId="4" borderId="7" xfId="0" applyFont="1" applyFill="1" applyBorder="1" applyAlignment="1">
      <alignment horizontal="center" vertical="center"/>
    </xf>
    <xf numFmtId="0" fontId="15" fillId="6" borderId="7" xfId="0" applyFont="1" applyFill="1" applyBorder="1" applyAlignment="1">
      <alignment horizontal="center" vertical="center"/>
    </xf>
    <xf numFmtId="0" fontId="16" fillId="6" borderId="7" xfId="0" applyFont="1" applyFill="1" applyBorder="1" applyAlignment="1">
      <alignment horizontal="center" vertical="center"/>
    </xf>
    <xf numFmtId="16" fontId="16" fillId="0" borderId="7" xfId="0" applyNumberFormat="1" applyFont="1" applyBorder="1" applyAlignment="1">
      <alignment horizontal="center" vertical="center"/>
    </xf>
    <xf numFmtId="0" fontId="16" fillId="0" borderId="7" xfId="0" applyNumberFormat="1" applyFont="1" applyBorder="1" applyAlignment="1">
      <alignment horizontal="center" vertical="center"/>
    </xf>
    <xf numFmtId="0" fontId="22" fillId="4" borderId="7" xfId="0" applyFont="1" applyFill="1" applyBorder="1" applyAlignment="1">
      <alignment horizontal="center" vertical="center"/>
    </xf>
    <xf numFmtId="0" fontId="15" fillId="7" borderId="35"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6" fillId="0" borderId="23" xfId="0" applyFont="1" applyBorder="1" applyAlignment="1">
      <alignment horizontal="center"/>
    </xf>
    <xf numFmtId="0" fontId="16" fillId="0" borderId="34" xfId="0" applyFont="1" applyBorder="1" applyAlignment="1">
      <alignment horizontal="center"/>
    </xf>
    <xf numFmtId="0" fontId="16" fillId="0" borderId="6" xfId="0" applyFont="1" applyBorder="1" applyAlignment="1">
      <alignment horizontal="center"/>
    </xf>
    <xf numFmtId="0" fontId="16" fillId="0" borderId="23" xfId="0" applyFont="1" applyBorder="1" applyAlignment="1">
      <alignment horizontal="center" vertical="center"/>
    </xf>
    <xf numFmtId="0" fontId="16" fillId="0" borderId="34" xfId="0" applyFont="1" applyBorder="1" applyAlignment="1">
      <alignment horizontal="center" vertical="center"/>
    </xf>
    <xf numFmtId="0" fontId="16" fillId="0" borderId="6" xfId="0" applyFont="1" applyBorder="1" applyAlignment="1">
      <alignment horizontal="center" vertical="center"/>
    </xf>
  </cellXfs>
  <cellStyles count="8">
    <cellStyle name="Hipervínculo" xfId="7" builtinId="8"/>
    <cellStyle name="Hipervínculo 2" xfId="1"/>
    <cellStyle name="Normal" xfId="0" builtinId="0"/>
    <cellStyle name="Normal 2" xfId="2"/>
    <cellStyle name="Normal 2 2 2" xfId="3"/>
    <cellStyle name="Normal 2 3" xfId="4"/>
    <cellStyle name="Normal 3" xfId="5"/>
    <cellStyle name="PSChar" xfId="6"/>
  </cellStyles>
  <dxfs count="455">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b/>
        <i val="0"/>
        <condense val="0"/>
        <extend val="0"/>
        <color indexed="10"/>
      </font>
    </dxf>
    <dxf>
      <font>
        <b/>
        <i val="0"/>
        <strike val="0"/>
        <condense val="0"/>
        <extend val="0"/>
        <color indexed="53"/>
      </font>
    </dxf>
    <dxf>
      <font>
        <b/>
        <i val="0"/>
        <strike val="0"/>
        <condense val="0"/>
        <extend val="0"/>
        <u val="none"/>
        <color indexed="17"/>
      </font>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name val="Cambria"/>
        <scheme val="none"/>
      </font>
    </dxf>
    <dxf>
      <font>
        <b/>
        <i val="0"/>
        <strike val="0"/>
        <u/>
        <color theme="0"/>
        <name val="Cambria"/>
        <scheme val="none"/>
      </font>
      <fill>
        <patternFill>
          <bgColor theme="9" tint="-0.24994659260841701"/>
        </patternFill>
      </fill>
    </dxf>
    <dxf>
      <font>
        <color theme="0" tint="-0.14996795556505021"/>
      </font>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name val="Cambria"/>
        <scheme val="none"/>
      </font>
    </dxf>
    <dxf>
      <font>
        <b/>
        <i val="0"/>
        <strike val="0"/>
        <u/>
        <color theme="0"/>
        <name val="Cambria"/>
        <scheme val="none"/>
      </font>
      <fill>
        <patternFill>
          <bgColor theme="9" tint="-0.24994659260841701"/>
        </patternFill>
      </fill>
    </dxf>
    <dxf>
      <font>
        <color theme="0" tint="-0.14996795556505021"/>
      </font>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b/>
        <i val="0"/>
        <condense val="0"/>
        <extend val="0"/>
        <color indexed="10"/>
      </font>
    </dxf>
    <dxf>
      <font>
        <b/>
        <i val="0"/>
        <strike val="0"/>
        <condense val="0"/>
        <extend val="0"/>
        <color indexed="53"/>
      </font>
    </dxf>
    <dxf>
      <font>
        <b/>
        <i val="0"/>
        <strike val="0"/>
        <condense val="0"/>
        <extend val="0"/>
        <u val="none"/>
        <color indexed="17"/>
      </font>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b/>
        <i val="0"/>
        <condense val="0"/>
        <extend val="0"/>
        <color indexed="10"/>
      </font>
    </dxf>
    <dxf>
      <font>
        <b/>
        <i val="0"/>
        <strike val="0"/>
        <condense val="0"/>
        <extend val="0"/>
        <color indexed="53"/>
      </font>
    </dxf>
    <dxf>
      <font>
        <b/>
        <i val="0"/>
        <strike val="0"/>
        <condense val="0"/>
        <extend val="0"/>
        <u val="none"/>
        <color indexed="17"/>
      </font>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b/>
        <i val="0"/>
        <condense val="0"/>
        <extend val="0"/>
        <color indexed="10"/>
      </font>
    </dxf>
    <dxf>
      <font>
        <b/>
        <i val="0"/>
        <strike val="0"/>
        <condense val="0"/>
        <extend val="0"/>
        <color indexed="53"/>
      </font>
    </dxf>
    <dxf>
      <font>
        <b/>
        <i val="0"/>
        <strike val="0"/>
        <condense val="0"/>
        <extend val="0"/>
        <u val="none"/>
        <color indexed="17"/>
      </font>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BB41"/>
  <sheetViews>
    <sheetView tabSelected="1" view="pageBreakPreview" zoomScale="70" zoomScaleNormal="80" zoomScaleSheetLayoutView="70" workbookViewId="0">
      <selection activeCell="Y16" sqref="Y16"/>
    </sheetView>
  </sheetViews>
  <sheetFormatPr baseColWidth="10" defaultRowHeight="12.75" x14ac:dyDescent="0.2"/>
  <cols>
    <col min="1" max="1" width="7.5703125" style="58" customWidth="1"/>
    <col min="2" max="2" width="6.85546875" style="58" customWidth="1"/>
    <col min="3" max="3" width="7.5703125" style="44" customWidth="1"/>
    <col min="4" max="4" width="7.7109375" style="44" customWidth="1"/>
    <col min="5" max="5" width="9.42578125" style="58" customWidth="1"/>
    <col min="6" max="6" width="21" style="58" customWidth="1"/>
    <col min="7" max="7" width="17.7109375" style="58" customWidth="1"/>
    <col min="8" max="8" width="25.85546875" style="58" customWidth="1"/>
    <col min="9" max="9" width="18.5703125" style="58" customWidth="1"/>
    <col min="10" max="10" width="20.28515625" style="58" customWidth="1"/>
    <col min="11" max="11" width="18.140625" style="58" customWidth="1"/>
    <col min="12" max="12" width="8.5703125" style="58" customWidth="1"/>
    <col min="13" max="13" width="6.42578125" style="58" customWidth="1"/>
    <col min="14" max="14" width="7.7109375" style="58" customWidth="1"/>
    <col min="15" max="15" width="6.7109375" style="58" customWidth="1"/>
    <col min="16" max="17" width="4.140625" style="58" customWidth="1"/>
    <col min="18" max="18" width="7.140625" style="58" customWidth="1"/>
    <col min="19" max="19" width="10.140625" style="58" customWidth="1"/>
    <col min="20" max="20" width="7.140625" style="58" customWidth="1"/>
    <col min="21" max="21" width="4.42578125" style="58" customWidth="1"/>
    <col min="22" max="22" width="7.140625" style="58" customWidth="1"/>
    <col min="23" max="23" width="12.42578125" style="58" customWidth="1"/>
    <col min="24" max="24" width="3.85546875" style="58" bestFit="1" customWidth="1"/>
    <col min="25" max="25" width="15.7109375" style="58" customWidth="1"/>
    <col min="26" max="26" width="14.85546875" style="58" bestFit="1" customWidth="1"/>
    <col min="27" max="27" width="18.7109375" style="58" customWidth="1"/>
    <col min="28" max="28" width="27.28515625" style="58" customWidth="1"/>
    <col min="29" max="29" width="22.7109375" style="58" customWidth="1"/>
    <col min="30" max="30" width="18" style="58" customWidth="1"/>
    <col min="31" max="31" width="24.42578125" style="58" customWidth="1"/>
    <col min="32" max="32" width="19.42578125" style="58" customWidth="1"/>
    <col min="33" max="33" width="13.7109375" style="58" customWidth="1"/>
    <col min="34" max="34" width="20.7109375" style="58" customWidth="1"/>
    <col min="35" max="35" width="11.42578125" style="58" customWidth="1"/>
    <col min="36" max="36" width="10" style="58" customWidth="1"/>
    <col min="37" max="46" width="11.42578125" style="58"/>
    <col min="47" max="47" width="55.7109375" style="58" customWidth="1"/>
    <col min="48" max="48" width="80.140625" style="58" customWidth="1"/>
    <col min="49" max="49" width="35.7109375" style="58" customWidth="1"/>
    <col min="50" max="50" width="11.42578125" style="58"/>
    <col min="51" max="51" width="15.140625" style="58" customWidth="1"/>
    <col min="52" max="16384" width="11.42578125" style="58"/>
  </cols>
  <sheetData>
    <row r="1" spans="1:50" s="44" customFormat="1" ht="13.5" thickBot="1" x14ac:dyDescent="0.25">
      <c r="A1" s="235" t="s">
        <v>390</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7"/>
      <c r="AK1" s="40"/>
      <c r="AL1" s="40"/>
      <c r="AM1" s="40"/>
      <c r="AN1" s="40"/>
      <c r="AO1" s="40"/>
      <c r="AP1" s="40"/>
      <c r="AQ1" s="40"/>
      <c r="AR1" s="40"/>
      <c r="AS1" s="40"/>
      <c r="AT1" s="40"/>
      <c r="AU1" s="41" t="s">
        <v>311</v>
      </c>
      <c r="AV1" s="42" t="s">
        <v>81</v>
      </c>
      <c r="AW1" s="43"/>
    </row>
    <row r="2" spans="1:50" s="44" customFormat="1" x14ac:dyDescent="0.2">
      <c r="A2" s="247" t="s">
        <v>165</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9"/>
      <c r="AK2" s="45"/>
      <c r="AL2" s="45"/>
      <c r="AM2" s="46"/>
      <c r="AN2" s="46"/>
      <c r="AO2" s="40"/>
      <c r="AP2" s="40"/>
      <c r="AQ2" s="40"/>
      <c r="AR2" s="40"/>
      <c r="AS2" s="40"/>
      <c r="AT2" s="40"/>
      <c r="AU2" s="47" t="s">
        <v>305</v>
      </c>
      <c r="AV2" s="42" t="s">
        <v>29</v>
      </c>
      <c r="AW2" s="43"/>
    </row>
    <row r="3" spans="1:50" s="44" customFormat="1" ht="13.5" thickBot="1" x14ac:dyDescent="0.25">
      <c r="A3" s="238"/>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45"/>
      <c r="AL3" s="45"/>
      <c r="AM3" s="46"/>
      <c r="AN3" s="46"/>
      <c r="AO3" s="40"/>
      <c r="AP3" s="40"/>
      <c r="AQ3" s="40"/>
      <c r="AR3" s="40"/>
      <c r="AS3" s="40"/>
      <c r="AT3" s="40"/>
      <c r="AU3" s="48" t="s">
        <v>301</v>
      </c>
      <c r="AV3" s="49" t="s">
        <v>162</v>
      </c>
      <c r="AW3" s="43"/>
    </row>
    <row r="4" spans="1:50" s="44" customFormat="1" ht="13.5" thickBot="1" x14ac:dyDescent="0.25">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45"/>
      <c r="AL4" s="45"/>
      <c r="AM4" s="46"/>
      <c r="AN4" s="46"/>
      <c r="AO4" s="40"/>
      <c r="AP4" s="40"/>
      <c r="AQ4" s="40"/>
      <c r="AR4" s="40"/>
      <c r="AS4" s="40"/>
      <c r="AT4" s="40"/>
      <c r="AU4" s="50" t="s">
        <v>20</v>
      </c>
      <c r="AV4" s="42" t="s">
        <v>30</v>
      </c>
      <c r="AW4" s="43"/>
    </row>
    <row r="5" spans="1:50" s="44" customFormat="1" x14ac:dyDescent="0.2">
      <c r="A5" s="239" t="s">
        <v>37</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45"/>
      <c r="AL5" s="45"/>
      <c r="AM5" s="46"/>
      <c r="AN5" s="46"/>
      <c r="AO5" s="40"/>
      <c r="AP5" s="40"/>
      <c r="AQ5" s="40"/>
      <c r="AR5" s="40"/>
      <c r="AS5" s="40"/>
      <c r="AT5" s="40"/>
      <c r="AU5" s="51" t="s">
        <v>48</v>
      </c>
      <c r="AV5" s="42" t="s">
        <v>31</v>
      </c>
      <c r="AW5" s="43"/>
    </row>
    <row r="6" spans="1:50" s="44" customFormat="1" ht="13.5" thickBot="1" x14ac:dyDescent="0.25">
      <c r="A6" s="232" t="s">
        <v>70</v>
      </c>
      <c r="B6" s="232"/>
      <c r="C6" s="232"/>
      <c r="D6" s="232"/>
      <c r="E6" s="232"/>
      <c r="F6" s="232"/>
      <c r="G6" s="232"/>
      <c r="H6" s="233" t="s">
        <v>166</v>
      </c>
      <c r="I6" s="233"/>
      <c r="J6" s="233"/>
      <c r="K6" s="233"/>
      <c r="L6" s="233"/>
      <c r="M6" s="233"/>
      <c r="N6" s="233"/>
      <c r="O6" s="233"/>
      <c r="P6" s="233"/>
      <c r="Q6" s="233"/>
      <c r="R6" s="233"/>
      <c r="S6" s="233"/>
      <c r="T6" s="233"/>
      <c r="U6" s="233"/>
      <c r="V6" s="233"/>
      <c r="W6" s="233"/>
      <c r="X6" s="233"/>
      <c r="Y6" s="233"/>
      <c r="Z6" s="52" t="s">
        <v>38</v>
      </c>
      <c r="AA6" s="52" t="s">
        <v>1</v>
      </c>
      <c r="AB6" s="52" t="s">
        <v>39</v>
      </c>
      <c r="AC6" s="52"/>
      <c r="AD6" s="52" t="s">
        <v>40</v>
      </c>
      <c r="AE6" s="233"/>
      <c r="AF6" s="233"/>
      <c r="AG6" s="52" t="s">
        <v>41</v>
      </c>
      <c r="AH6" s="233">
        <v>830000167</v>
      </c>
      <c r="AI6" s="233"/>
      <c r="AJ6" s="233"/>
      <c r="AK6" s="45"/>
      <c r="AL6" s="45"/>
      <c r="AM6" s="46"/>
      <c r="AN6" s="46"/>
      <c r="AO6" s="40"/>
      <c r="AP6" s="40"/>
      <c r="AQ6" s="40"/>
      <c r="AR6" s="40"/>
      <c r="AS6" s="40"/>
      <c r="AT6" s="40"/>
      <c r="AU6" s="53" t="s">
        <v>391</v>
      </c>
      <c r="AV6" s="49" t="s">
        <v>32</v>
      </c>
      <c r="AW6" s="43"/>
    </row>
    <row r="7" spans="1:50" s="44" customFormat="1" x14ac:dyDescent="0.2">
      <c r="A7" s="232" t="s">
        <v>167</v>
      </c>
      <c r="B7" s="232"/>
      <c r="C7" s="232"/>
      <c r="D7" s="232"/>
      <c r="E7" s="232"/>
      <c r="F7" s="240">
        <v>9</v>
      </c>
      <c r="G7" s="240"/>
      <c r="H7" s="54" t="s">
        <v>44</v>
      </c>
      <c r="I7" s="244" t="s">
        <v>172</v>
      </c>
      <c r="J7" s="245"/>
      <c r="K7" s="246"/>
      <c r="L7" s="230" t="s">
        <v>42</v>
      </c>
      <c r="M7" s="230"/>
      <c r="N7" s="233" t="s">
        <v>143</v>
      </c>
      <c r="O7" s="233"/>
      <c r="P7" s="233"/>
      <c r="Q7" s="233"/>
      <c r="R7" s="233"/>
      <c r="S7" s="233"/>
      <c r="T7" s="233"/>
      <c r="U7" s="233"/>
      <c r="V7" s="233"/>
      <c r="W7" s="233"/>
      <c r="X7" s="233"/>
      <c r="Y7" s="233"/>
      <c r="Z7" s="232" t="s">
        <v>43</v>
      </c>
      <c r="AA7" s="241"/>
      <c r="AB7" s="241"/>
      <c r="AC7" s="241"/>
      <c r="AD7" s="241"/>
      <c r="AE7" s="242" t="s">
        <v>717</v>
      </c>
      <c r="AF7" s="243"/>
      <c r="AG7" s="243"/>
      <c r="AH7" s="243"/>
      <c r="AI7" s="243"/>
      <c r="AJ7" s="243"/>
      <c r="AK7" s="40"/>
      <c r="AL7" s="40"/>
      <c r="AM7" s="46"/>
      <c r="AN7" s="46"/>
      <c r="AO7" s="40"/>
      <c r="AP7" s="40"/>
      <c r="AQ7" s="40"/>
      <c r="AR7" s="40"/>
      <c r="AS7" s="40"/>
      <c r="AT7" s="40"/>
      <c r="AU7" s="55"/>
      <c r="AV7" s="49" t="s">
        <v>33</v>
      </c>
      <c r="AW7" s="43"/>
    </row>
    <row r="8" spans="1:50" x14ac:dyDescent="0.2">
      <c r="A8" s="232" t="s">
        <v>176</v>
      </c>
      <c r="B8" s="232"/>
      <c r="C8" s="233">
        <v>2948700</v>
      </c>
      <c r="D8" s="233"/>
      <c r="E8" s="233"/>
      <c r="F8" s="233"/>
      <c r="G8" s="233"/>
      <c r="H8" s="232" t="s">
        <v>168</v>
      </c>
      <c r="I8" s="232"/>
      <c r="J8" s="232"/>
      <c r="K8" s="251" t="s">
        <v>690</v>
      </c>
      <c r="L8" s="252"/>
      <c r="M8" s="252"/>
      <c r="N8" s="252"/>
      <c r="O8" s="252"/>
      <c r="P8" s="252"/>
      <c r="Q8" s="252"/>
      <c r="R8" s="252"/>
      <c r="S8" s="253"/>
      <c r="T8" s="232" t="s">
        <v>45</v>
      </c>
      <c r="U8" s="232"/>
      <c r="V8" s="232"/>
      <c r="W8" s="232"/>
      <c r="X8" s="232"/>
      <c r="Y8" s="232"/>
      <c r="Z8" s="234" t="s">
        <v>173</v>
      </c>
      <c r="AA8" s="234"/>
      <c r="AB8" s="234"/>
      <c r="AC8" s="234"/>
      <c r="AD8" s="250" t="s">
        <v>169</v>
      </c>
      <c r="AE8" s="250"/>
      <c r="AF8" s="234" t="s">
        <v>144</v>
      </c>
      <c r="AG8" s="234"/>
      <c r="AH8" s="234"/>
      <c r="AI8" s="234"/>
      <c r="AJ8" s="234"/>
      <c r="AK8" s="40"/>
      <c r="AL8" s="40"/>
      <c r="AM8" s="40"/>
      <c r="AN8" s="40"/>
      <c r="AO8" s="40"/>
      <c r="AP8" s="40"/>
      <c r="AQ8" s="40"/>
      <c r="AR8" s="40"/>
      <c r="AS8" s="40"/>
      <c r="AT8" s="40"/>
      <c r="AU8" s="56"/>
      <c r="AV8" s="57" t="s">
        <v>392</v>
      </c>
      <c r="AW8" s="43"/>
    </row>
    <row r="9" spans="1:50" x14ac:dyDescent="0.2">
      <c r="A9" s="239" t="s">
        <v>46</v>
      </c>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40"/>
      <c r="AL9" s="40"/>
      <c r="AM9" s="40"/>
      <c r="AN9" s="40"/>
      <c r="AO9" s="40"/>
      <c r="AP9" s="40"/>
      <c r="AQ9" s="40"/>
      <c r="AR9" s="40"/>
      <c r="AS9" s="40"/>
      <c r="AT9" s="40"/>
      <c r="AU9" s="56"/>
      <c r="AV9" s="57" t="s">
        <v>393</v>
      </c>
      <c r="AW9" s="59"/>
    </row>
    <row r="10" spans="1:50" ht="12.75" customHeight="1" x14ac:dyDescent="0.2">
      <c r="A10" s="230" t="s">
        <v>47</v>
      </c>
      <c r="B10" s="230"/>
      <c r="C10" s="230"/>
      <c r="D10" s="230"/>
      <c r="E10" s="230"/>
      <c r="F10" s="230"/>
      <c r="G10" s="230"/>
      <c r="H10" s="254" t="s">
        <v>216</v>
      </c>
      <c r="I10" s="255"/>
      <c r="J10" s="255"/>
      <c r="K10" s="255"/>
      <c r="L10" s="255"/>
      <c r="M10" s="255"/>
      <c r="N10" s="255"/>
      <c r="O10" s="255"/>
      <c r="P10" s="255"/>
      <c r="Q10" s="255"/>
      <c r="R10" s="255"/>
      <c r="S10" s="255"/>
      <c r="T10" s="255"/>
      <c r="U10" s="255"/>
      <c r="V10" s="255"/>
      <c r="W10" s="255"/>
      <c r="X10" s="255"/>
      <c r="Y10" s="255"/>
      <c r="Z10" s="256"/>
      <c r="AA10" s="230" t="s">
        <v>170</v>
      </c>
      <c r="AB10" s="230"/>
      <c r="AC10" s="217">
        <v>17</v>
      </c>
      <c r="AD10" s="217">
        <v>5</v>
      </c>
      <c r="AE10" s="217">
        <v>2019</v>
      </c>
      <c r="AF10" s="233"/>
      <c r="AG10" s="233"/>
      <c r="AH10" s="233"/>
      <c r="AI10" s="233"/>
      <c r="AJ10" s="233"/>
      <c r="AK10" s="40"/>
      <c r="AL10" s="40"/>
      <c r="AM10" s="40"/>
      <c r="AN10" s="40"/>
      <c r="AO10" s="40"/>
      <c r="AP10" s="40"/>
      <c r="AQ10" s="40"/>
      <c r="AR10" s="40"/>
      <c r="AS10" s="40"/>
      <c r="AT10" s="40"/>
      <c r="AU10" s="62"/>
      <c r="AV10" s="63" t="s">
        <v>34</v>
      </c>
      <c r="AW10" s="59"/>
    </row>
    <row r="11" spans="1:50" x14ac:dyDescent="0.2">
      <c r="A11" s="230" t="s">
        <v>68</v>
      </c>
      <c r="B11" s="230"/>
      <c r="C11" s="230"/>
      <c r="D11" s="230"/>
      <c r="E11" s="230"/>
      <c r="F11" s="230"/>
      <c r="G11" s="230"/>
      <c r="H11" s="234" t="s">
        <v>689</v>
      </c>
      <c r="I11" s="234"/>
      <c r="J11" s="64" t="s">
        <v>67</v>
      </c>
      <c r="K11" s="65">
        <v>8151</v>
      </c>
      <c r="L11" s="226" t="s">
        <v>171</v>
      </c>
      <c r="M11" s="226"/>
      <c r="N11" s="226"/>
      <c r="O11" s="231">
        <v>21</v>
      </c>
      <c r="P11" s="231"/>
      <c r="Q11" s="231"/>
      <c r="R11" s="231">
        <v>6</v>
      </c>
      <c r="S11" s="231"/>
      <c r="T11" s="231">
        <v>2018</v>
      </c>
      <c r="U11" s="231"/>
      <c r="V11" s="231"/>
      <c r="W11" s="226" t="s">
        <v>695</v>
      </c>
      <c r="X11" s="226"/>
      <c r="Y11" s="226"/>
      <c r="Z11" s="226"/>
      <c r="AA11" s="257" t="s">
        <v>690</v>
      </c>
      <c r="AB11" s="257"/>
      <c r="AC11" s="257"/>
      <c r="AD11" s="230" t="s">
        <v>69</v>
      </c>
      <c r="AE11" s="230"/>
      <c r="AF11" s="233" t="s">
        <v>694</v>
      </c>
      <c r="AG11" s="233"/>
      <c r="AH11" s="233"/>
      <c r="AI11" s="233"/>
      <c r="AJ11" s="233"/>
      <c r="AK11" s="40"/>
      <c r="AL11" s="40"/>
      <c r="AM11" s="40"/>
      <c r="AN11" s="40"/>
      <c r="AO11" s="40"/>
      <c r="AP11" s="40"/>
      <c r="AQ11" s="40"/>
      <c r="AR11" s="40"/>
      <c r="AS11" s="40"/>
      <c r="AT11" s="40"/>
      <c r="AU11" s="62"/>
      <c r="AV11" s="63" t="s">
        <v>35</v>
      </c>
      <c r="AW11" s="43"/>
    </row>
    <row r="12" spans="1:50" s="44" customFormat="1" ht="16.5" customHeight="1" x14ac:dyDescent="0.2">
      <c r="A12" s="229" t="s">
        <v>9</v>
      </c>
      <c r="B12" s="229" t="s">
        <v>80</v>
      </c>
      <c r="C12" s="229" t="s">
        <v>2</v>
      </c>
      <c r="D12" s="229" t="s">
        <v>8</v>
      </c>
      <c r="E12" s="229" t="s">
        <v>65</v>
      </c>
      <c r="F12" s="224" t="s">
        <v>22</v>
      </c>
      <c r="G12" s="225"/>
      <c r="H12" s="226" t="s">
        <v>3</v>
      </c>
      <c r="I12" s="226" t="s">
        <v>17</v>
      </c>
      <c r="J12" s="226"/>
      <c r="K12" s="226"/>
      <c r="L12" s="226" t="s">
        <v>79</v>
      </c>
      <c r="M12" s="226"/>
      <c r="N12" s="226"/>
      <c r="O12" s="226"/>
      <c r="P12" s="226" t="s">
        <v>395</v>
      </c>
      <c r="Q12" s="226"/>
      <c r="R12" s="226"/>
      <c r="S12" s="226"/>
      <c r="T12" s="226"/>
      <c r="U12" s="226"/>
      <c r="V12" s="226"/>
      <c r="W12" s="226"/>
      <c r="X12" s="226"/>
      <c r="Y12" s="226" t="s">
        <v>714</v>
      </c>
      <c r="Z12" s="226"/>
      <c r="AA12" s="226"/>
      <c r="AB12" s="226"/>
      <c r="AC12" s="226"/>
      <c r="AD12" s="226" t="s">
        <v>23</v>
      </c>
      <c r="AE12" s="226"/>
      <c r="AF12" s="226" t="s">
        <v>49</v>
      </c>
      <c r="AG12" s="226"/>
      <c r="AH12" s="226"/>
      <c r="AI12" s="226"/>
      <c r="AJ12" s="226"/>
      <c r="AK12" s="46"/>
      <c r="AL12" s="46"/>
      <c r="AM12" s="40"/>
      <c r="AN12" s="40"/>
      <c r="AO12" s="40"/>
      <c r="AP12" s="40"/>
      <c r="AQ12" s="40"/>
      <c r="AR12" s="40"/>
      <c r="AS12" s="40"/>
      <c r="AT12" s="40"/>
      <c r="AU12" s="68"/>
      <c r="AV12" s="63" t="s">
        <v>35</v>
      </c>
      <c r="AW12" s="43"/>
    </row>
    <row r="13" spans="1:50" s="44" customFormat="1" ht="85.5" customHeight="1" x14ac:dyDescent="0.2">
      <c r="A13" s="229"/>
      <c r="B13" s="229"/>
      <c r="C13" s="229"/>
      <c r="D13" s="229"/>
      <c r="E13" s="229"/>
      <c r="F13" s="69" t="s">
        <v>394</v>
      </c>
      <c r="G13" s="64" t="s">
        <v>397</v>
      </c>
      <c r="H13" s="226"/>
      <c r="I13" s="64" t="s">
        <v>0</v>
      </c>
      <c r="J13" s="64" t="s">
        <v>7</v>
      </c>
      <c r="K13" s="64" t="s">
        <v>10</v>
      </c>
      <c r="L13" s="70" t="s">
        <v>16</v>
      </c>
      <c r="M13" s="70" t="s">
        <v>4</v>
      </c>
      <c r="N13" s="70" t="s">
        <v>5</v>
      </c>
      <c r="O13" s="70" t="s">
        <v>6</v>
      </c>
      <c r="P13" s="70" t="s">
        <v>11</v>
      </c>
      <c r="Q13" s="70" t="s">
        <v>18</v>
      </c>
      <c r="R13" s="70" t="s">
        <v>12</v>
      </c>
      <c r="S13" s="70" t="s">
        <v>19</v>
      </c>
      <c r="T13" s="70" t="s">
        <v>13</v>
      </c>
      <c r="U13" s="70" t="s">
        <v>14</v>
      </c>
      <c r="V13" s="70" t="s">
        <v>398</v>
      </c>
      <c r="W13" s="70" t="s">
        <v>15</v>
      </c>
      <c r="X13" s="70" t="s">
        <v>21</v>
      </c>
      <c r="Y13" s="64" t="s">
        <v>399</v>
      </c>
      <c r="Z13" s="64" t="s">
        <v>400</v>
      </c>
      <c r="AA13" s="64" t="s">
        <v>401</v>
      </c>
      <c r="AB13" s="64" t="s">
        <v>402</v>
      </c>
      <c r="AC13" s="64" t="s">
        <v>403</v>
      </c>
      <c r="AD13" s="64" t="s">
        <v>66</v>
      </c>
      <c r="AE13" s="64" t="s">
        <v>404</v>
      </c>
      <c r="AF13" s="226"/>
      <c r="AG13" s="226"/>
      <c r="AH13" s="226"/>
      <c r="AI13" s="226"/>
      <c r="AJ13" s="226"/>
      <c r="AK13" s="46"/>
      <c r="AL13" s="40"/>
      <c r="AM13" s="40"/>
      <c r="AN13" s="40"/>
      <c r="AO13" s="40"/>
      <c r="AP13" s="40"/>
      <c r="AQ13" s="40"/>
      <c r="AR13" s="40"/>
      <c r="AS13" s="40"/>
      <c r="AT13" s="40"/>
      <c r="AU13" s="71"/>
      <c r="AV13" s="57" t="s">
        <v>36</v>
      </c>
      <c r="AW13" s="43"/>
    </row>
    <row r="14" spans="1:50" s="44" customFormat="1" ht="16.5" customHeight="1" thickBot="1" x14ac:dyDescent="0.25">
      <c r="A14" s="72"/>
      <c r="B14" s="72"/>
      <c r="C14" s="72"/>
      <c r="D14" s="72"/>
      <c r="E14" s="73"/>
      <c r="F14" s="73"/>
      <c r="G14" s="73"/>
      <c r="H14" s="73"/>
      <c r="I14" s="72"/>
      <c r="J14" s="72"/>
      <c r="K14" s="72"/>
      <c r="L14" s="72"/>
      <c r="M14" s="72"/>
      <c r="N14" s="72"/>
      <c r="O14" s="72"/>
      <c r="P14" s="72"/>
      <c r="Q14" s="72"/>
      <c r="R14" s="72"/>
      <c r="S14" s="72"/>
      <c r="T14" s="72"/>
      <c r="U14" s="72"/>
      <c r="V14" s="72"/>
      <c r="W14" s="72"/>
      <c r="X14" s="72"/>
      <c r="Y14" s="73"/>
      <c r="Z14" s="73"/>
      <c r="AA14" s="73"/>
      <c r="AB14" s="73"/>
      <c r="AC14" s="73"/>
      <c r="AD14" s="73"/>
      <c r="AE14" s="73"/>
      <c r="AF14" s="223"/>
      <c r="AG14" s="223"/>
      <c r="AH14" s="223"/>
      <c r="AI14" s="223"/>
      <c r="AJ14" s="223"/>
      <c r="AK14" s="46"/>
      <c r="AL14" s="40"/>
      <c r="AM14" s="40"/>
      <c r="AN14" s="40"/>
      <c r="AO14" s="40"/>
      <c r="AP14" s="40"/>
      <c r="AQ14" s="40"/>
      <c r="AR14" s="40"/>
      <c r="AS14" s="40"/>
      <c r="AT14" s="40"/>
      <c r="AU14" s="58"/>
      <c r="AV14" s="57" t="s">
        <v>164</v>
      </c>
      <c r="AX14" s="74"/>
    </row>
    <row r="15" spans="1:50" s="44" customFormat="1" ht="70.5" customHeight="1" thickBot="1" x14ac:dyDescent="0.25">
      <c r="A15" s="222" t="s">
        <v>104</v>
      </c>
      <c r="B15" s="222" t="s">
        <v>105</v>
      </c>
      <c r="C15" s="222" t="s">
        <v>123</v>
      </c>
      <c r="D15" s="222" t="s">
        <v>123</v>
      </c>
      <c r="E15" s="75" t="s">
        <v>85</v>
      </c>
      <c r="F15" s="75" t="s">
        <v>221</v>
      </c>
      <c r="G15" s="76" t="s">
        <v>469</v>
      </c>
      <c r="H15" s="75" t="s">
        <v>222</v>
      </c>
      <c r="I15" s="77"/>
      <c r="J15" s="77"/>
      <c r="K15" s="77" t="s">
        <v>174</v>
      </c>
      <c r="L15" s="77"/>
      <c r="M15" s="77"/>
      <c r="N15" s="77" t="s">
        <v>28</v>
      </c>
      <c r="O15" s="77"/>
      <c r="P15" s="76">
        <v>2</v>
      </c>
      <c r="Q15" s="78">
        <v>2</v>
      </c>
      <c r="R15" s="75">
        <f t="shared" ref="R15:R17" si="0">+P15*Q15</f>
        <v>4</v>
      </c>
      <c r="S15" s="75" t="str">
        <f t="shared" ref="S15:S17" si="1">IF(R15&lt;2,"O",IF(R15&lt;=4,"(B)",IF(R15&lt;=8,"(M)",IF(R15&lt;=20,"(A)","(MA)"))))</f>
        <v>(B)</v>
      </c>
      <c r="T15" s="75">
        <v>10</v>
      </c>
      <c r="U15" s="75">
        <f t="shared" ref="U15:U17" si="2">+R15*T15</f>
        <v>40</v>
      </c>
      <c r="V15" s="79" t="str">
        <f t="shared" ref="V15:V17" si="3">IF(U15&lt;20,"O",IF(U15&lt;=20,"IV",IF(U15&lt;=120,"III",IF(U15&lt;=500,"II","I"))))</f>
        <v>III</v>
      </c>
      <c r="W15" s="80" t="str">
        <f>IF(V15="I","No aceptable",IF(V15="II","Aceptable con Control Especifico",IF(V15=0,"","Aceptable")))</f>
        <v>Aceptable</v>
      </c>
      <c r="X15" s="77"/>
      <c r="Y15" s="60"/>
      <c r="Z15" s="60"/>
      <c r="AA15" s="60"/>
      <c r="AB15" s="60" t="s">
        <v>470</v>
      </c>
      <c r="AC15" s="60" t="s">
        <v>88</v>
      </c>
      <c r="AD15" s="77" t="s">
        <v>89</v>
      </c>
      <c r="AE15" s="77" t="s">
        <v>405</v>
      </c>
      <c r="AF15" s="221"/>
      <c r="AG15" s="221"/>
      <c r="AH15" s="221"/>
      <c r="AI15" s="221"/>
      <c r="AJ15" s="221"/>
      <c r="AK15" s="46"/>
      <c r="AL15" s="40"/>
      <c r="AM15" s="40"/>
      <c r="AN15" s="40"/>
      <c r="AO15" s="40"/>
      <c r="AP15" s="40"/>
      <c r="AQ15" s="40"/>
      <c r="AR15" s="40"/>
      <c r="AS15" s="40"/>
      <c r="AT15" s="40"/>
      <c r="AU15" s="82"/>
      <c r="AV15" s="57" t="s">
        <v>162</v>
      </c>
      <c r="AW15" s="43"/>
    </row>
    <row r="16" spans="1:50" s="44" customFormat="1" ht="86.25" customHeight="1" x14ac:dyDescent="0.2">
      <c r="A16" s="222"/>
      <c r="B16" s="222"/>
      <c r="C16" s="222"/>
      <c r="D16" s="222"/>
      <c r="E16" s="75" t="s">
        <v>85</v>
      </c>
      <c r="F16" s="75" t="s">
        <v>223</v>
      </c>
      <c r="G16" s="76" t="s">
        <v>471</v>
      </c>
      <c r="H16" s="77" t="s">
        <v>224</v>
      </c>
      <c r="I16" s="77"/>
      <c r="J16" s="77"/>
      <c r="K16" s="77"/>
      <c r="L16" s="77"/>
      <c r="M16" s="77"/>
      <c r="N16" s="77" t="s">
        <v>28</v>
      </c>
      <c r="O16" s="77"/>
      <c r="P16" s="76">
        <v>2</v>
      </c>
      <c r="Q16" s="78">
        <v>2</v>
      </c>
      <c r="R16" s="75">
        <f t="shared" si="0"/>
        <v>4</v>
      </c>
      <c r="S16" s="75" t="str">
        <f t="shared" si="1"/>
        <v>(B)</v>
      </c>
      <c r="T16" s="75">
        <v>25</v>
      </c>
      <c r="U16" s="75">
        <f t="shared" si="2"/>
        <v>100</v>
      </c>
      <c r="V16" s="79" t="str">
        <f t="shared" si="3"/>
        <v>III</v>
      </c>
      <c r="W16" s="80" t="str">
        <f t="shared" ref="W16:W40" si="4">IF(V16="I","No aceptable",IF(V16="II","Aceptable con Control Especifico",IF(V16=0,"","Aceptable")))</f>
        <v>Aceptable</v>
      </c>
      <c r="X16" s="77"/>
      <c r="Y16" s="60"/>
      <c r="Z16" s="60"/>
      <c r="AA16" s="77"/>
      <c r="AB16" s="60" t="s">
        <v>470</v>
      </c>
      <c r="AC16" s="77"/>
      <c r="AD16" s="77" t="s">
        <v>89</v>
      </c>
      <c r="AE16" s="77" t="s">
        <v>405</v>
      </c>
      <c r="AF16" s="221"/>
      <c r="AG16" s="221"/>
      <c r="AH16" s="221"/>
      <c r="AI16" s="221"/>
      <c r="AJ16" s="221"/>
      <c r="AK16" s="46"/>
      <c r="AL16" s="40"/>
      <c r="AM16" s="40"/>
      <c r="AN16" s="40"/>
      <c r="AO16" s="40"/>
      <c r="AP16" s="40"/>
      <c r="AQ16" s="40"/>
      <c r="AR16" s="40"/>
      <c r="AS16" s="40"/>
      <c r="AT16" s="40"/>
      <c r="AU16" s="83"/>
      <c r="AV16" s="84" t="s">
        <v>30</v>
      </c>
      <c r="AW16" s="43"/>
    </row>
    <row r="17" spans="1:54" s="44" customFormat="1" ht="90.75" customHeight="1" x14ac:dyDescent="0.2">
      <c r="A17" s="222"/>
      <c r="B17" s="222"/>
      <c r="C17" s="222"/>
      <c r="D17" s="222"/>
      <c r="E17" s="75" t="s">
        <v>85</v>
      </c>
      <c r="F17" s="75" t="s">
        <v>447</v>
      </c>
      <c r="G17" s="60" t="s">
        <v>472</v>
      </c>
      <c r="H17" s="75" t="s">
        <v>225</v>
      </c>
      <c r="I17" s="85"/>
      <c r="J17" s="77"/>
      <c r="K17" s="77"/>
      <c r="L17" s="77"/>
      <c r="M17" s="77"/>
      <c r="N17" s="77" t="s">
        <v>28</v>
      </c>
      <c r="O17" s="77"/>
      <c r="P17" s="76">
        <v>2</v>
      </c>
      <c r="Q17" s="78">
        <v>2</v>
      </c>
      <c r="R17" s="75">
        <f t="shared" si="0"/>
        <v>4</v>
      </c>
      <c r="S17" s="75" t="str">
        <f t="shared" si="1"/>
        <v>(B)</v>
      </c>
      <c r="T17" s="75">
        <v>10</v>
      </c>
      <c r="U17" s="75">
        <f t="shared" si="2"/>
        <v>40</v>
      </c>
      <c r="V17" s="79" t="str">
        <f t="shared" si="3"/>
        <v>III</v>
      </c>
      <c r="W17" s="80" t="str">
        <f t="shared" si="4"/>
        <v>Aceptable</v>
      </c>
      <c r="X17" s="77"/>
      <c r="Y17" s="77"/>
      <c r="Z17" s="77"/>
      <c r="AA17" s="77"/>
      <c r="AB17" s="60" t="s">
        <v>474</v>
      </c>
      <c r="AC17" s="77"/>
      <c r="AD17" s="77" t="s">
        <v>89</v>
      </c>
      <c r="AE17" s="77" t="s">
        <v>405</v>
      </c>
      <c r="AF17" s="221"/>
      <c r="AG17" s="221"/>
      <c r="AH17" s="221"/>
      <c r="AI17" s="221"/>
      <c r="AJ17" s="221"/>
      <c r="AK17" s="46"/>
      <c r="AL17" s="40"/>
      <c r="AM17" s="40"/>
      <c r="AN17" s="40"/>
      <c r="AO17" s="40"/>
      <c r="AP17" s="40"/>
      <c r="AQ17" s="40"/>
      <c r="AR17" s="40"/>
      <c r="AS17" s="40"/>
      <c r="AT17" s="40"/>
      <c r="AU17" s="82"/>
      <c r="AV17" s="57" t="s">
        <v>408</v>
      </c>
      <c r="AW17" s="86"/>
    </row>
    <row r="18" spans="1:54" ht="51" x14ac:dyDescent="0.2">
      <c r="A18" s="222" t="s">
        <v>126</v>
      </c>
      <c r="B18" s="222" t="s">
        <v>105</v>
      </c>
      <c r="C18" s="222" t="s">
        <v>124</v>
      </c>
      <c r="D18" s="222" t="s">
        <v>124</v>
      </c>
      <c r="E18" s="75" t="s">
        <v>85</v>
      </c>
      <c r="F18" s="75" t="s">
        <v>227</v>
      </c>
      <c r="G18" s="76" t="s">
        <v>469</v>
      </c>
      <c r="H18" s="77" t="s">
        <v>475</v>
      </c>
      <c r="I18" s="77"/>
      <c r="J18" s="77"/>
      <c r="K18" s="77" t="s">
        <v>174</v>
      </c>
      <c r="L18" s="77"/>
      <c r="M18" s="77"/>
      <c r="N18" s="77" t="s">
        <v>28</v>
      </c>
      <c r="O18" s="77"/>
      <c r="P18" s="76">
        <v>2</v>
      </c>
      <c r="Q18" s="78">
        <v>2</v>
      </c>
      <c r="R18" s="75">
        <f t="shared" ref="R18:R20" si="5">+P18*Q18</f>
        <v>4</v>
      </c>
      <c r="S18" s="75" t="str">
        <f t="shared" ref="S18:S20" si="6">IF(R18&lt;2,"O",IF(R18&lt;=4,"(B)",IF(R18&lt;=8,"(M)",IF(R18&lt;=20,"(A)","(MA)"))))</f>
        <v>(B)</v>
      </c>
      <c r="T18" s="75">
        <v>10</v>
      </c>
      <c r="U18" s="75">
        <f t="shared" ref="U18" si="7">+R18*T18</f>
        <v>40</v>
      </c>
      <c r="V18" s="79" t="str">
        <f t="shared" ref="V18:V20" si="8">IF(U18&lt;20,"O",IF(U18&lt;=20,"IV",IF(U18&lt;=120,"III",IF(U18&lt;=500,"II","I"))))</f>
        <v>III</v>
      </c>
      <c r="W18" s="80" t="str">
        <f t="shared" si="4"/>
        <v>Aceptable</v>
      </c>
      <c r="X18" s="77"/>
      <c r="Y18" s="60"/>
      <c r="Z18" s="60"/>
      <c r="AA18" s="60"/>
      <c r="AB18" s="60" t="s">
        <v>473</v>
      </c>
      <c r="AC18" s="60" t="s">
        <v>88</v>
      </c>
      <c r="AD18" s="77" t="s">
        <v>89</v>
      </c>
      <c r="AE18" s="77" t="s">
        <v>405</v>
      </c>
      <c r="AF18" s="221"/>
      <c r="AG18" s="221"/>
      <c r="AH18" s="221"/>
      <c r="AI18" s="221"/>
      <c r="AJ18" s="221"/>
      <c r="AK18" s="40"/>
      <c r="AL18" s="40"/>
      <c r="AM18" s="40"/>
      <c r="AN18" s="40"/>
      <c r="AO18" s="40"/>
      <c r="AP18" s="40"/>
      <c r="AQ18" s="40"/>
      <c r="AR18" s="40"/>
      <c r="AS18" s="40"/>
      <c r="AT18" s="40"/>
      <c r="AV18" s="87" t="s">
        <v>163</v>
      </c>
      <c r="AW18" s="83"/>
    </row>
    <row r="19" spans="1:54" ht="63.75" x14ac:dyDescent="0.2">
      <c r="A19" s="222"/>
      <c r="B19" s="222"/>
      <c r="C19" s="222"/>
      <c r="D19" s="222"/>
      <c r="E19" s="75" t="s">
        <v>85</v>
      </c>
      <c r="F19" s="75" t="s">
        <v>448</v>
      </c>
      <c r="G19" s="76" t="s">
        <v>471</v>
      </c>
      <c r="H19" s="75" t="s">
        <v>228</v>
      </c>
      <c r="I19" s="85"/>
      <c r="J19" s="77"/>
      <c r="K19" s="77"/>
      <c r="L19" s="77"/>
      <c r="M19" s="77"/>
      <c r="N19" s="77" t="s">
        <v>28</v>
      </c>
      <c r="O19" s="77"/>
      <c r="P19" s="76">
        <v>2</v>
      </c>
      <c r="Q19" s="78">
        <v>2</v>
      </c>
      <c r="R19" s="75">
        <f t="shared" si="5"/>
        <v>4</v>
      </c>
      <c r="S19" s="75" t="str">
        <f t="shared" si="6"/>
        <v>(B)</v>
      </c>
      <c r="T19" s="75">
        <v>10</v>
      </c>
      <c r="U19" s="75">
        <f>+R19*T19</f>
        <v>40</v>
      </c>
      <c r="V19" s="79" t="str">
        <f t="shared" si="8"/>
        <v>III</v>
      </c>
      <c r="W19" s="80" t="str">
        <f t="shared" si="4"/>
        <v>Aceptable</v>
      </c>
      <c r="X19" s="77"/>
      <c r="Y19" s="77"/>
      <c r="Z19" s="77"/>
      <c r="AA19" s="77"/>
      <c r="AB19" s="60" t="s">
        <v>473</v>
      </c>
      <c r="AC19" s="77"/>
      <c r="AD19" s="77" t="s">
        <v>89</v>
      </c>
      <c r="AE19" s="77" t="s">
        <v>405</v>
      </c>
      <c r="AF19" s="221"/>
      <c r="AG19" s="221"/>
      <c r="AH19" s="221"/>
      <c r="AI19" s="221"/>
      <c r="AJ19" s="221"/>
      <c r="AK19" s="40"/>
      <c r="AL19" s="40"/>
      <c r="AM19" s="40"/>
      <c r="AN19" s="40"/>
      <c r="AO19" s="40"/>
      <c r="AP19" s="40"/>
      <c r="AQ19" s="40"/>
      <c r="AR19" s="40"/>
      <c r="AS19" s="40"/>
      <c r="AT19" s="40"/>
      <c r="AV19" s="87" t="s">
        <v>51</v>
      </c>
      <c r="AW19" s="83"/>
    </row>
    <row r="20" spans="1:54" s="88" customFormat="1" ht="38.25" x14ac:dyDescent="0.2">
      <c r="A20" s="222"/>
      <c r="B20" s="222"/>
      <c r="C20" s="222"/>
      <c r="D20" s="222"/>
      <c r="E20" s="75" t="s">
        <v>85</v>
      </c>
      <c r="F20" s="75" t="s">
        <v>477</v>
      </c>
      <c r="G20" s="76" t="s">
        <v>476</v>
      </c>
      <c r="H20" s="75" t="s">
        <v>126</v>
      </c>
      <c r="I20" s="77"/>
      <c r="J20" s="77"/>
      <c r="K20" s="77"/>
      <c r="L20" s="77"/>
      <c r="M20" s="77"/>
      <c r="N20" s="77" t="s">
        <v>28</v>
      </c>
      <c r="O20" s="77"/>
      <c r="P20" s="76">
        <v>2</v>
      </c>
      <c r="Q20" s="78">
        <v>2</v>
      </c>
      <c r="R20" s="75">
        <f t="shared" si="5"/>
        <v>4</v>
      </c>
      <c r="S20" s="75" t="str">
        <f t="shared" si="6"/>
        <v>(B)</v>
      </c>
      <c r="T20" s="75">
        <v>10</v>
      </c>
      <c r="U20" s="75">
        <f t="shared" ref="U20" si="9">+R20*T20</f>
        <v>40</v>
      </c>
      <c r="V20" s="79" t="str">
        <f t="shared" si="8"/>
        <v>III</v>
      </c>
      <c r="W20" s="80" t="str">
        <f t="shared" si="4"/>
        <v>Aceptable</v>
      </c>
      <c r="X20" s="77"/>
      <c r="Y20" s="60"/>
      <c r="Z20" s="60"/>
      <c r="AA20" s="77"/>
      <c r="AB20" s="60" t="s">
        <v>473</v>
      </c>
      <c r="AC20" s="77"/>
      <c r="AD20" s="77" t="s">
        <v>89</v>
      </c>
      <c r="AE20" s="77" t="s">
        <v>405</v>
      </c>
      <c r="AF20" s="227"/>
      <c r="AG20" s="228"/>
      <c r="AH20" s="228"/>
      <c r="AI20" s="228"/>
      <c r="AJ20" s="228"/>
      <c r="AK20" s="46"/>
      <c r="AL20" s="40"/>
      <c r="AM20" s="40"/>
      <c r="AN20" s="40"/>
      <c r="AO20" s="40"/>
      <c r="AP20" s="40"/>
      <c r="AQ20" s="40"/>
      <c r="AR20" s="40"/>
      <c r="AS20" s="40"/>
      <c r="AT20" s="40"/>
      <c r="AV20" s="41" t="s">
        <v>71</v>
      </c>
      <c r="AW20" s="83"/>
    </row>
    <row r="21" spans="1:54" s="83" customFormat="1" ht="51" x14ac:dyDescent="0.2">
      <c r="A21" s="222"/>
      <c r="B21" s="222"/>
      <c r="C21" s="222"/>
      <c r="D21" s="222"/>
      <c r="E21" s="75" t="s">
        <v>85</v>
      </c>
      <c r="F21" s="75" t="s">
        <v>478</v>
      </c>
      <c r="G21" s="60" t="s">
        <v>479</v>
      </c>
      <c r="H21" s="75" t="s">
        <v>225</v>
      </c>
      <c r="I21" s="77"/>
      <c r="J21" s="77"/>
      <c r="K21" s="77"/>
      <c r="L21" s="77"/>
      <c r="M21" s="77"/>
      <c r="N21" s="77" t="s">
        <v>28</v>
      </c>
      <c r="O21" s="77"/>
      <c r="P21" s="76">
        <v>2</v>
      </c>
      <c r="Q21" s="78">
        <v>2</v>
      </c>
      <c r="R21" s="77">
        <f>+P21*Q21</f>
        <v>4</v>
      </c>
      <c r="S21" s="77" t="str">
        <f>IF(R21&lt;2,"O",IF(R21&lt;=4,"(B)",IF(R21&lt;=8,"(M)",IF(R21&lt;=20,"(A)","(MA)"))))</f>
        <v>(B)</v>
      </c>
      <c r="T21" s="77">
        <v>10</v>
      </c>
      <c r="U21" s="77">
        <f>+R21*T21</f>
        <v>40</v>
      </c>
      <c r="V21" s="65" t="str">
        <f>IF(U21&lt;20,"O",IF(U21&lt;=20,"IV",IF(U21&lt;=120,"III",IF(U21&lt;=500,"II","I"))))</f>
        <v>III</v>
      </c>
      <c r="W21" s="80" t="str">
        <f t="shared" si="4"/>
        <v>Aceptable</v>
      </c>
      <c r="X21" s="77"/>
      <c r="Y21" s="77"/>
      <c r="Z21" s="77"/>
      <c r="AA21" s="77"/>
      <c r="AB21" s="60" t="s">
        <v>480</v>
      </c>
      <c r="AC21" s="77"/>
      <c r="AD21" s="77" t="s">
        <v>89</v>
      </c>
      <c r="AE21" s="77" t="s">
        <v>405</v>
      </c>
      <c r="AF21" s="221"/>
      <c r="AG21" s="221"/>
      <c r="AH21" s="221"/>
      <c r="AI21" s="221"/>
      <c r="AJ21" s="221"/>
      <c r="AK21" s="40"/>
      <c r="AL21" s="40"/>
      <c r="AM21" s="40"/>
      <c r="AN21" s="40"/>
      <c r="AO21" s="40"/>
      <c r="AP21" s="40"/>
      <c r="AQ21" s="40"/>
      <c r="AR21" s="40"/>
      <c r="AS21" s="40"/>
      <c r="AT21" s="40"/>
      <c r="AV21" s="89" t="s">
        <v>54</v>
      </c>
      <c r="AW21" s="90"/>
    </row>
    <row r="22" spans="1:54" s="83" customFormat="1" ht="78.75" customHeight="1" x14ac:dyDescent="0.2">
      <c r="A22" s="222"/>
      <c r="B22" s="222"/>
      <c r="C22" s="222"/>
      <c r="D22" s="222"/>
      <c r="E22" s="75" t="s">
        <v>85</v>
      </c>
      <c r="F22" s="75" t="s">
        <v>460</v>
      </c>
      <c r="G22" s="60" t="s">
        <v>479</v>
      </c>
      <c r="H22" s="75" t="s">
        <v>225</v>
      </c>
      <c r="I22" s="77"/>
      <c r="J22" s="77"/>
      <c r="K22" s="77"/>
      <c r="L22" s="77"/>
      <c r="M22" s="77"/>
      <c r="N22" s="77" t="s">
        <v>28</v>
      </c>
      <c r="O22" s="77"/>
      <c r="P22" s="76">
        <v>2</v>
      </c>
      <c r="Q22" s="78">
        <v>2</v>
      </c>
      <c r="R22" s="77">
        <f>+P22*Q22</f>
        <v>4</v>
      </c>
      <c r="S22" s="77" t="str">
        <f>IF(R22&lt;2,"O",IF(R22&lt;=4,"(B)",IF(R22&lt;=8,"(M)",IF(R22&lt;=20,"(A)","(MA)"))))</f>
        <v>(B)</v>
      </c>
      <c r="T22" s="77">
        <v>10</v>
      </c>
      <c r="U22" s="77">
        <f>+R22*T22</f>
        <v>40</v>
      </c>
      <c r="V22" s="65" t="str">
        <f>IF(U22&lt;20,"O",IF(U22&lt;=20,"IV",IF(U22&lt;=120,"III",IF(U22&lt;=500,"II","I"))))</f>
        <v>III</v>
      </c>
      <c r="W22" s="80" t="str">
        <f t="shared" si="4"/>
        <v>Aceptable</v>
      </c>
      <c r="X22" s="77"/>
      <c r="Y22" s="77"/>
      <c r="Z22" s="77"/>
      <c r="AA22" s="77"/>
      <c r="AB22" s="60" t="s">
        <v>474</v>
      </c>
      <c r="AC22" s="77"/>
      <c r="AD22" s="77" t="s">
        <v>89</v>
      </c>
      <c r="AE22" s="77" t="s">
        <v>405</v>
      </c>
      <c r="AF22" s="227"/>
      <c r="AG22" s="228"/>
      <c r="AH22" s="228"/>
      <c r="AI22" s="228"/>
      <c r="AJ22" s="228"/>
      <c r="AK22" s="40"/>
      <c r="AL22" s="40"/>
      <c r="AM22" s="40"/>
      <c r="AN22" s="40"/>
      <c r="AO22" s="40"/>
      <c r="AP22" s="40"/>
      <c r="AQ22" s="40"/>
      <c r="AR22" s="40"/>
      <c r="AS22" s="40"/>
      <c r="AT22" s="40"/>
      <c r="AV22" s="91"/>
      <c r="AW22" s="90"/>
    </row>
    <row r="23" spans="1:54" s="83" customFormat="1" ht="38.25" x14ac:dyDescent="0.2">
      <c r="A23" s="222"/>
      <c r="B23" s="222"/>
      <c r="C23" s="222"/>
      <c r="D23" s="222"/>
      <c r="E23" s="75" t="s">
        <v>85</v>
      </c>
      <c r="F23" s="75" t="s">
        <v>481</v>
      </c>
      <c r="G23" s="60" t="s">
        <v>482</v>
      </c>
      <c r="H23" s="75" t="s">
        <v>261</v>
      </c>
      <c r="I23" s="77"/>
      <c r="J23" s="77"/>
      <c r="K23" s="77"/>
      <c r="L23" s="77"/>
      <c r="M23" s="77"/>
      <c r="N23" s="77" t="s">
        <v>28</v>
      </c>
      <c r="O23" s="77"/>
      <c r="P23" s="76">
        <v>2</v>
      </c>
      <c r="Q23" s="78">
        <v>2</v>
      </c>
      <c r="R23" s="77">
        <f>+P23*Q23</f>
        <v>4</v>
      </c>
      <c r="S23" s="77" t="str">
        <f>IF(R23&lt;2,"O",IF(R23&lt;=4,"(B)",IF(R23&lt;=8,"(M)",IF(R23&lt;=20,"(A)","(MA)"))))</f>
        <v>(B)</v>
      </c>
      <c r="T23" s="77">
        <v>10</v>
      </c>
      <c r="U23" s="77">
        <f>+R23*T23</f>
        <v>40</v>
      </c>
      <c r="V23" s="65" t="str">
        <f>IF(U23&lt;20,"O",IF(U23&lt;=20,"IV",IF(U23&lt;=120,"III",IF(U23&lt;=500,"II","I"))))</f>
        <v>III</v>
      </c>
      <c r="W23" s="80" t="str">
        <f t="shared" si="4"/>
        <v>Aceptable</v>
      </c>
      <c r="X23" s="77"/>
      <c r="Y23" s="77"/>
      <c r="Z23" s="77"/>
      <c r="AA23" s="77"/>
      <c r="AB23" s="60" t="s">
        <v>474</v>
      </c>
      <c r="AC23" s="77"/>
      <c r="AD23" s="77" t="s">
        <v>89</v>
      </c>
      <c r="AE23" s="77" t="s">
        <v>405</v>
      </c>
      <c r="AF23" s="228"/>
      <c r="AG23" s="228"/>
      <c r="AH23" s="228"/>
      <c r="AI23" s="228"/>
      <c r="AJ23" s="228"/>
      <c r="AK23" s="40"/>
      <c r="AL23" s="40"/>
      <c r="AM23" s="40"/>
      <c r="AN23" s="40"/>
      <c r="AO23" s="40"/>
      <c r="AP23" s="40"/>
      <c r="AQ23" s="40"/>
      <c r="AR23" s="40"/>
      <c r="AS23" s="40"/>
      <c r="AT23" s="40"/>
      <c r="AV23" s="91"/>
      <c r="AW23" s="90"/>
    </row>
    <row r="24" spans="1:54" ht="84" customHeight="1" x14ac:dyDescent="0.2">
      <c r="A24" s="222"/>
      <c r="B24" s="222"/>
      <c r="C24" s="222"/>
      <c r="D24" s="222"/>
      <c r="E24" s="75" t="s">
        <v>85</v>
      </c>
      <c r="F24" s="75" t="s">
        <v>138</v>
      </c>
      <c r="G24" s="60" t="s">
        <v>483</v>
      </c>
      <c r="H24" s="75" t="s">
        <v>136</v>
      </c>
      <c r="I24" s="77"/>
      <c r="J24" s="77"/>
      <c r="K24" s="77"/>
      <c r="L24" s="77"/>
      <c r="M24" s="77"/>
      <c r="N24" s="77" t="s">
        <v>28</v>
      </c>
      <c r="O24" s="77"/>
      <c r="P24" s="76">
        <v>2</v>
      </c>
      <c r="Q24" s="78">
        <v>2</v>
      </c>
      <c r="R24" s="75">
        <f>+P24*Q24</f>
        <v>4</v>
      </c>
      <c r="S24" s="75" t="str">
        <f>IF(R24&lt;2,"O",IF(R24&lt;=4,"(B)",IF(R24&lt;=8,"(M)",IF(R24&lt;=20,"(A)","(MA)"))))</f>
        <v>(B)</v>
      </c>
      <c r="T24" s="75">
        <v>25</v>
      </c>
      <c r="U24" s="75">
        <f>+R24*T24</f>
        <v>100</v>
      </c>
      <c r="V24" s="79" t="str">
        <f>IF(U24&lt;20,"O",IF(U24&lt;=20,"IV",IF(U24&lt;=120,"III",IF(U24&lt;=500,"II","I"))))</f>
        <v>III</v>
      </c>
      <c r="W24" s="80" t="str">
        <f t="shared" si="4"/>
        <v>Aceptable</v>
      </c>
      <c r="X24" s="77"/>
      <c r="Y24" s="77"/>
      <c r="Z24" s="77"/>
      <c r="AA24" s="77"/>
      <c r="AB24" s="77" t="s">
        <v>691</v>
      </c>
      <c r="AC24" s="77"/>
      <c r="AD24" s="77" t="s">
        <v>89</v>
      </c>
      <c r="AE24" s="77" t="s">
        <v>405</v>
      </c>
      <c r="AF24" s="221"/>
      <c r="AG24" s="221"/>
      <c r="AH24" s="221"/>
      <c r="AI24" s="221"/>
      <c r="AJ24" s="221"/>
      <c r="AK24" s="40"/>
      <c r="AL24" s="40"/>
      <c r="AM24" s="40"/>
      <c r="AN24" s="40"/>
      <c r="AO24" s="40"/>
      <c r="AP24" s="40"/>
      <c r="AQ24" s="40"/>
      <c r="AR24" s="40"/>
      <c r="AS24" s="40"/>
      <c r="AT24" s="40"/>
      <c r="AV24" s="51" t="s">
        <v>137</v>
      </c>
      <c r="AW24" s="92"/>
    </row>
    <row r="25" spans="1:54" s="94" customFormat="1" ht="135" customHeight="1" x14ac:dyDescent="0.2">
      <c r="A25" s="222"/>
      <c r="B25" s="222" t="s">
        <v>436</v>
      </c>
      <c r="C25" s="222" t="s">
        <v>507</v>
      </c>
      <c r="D25" s="222" t="s">
        <v>298</v>
      </c>
      <c r="E25" s="75" t="s">
        <v>85</v>
      </c>
      <c r="F25" s="75" t="s">
        <v>300</v>
      </c>
      <c r="G25" s="76" t="s">
        <v>484</v>
      </c>
      <c r="H25" s="75" t="s">
        <v>437</v>
      </c>
      <c r="I25" s="75"/>
      <c r="J25" s="75"/>
      <c r="K25" s="75" t="s">
        <v>302</v>
      </c>
      <c r="L25" s="75"/>
      <c r="M25" s="75"/>
      <c r="N25" s="75" t="s">
        <v>28</v>
      </c>
      <c r="O25" s="75"/>
      <c r="P25" s="93">
        <v>2</v>
      </c>
      <c r="Q25" s="75">
        <v>3</v>
      </c>
      <c r="R25" s="75">
        <f t="shared" ref="R25:R32" si="10">+P25*Q25</f>
        <v>6</v>
      </c>
      <c r="S25" s="75" t="str">
        <f t="shared" ref="S25:S32" si="11">IF(R25&lt;2,"O",IF(R25&lt;=4,"(B)",IF(R25&lt;=8,"(M)",IF(R25&lt;=20,"(A)","(MA)"))))</f>
        <v>(M)</v>
      </c>
      <c r="T25" s="75">
        <v>10</v>
      </c>
      <c r="U25" s="75">
        <f t="shared" ref="U25:U32" si="12">+R25*T25</f>
        <v>60</v>
      </c>
      <c r="V25" s="75" t="str">
        <f t="shared" ref="V25:V32" si="13">IF(U25&lt;20,"O",IF(U25&lt;=20,"IV",IF(U25&lt;=120,"III",IF(U25&lt;=500,"II","I"))))</f>
        <v>III</v>
      </c>
      <c r="W25" s="80" t="str">
        <f t="shared" si="4"/>
        <v>Aceptable</v>
      </c>
      <c r="X25" s="75">
        <v>5</v>
      </c>
      <c r="Y25" s="75"/>
      <c r="Z25" s="75"/>
      <c r="AA25" s="75"/>
      <c r="AB25" s="75" t="s">
        <v>485</v>
      </c>
      <c r="AC25" s="75"/>
      <c r="AD25" s="75" t="s">
        <v>89</v>
      </c>
      <c r="AE25" s="75" t="s">
        <v>405</v>
      </c>
      <c r="AF25" s="220"/>
      <c r="AG25" s="220"/>
      <c r="AH25" s="220"/>
      <c r="AI25" s="220"/>
      <c r="AJ25" s="220"/>
      <c r="AS25" s="40"/>
      <c r="AT25" s="40"/>
      <c r="AU25" s="58"/>
      <c r="AV25" s="95" t="s">
        <v>299</v>
      </c>
    </row>
    <row r="26" spans="1:54" s="96" customFormat="1" ht="64.5" thickBot="1" x14ac:dyDescent="0.25">
      <c r="A26" s="222"/>
      <c r="B26" s="222"/>
      <c r="C26" s="222"/>
      <c r="D26" s="222"/>
      <c r="E26" s="75" t="s">
        <v>85</v>
      </c>
      <c r="F26" s="75" t="s">
        <v>300</v>
      </c>
      <c r="G26" s="76" t="s">
        <v>469</v>
      </c>
      <c r="H26" s="75" t="s">
        <v>306</v>
      </c>
      <c r="I26" s="75"/>
      <c r="J26" s="75"/>
      <c r="K26" s="75" t="s">
        <v>307</v>
      </c>
      <c r="L26" s="75"/>
      <c r="M26" s="75"/>
      <c r="N26" s="75" t="s">
        <v>28</v>
      </c>
      <c r="O26" s="75"/>
      <c r="P26" s="93">
        <v>6</v>
      </c>
      <c r="Q26" s="75">
        <v>3</v>
      </c>
      <c r="R26" s="75">
        <f t="shared" si="10"/>
        <v>18</v>
      </c>
      <c r="S26" s="75" t="str">
        <f t="shared" si="11"/>
        <v>(A)</v>
      </c>
      <c r="T26" s="75">
        <v>10</v>
      </c>
      <c r="U26" s="75">
        <f t="shared" si="12"/>
        <v>180</v>
      </c>
      <c r="V26" s="75" t="str">
        <f t="shared" si="13"/>
        <v>II</v>
      </c>
      <c r="W26" s="80" t="str">
        <f t="shared" si="4"/>
        <v>Aceptable con Control Especifico</v>
      </c>
      <c r="X26" s="75">
        <v>5</v>
      </c>
      <c r="Y26" s="75"/>
      <c r="Z26" s="75"/>
      <c r="AA26" s="75"/>
      <c r="AB26" s="75" t="s">
        <v>308</v>
      </c>
      <c r="AC26" s="75" t="s">
        <v>309</v>
      </c>
      <c r="AD26" s="75" t="s">
        <v>89</v>
      </c>
      <c r="AE26" s="75" t="s">
        <v>405</v>
      </c>
      <c r="AF26" s="220"/>
      <c r="AG26" s="220"/>
      <c r="AH26" s="220"/>
      <c r="AI26" s="220"/>
      <c r="AJ26" s="220"/>
      <c r="AS26" s="40"/>
      <c r="AT26" s="40"/>
      <c r="AU26" s="58"/>
      <c r="AV26" s="97" t="s">
        <v>26</v>
      </c>
    </row>
    <row r="27" spans="1:54" s="96" customFormat="1" ht="102" x14ac:dyDescent="0.2">
      <c r="A27" s="222"/>
      <c r="B27" s="222"/>
      <c r="C27" s="222"/>
      <c r="D27" s="222"/>
      <c r="E27" s="75" t="s">
        <v>85</v>
      </c>
      <c r="F27" s="75" t="s">
        <v>310</v>
      </c>
      <c r="G27" s="76" t="s">
        <v>692</v>
      </c>
      <c r="H27" s="75" t="s">
        <v>312</v>
      </c>
      <c r="I27" s="75"/>
      <c r="J27" s="75"/>
      <c r="K27" s="75" t="s">
        <v>486</v>
      </c>
      <c r="L27" s="75"/>
      <c r="M27" s="75"/>
      <c r="N27" s="75" t="s">
        <v>28</v>
      </c>
      <c r="O27" s="75"/>
      <c r="P27" s="93">
        <v>6</v>
      </c>
      <c r="Q27" s="75">
        <v>3</v>
      </c>
      <c r="R27" s="75">
        <f t="shared" si="10"/>
        <v>18</v>
      </c>
      <c r="S27" s="75" t="str">
        <f t="shared" si="11"/>
        <v>(A)</v>
      </c>
      <c r="T27" s="75">
        <v>10</v>
      </c>
      <c r="U27" s="75">
        <f t="shared" si="12"/>
        <v>180</v>
      </c>
      <c r="V27" s="75" t="str">
        <f t="shared" si="13"/>
        <v>II</v>
      </c>
      <c r="W27" s="80" t="str">
        <f t="shared" si="4"/>
        <v>Aceptable con Control Especifico</v>
      </c>
      <c r="X27" s="75">
        <v>5</v>
      </c>
      <c r="Y27" s="75"/>
      <c r="Z27" s="75"/>
      <c r="AA27" s="75"/>
      <c r="AB27" s="75" t="s">
        <v>313</v>
      </c>
      <c r="AC27" s="75" t="s">
        <v>438</v>
      </c>
      <c r="AD27" s="75" t="s">
        <v>89</v>
      </c>
      <c r="AE27" s="75" t="s">
        <v>405</v>
      </c>
      <c r="AF27" s="220"/>
      <c r="AG27" s="220"/>
      <c r="AH27" s="220"/>
      <c r="AI27" s="220"/>
      <c r="AJ27" s="220"/>
      <c r="AV27" s="98" t="s">
        <v>62</v>
      </c>
    </row>
    <row r="28" spans="1:54" s="96" customFormat="1" ht="115.5" customHeight="1" x14ac:dyDescent="0.2">
      <c r="A28" s="222"/>
      <c r="B28" s="222"/>
      <c r="C28" s="222"/>
      <c r="D28" s="222"/>
      <c r="E28" s="75" t="s">
        <v>85</v>
      </c>
      <c r="F28" s="75" t="s">
        <v>487</v>
      </c>
      <c r="G28" s="76" t="s">
        <v>565</v>
      </c>
      <c r="H28" s="75" t="s">
        <v>316</v>
      </c>
      <c r="I28" s="75"/>
      <c r="J28" s="75"/>
      <c r="K28" s="75"/>
      <c r="L28" s="75"/>
      <c r="M28" s="75"/>
      <c r="N28" s="75" t="s">
        <v>28</v>
      </c>
      <c r="O28" s="75"/>
      <c r="P28" s="93">
        <v>2</v>
      </c>
      <c r="Q28" s="75">
        <v>3</v>
      </c>
      <c r="R28" s="75">
        <f t="shared" si="10"/>
        <v>6</v>
      </c>
      <c r="S28" s="75" t="str">
        <f t="shared" si="11"/>
        <v>(M)</v>
      </c>
      <c r="T28" s="75">
        <v>10</v>
      </c>
      <c r="U28" s="75">
        <f t="shared" si="12"/>
        <v>60</v>
      </c>
      <c r="V28" s="75" t="str">
        <f t="shared" si="13"/>
        <v>III</v>
      </c>
      <c r="W28" s="80" t="str">
        <f t="shared" si="4"/>
        <v>Aceptable</v>
      </c>
      <c r="X28" s="75">
        <v>5</v>
      </c>
      <c r="Y28" s="75"/>
      <c r="Z28" s="75"/>
      <c r="AA28" s="75"/>
      <c r="AB28" s="75" t="s">
        <v>488</v>
      </c>
      <c r="AC28" s="75"/>
      <c r="AD28" s="75" t="s">
        <v>89</v>
      </c>
      <c r="AE28" s="75" t="s">
        <v>405</v>
      </c>
      <c r="AF28" s="220"/>
      <c r="AG28" s="220"/>
      <c r="AH28" s="220"/>
      <c r="AI28" s="220"/>
      <c r="AJ28" s="220"/>
      <c r="AV28" s="75" t="s">
        <v>314</v>
      </c>
    </row>
    <row r="29" spans="1:54" s="96" customFormat="1" ht="87" customHeight="1" x14ac:dyDescent="0.2">
      <c r="A29" s="222"/>
      <c r="B29" s="222"/>
      <c r="C29" s="222"/>
      <c r="D29" s="222"/>
      <c r="E29" s="75" t="s">
        <v>85</v>
      </c>
      <c r="F29" s="99" t="s">
        <v>441</v>
      </c>
      <c r="G29" s="76" t="s">
        <v>490</v>
      </c>
      <c r="H29" s="75" t="s">
        <v>442</v>
      </c>
      <c r="I29" s="75"/>
      <c r="J29" s="75" t="s">
        <v>292</v>
      </c>
      <c r="K29" s="75" t="s">
        <v>443</v>
      </c>
      <c r="L29" s="75"/>
      <c r="M29" s="75"/>
      <c r="N29" s="75" t="s">
        <v>28</v>
      </c>
      <c r="O29" s="75"/>
      <c r="P29" s="93">
        <v>2</v>
      </c>
      <c r="Q29" s="75">
        <v>3</v>
      </c>
      <c r="R29" s="75">
        <f t="shared" si="10"/>
        <v>6</v>
      </c>
      <c r="S29" s="75" t="str">
        <f t="shared" si="11"/>
        <v>(M)</v>
      </c>
      <c r="T29" s="75">
        <v>10</v>
      </c>
      <c r="U29" s="75">
        <f t="shared" si="12"/>
        <v>60</v>
      </c>
      <c r="V29" s="75" t="str">
        <f t="shared" si="13"/>
        <v>III</v>
      </c>
      <c r="W29" s="80" t="str">
        <f t="shared" si="4"/>
        <v>Aceptable</v>
      </c>
      <c r="X29" s="75">
        <v>5</v>
      </c>
      <c r="Y29" s="75"/>
      <c r="Z29" s="75"/>
      <c r="AA29" s="75"/>
      <c r="AB29" s="75" t="s">
        <v>491</v>
      </c>
      <c r="AC29" s="75"/>
      <c r="AD29" s="75" t="s">
        <v>89</v>
      </c>
      <c r="AE29" s="75" t="s">
        <v>405</v>
      </c>
      <c r="AF29" s="220"/>
      <c r="AG29" s="220"/>
      <c r="AH29" s="220"/>
      <c r="AI29" s="220"/>
      <c r="AJ29" s="220"/>
      <c r="AV29" s="100" t="s">
        <v>319</v>
      </c>
      <c r="AW29" s="75"/>
    </row>
    <row r="30" spans="1:54" s="96" customFormat="1" ht="63.75" x14ac:dyDescent="0.2">
      <c r="A30" s="222"/>
      <c r="B30" s="222"/>
      <c r="C30" s="222"/>
      <c r="D30" s="222"/>
      <c r="E30" s="75" t="s">
        <v>85</v>
      </c>
      <c r="F30" s="75" t="s">
        <v>242</v>
      </c>
      <c r="G30" s="60" t="s">
        <v>492</v>
      </c>
      <c r="H30" s="101" t="s">
        <v>322</v>
      </c>
      <c r="I30" s="75"/>
      <c r="J30" s="75" t="s">
        <v>427</v>
      </c>
      <c r="K30" s="75" t="s">
        <v>186</v>
      </c>
      <c r="L30" s="75"/>
      <c r="M30" s="75"/>
      <c r="N30" s="75" t="s">
        <v>28</v>
      </c>
      <c r="O30" s="75"/>
      <c r="P30" s="93">
        <v>6</v>
      </c>
      <c r="Q30" s="75">
        <v>3</v>
      </c>
      <c r="R30" s="75">
        <f t="shared" si="10"/>
        <v>18</v>
      </c>
      <c r="S30" s="75" t="str">
        <f t="shared" si="11"/>
        <v>(A)</v>
      </c>
      <c r="T30" s="75">
        <v>10</v>
      </c>
      <c r="U30" s="75">
        <f t="shared" si="12"/>
        <v>180</v>
      </c>
      <c r="V30" s="75" t="str">
        <f t="shared" si="13"/>
        <v>II</v>
      </c>
      <c r="W30" s="80" t="str">
        <f t="shared" si="4"/>
        <v>Aceptable con Control Especifico</v>
      </c>
      <c r="X30" s="75">
        <v>5</v>
      </c>
      <c r="Y30" s="75"/>
      <c r="Z30" s="75"/>
      <c r="AA30" s="102"/>
      <c r="AB30" s="75" t="s">
        <v>493</v>
      </c>
      <c r="AC30" s="75"/>
      <c r="AD30" s="75" t="s">
        <v>89</v>
      </c>
      <c r="AE30" s="75" t="s">
        <v>405</v>
      </c>
      <c r="AF30" s="220"/>
      <c r="AG30" s="220"/>
      <c r="AH30" s="220"/>
      <c r="AI30" s="220"/>
      <c r="AJ30" s="220"/>
      <c r="AV30" s="75" t="s">
        <v>407</v>
      </c>
    </row>
    <row r="31" spans="1:54" s="96" customFormat="1" ht="114.75" customHeight="1" x14ac:dyDescent="0.2">
      <c r="A31" s="222"/>
      <c r="B31" s="222"/>
      <c r="C31" s="222"/>
      <c r="D31" s="222"/>
      <c r="E31" s="75" t="s">
        <v>85</v>
      </c>
      <c r="F31" s="103" t="s">
        <v>323</v>
      </c>
      <c r="G31" s="76" t="s">
        <v>494</v>
      </c>
      <c r="H31" s="103" t="s">
        <v>495</v>
      </c>
      <c r="I31" s="104"/>
      <c r="J31" s="104" t="s">
        <v>256</v>
      </c>
      <c r="K31" s="104" t="s">
        <v>191</v>
      </c>
      <c r="L31" s="104"/>
      <c r="M31" s="104"/>
      <c r="N31" s="104" t="s">
        <v>28</v>
      </c>
      <c r="O31" s="104"/>
      <c r="P31" s="105">
        <v>6</v>
      </c>
      <c r="Q31" s="103">
        <v>4</v>
      </c>
      <c r="R31" s="103">
        <f>+P31*Q31</f>
        <v>24</v>
      </c>
      <c r="S31" s="103" t="str">
        <f>IF(R31&lt;2,"O",IF(R31&lt;=4,"(B)",IF(R31&lt;=8,"(M)",IF(R31&lt;=20,"(A)","(MA)"))))</f>
        <v>(MA)</v>
      </c>
      <c r="T31" s="103">
        <v>10</v>
      </c>
      <c r="U31" s="103">
        <f>+R31*T31</f>
        <v>240</v>
      </c>
      <c r="V31" s="106" t="str">
        <f>IF(U31&lt;20,"O",IF(U31&lt;=20,"IV",IF(U31&lt;=120,"III",IF(U31&lt;=500,"II","I"))))</f>
        <v>II</v>
      </c>
      <c r="W31" s="80" t="str">
        <f t="shared" si="4"/>
        <v>Aceptable con Control Especifico</v>
      </c>
      <c r="X31" s="75">
        <v>5</v>
      </c>
      <c r="Y31" s="77"/>
      <c r="Z31" s="77"/>
      <c r="AA31" s="77"/>
      <c r="AB31" s="77" t="s">
        <v>496</v>
      </c>
      <c r="AC31" s="77"/>
      <c r="AD31" s="77" t="s">
        <v>89</v>
      </c>
      <c r="AE31" s="60" t="s">
        <v>405</v>
      </c>
      <c r="AF31" s="221"/>
      <c r="AG31" s="221"/>
      <c r="AH31" s="221"/>
      <c r="AI31" s="221"/>
      <c r="AJ31" s="221"/>
      <c r="AV31" s="75" t="s">
        <v>56</v>
      </c>
    </row>
    <row r="32" spans="1:54" ht="115.5" customHeight="1" x14ac:dyDescent="0.2">
      <c r="A32" s="222"/>
      <c r="B32" s="222"/>
      <c r="C32" s="222"/>
      <c r="D32" s="222"/>
      <c r="E32" s="75" t="s">
        <v>85</v>
      </c>
      <c r="F32" s="75" t="s">
        <v>324</v>
      </c>
      <c r="G32" s="76" t="s">
        <v>497</v>
      </c>
      <c r="H32" s="75" t="s">
        <v>426</v>
      </c>
      <c r="I32" s="75"/>
      <c r="J32" s="75" t="s">
        <v>427</v>
      </c>
      <c r="K32" s="75" t="s">
        <v>186</v>
      </c>
      <c r="L32" s="75"/>
      <c r="M32" s="75"/>
      <c r="N32" s="75" t="s">
        <v>28</v>
      </c>
      <c r="O32" s="75"/>
      <c r="P32" s="93">
        <v>6</v>
      </c>
      <c r="Q32" s="75">
        <v>4</v>
      </c>
      <c r="R32" s="75">
        <f t="shared" si="10"/>
        <v>24</v>
      </c>
      <c r="S32" s="75" t="str">
        <f t="shared" si="11"/>
        <v>(MA)</v>
      </c>
      <c r="T32" s="75">
        <v>10</v>
      </c>
      <c r="U32" s="75">
        <f t="shared" si="12"/>
        <v>240</v>
      </c>
      <c r="V32" s="75" t="str">
        <f t="shared" si="13"/>
        <v>II</v>
      </c>
      <c r="W32" s="80" t="str">
        <f t="shared" si="4"/>
        <v>Aceptable con Control Especifico</v>
      </c>
      <c r="X32" s="75">
        <v>5</v>
      </c>
      <c r="Y32" s="75"/>
      <c r="Z32" s="75"/>
      <c r="AA32" s="75"/>
      <c r="AB32" s="75" t="s">
        <v>498</v>
      </c>
      <c r="AC32" s="75"/>
      <c r="AD32" s="75" t="s">
        <v>89</v>
      </c>
      <c r="AE32" s="75" t="s">
        <v>405</v>
      </c>
      <c r="AF32" s="220"/>
      <c r="AG32" s="220"/>
      <c r="AH32" s="220"/>
      <c r="AI32" s="220"/>
      <c r="AJ32" s="220"/>
      <c r="AK32" s="40"/>
      <c r="AL32" s="40"/>
      <c r="AM32" s="40"/>
      <c r="AN32" s="40"/>
      <c r="AO32" s="40"/>
      <c r="AP32" s="40"/>
      <c r="AQ32" s="40"/>
      <c r="AR32" s="40"/>
      <c r="AS32" s="96"/>
      <c r="AT32" s="96"/>
      <c r="AU32" s="96"/>
      <c r="BB32" s="96"/>
    </row>
    <row r="33" spans="1:54" s="107" customFormat="1" ht="86.25" customHeight="1" x14ac:dyDescent="0.2">
      <c r="A33" s="222" t="s">
        <v>360</v>
      </c>
      <c r="B33" s="222" t="s">
        <v>325</v>
      </c>
      <c r="C33" s="222" t="s">
        <v>326</v>
      </c>
      <c r="D33" s="222" t="s">
        <v>327</v>
      </c>
      <c r="E33" s="75" t="s">
        <v>85</v>
      </c>
      <c r="F33" s="75" t="s">
        <v>328</v>
      </c>
      <c r="G33" s="76" t="s">
        <v>484</v>
      </c>
      <c r="H33" s="75" t="s">
        <v>437</v>
      </c>
      <c r="I33" s="75"/>
      <c r="J33" s="75"/>
      <c r="K33" s="75" t="s">
        <v>329</v>
      </c>
      <c r="L33" s="75"/>
      <c r="M33" s="75"/>
      <c r="N33" s="75" t="s">
        <v>28</v>
      </c>
      <c r="O33" s="75"/>
      <c r="P33" s="93">
        <v>2</v>
      </c>
      <c r="Q33" s="75">
        <v>3</v>
      </c>
      <c r="R33" s="75">
        <f t="shared" ref="R33:R40" si="14">+P33*Q33</f>
        <v>6</v>
      </c>
      <c r="S33" s="75" t="str">
        <f t="shared" ref="S33:S40" si="15">IF(R33&lt;2,"O",IF(R33&lt;=4,"(B)",IF(R33&lt;=8,"(M)",IF(R33&lt;=20,"(A)","(MA)"))))</f>
        <v>(M)</v>
      </c>
      <c r="T33" s="75">
        <v>10</v>
      </c>
      <c r="U33" s="75">
        <f t="shared" ref="U33:U40" si="16">+R33*T33</f>
        <v>60</v>
      </c>
      <c r="V33" s="75" t="str">
        <f t="shared" ref="V33:V40" si="17">IF(U33&lt;20,"O",IF(U33&lt;=20,"IV",IF(U33&lt;=120,"III",IF(U33&lt;=500,"II","I"))))</f>
        <v>III</v>
      </c>
      <c r="W33" s="80" t="str">
        <f t="shared" si="4"/>
        <v>Aceptable</v>
      </c>
      <c r="X33" s="75">
        <v>4</v>
      </c>
      <c r="Y33" s="75"/>
      <c r="Z33" s="75"/>
      <c r="AA33" s="75"/>
      <c r="AB33" s="77" t="s">
        <v>499</v>
      </c>
      <c r="AC33" s="75"/>
      <c r="AD33" s="75" t="s">
        <v>89</v>
      </c>
      <c r="AE33" s="75" t="s">
        <v>405</v>
      </c>
      <c r="AF33" s="220"/>
      <c r="AG33" s="220"/>
      <c r="AH33" s="220"/>
      <c r="AI33" s="220"/>
      <c r="AJ33" s="220"/>
      <c r="AV33" s="75" t="s">
        <v>299</v>
      </c>
    </row>
    <row r="34" spans="1:54" s="96" customFormat="1" ht="71.25" customHeight="1" x14ac:dyDescent="0.2">
      <c r="A34" s="222"/>
      <c r="B34" s="222"/>
      <c r="C34" s="222"/>
      <c r="D34" s="222"/>
      <c r="E34" s="75" t="s">
        <v>85</v>
      </c>
      <c r="F34" s="75" t="s">
        <v>449</v>
      </c>
      <c r="G34" s="76" t="s">
        <v>469</v>
      </c>
      <c r="H34" s="75" t="s">
        <v>331</v>
      </c>
      <c r="I34" s="75"/>
      <c r="J34" s="75"/>
      <c r="K34" s="75" t="s">
        <v>307</v>
      </c>
      <c r="L34" s="75"/>
      <c r="M34" s="75"/>
      <c r="N34" s="75" t="s">
        <v>28</v>
      </c>
      <c r="O34" s="75"/>
      <c r="P34" s="93">
        <v>6</v>
      </c>
      <c r="Q34" s="75">
        <v>3</v>
      </c>
      <c r="R34" s="75">
        <f t="shared" si="14"/>
        <v>18</v>
      </c>
      <c r="S34" s="75" t="str">
        <f t="shared" si="15"/>
        <v>(A)</v>
      </c>
      <c r="T34" s="75">
        <v>10</v>
      </c>
      <c r="U34" s="75">
        <f t="shared" si="16"/>
        <v>180</v>
      </c>
      <c r="V34" s="75" t="str">
        <f t="shared" si="17"/>
        <v>II</v>
      </c>
      <c r="W34" s="80" t="str">
        <f t="shared" si="4"/>
        <v>Aceptable con Control Especifico</v>
      </c>
      <c r="X34" s="75">
        <v>4</v>
      </c>
      <c r="Y34" s="75"/>
      <c r="Z34" s="75"/>
      <c r="AA34" s="75"/>
      <c r="AB34" s="75" t="s">
        <v>308</v>
      </c>
      <c r="AC34" s="75"/>
      <c r="AD34" s="75" t="s">
        <v>89</v>
      </c>
      <c r="AE34" s="75" t="s">
        <v>405</v>
      </c>
      <c r="AF34" s="220"/>
      <c r="AG34" s="220"/>
      <c r="AH34" s="220"/>
      <c r="AI34" s="220"/>
      <c r="AJ34" s="220"/>
      <c r="AV34" s="108" t="s">
        <v>330</v>
      </c>
    </row>
    <row r="35" spans="1:54" s="96" customFormat="1" ht="119.25" customHeight="1" x14ac:dyDescent="0.2">
      <c r="A35" s="222"/>
      <c r="B35" s="222"/>
      <c r="C35" s="222"/>
      <c r="D35" s="222"/>
      <c r="E35" s="75" t="s">
        <v>85</v>
      </c>
      <c r="F35" s="75" t="s">
        <v>450</v>
      </c>
      <c r="G35" s="76" t="s">
        <v>565</v>
      </c>
      <c r="H35" s="75" t="s">
        <v>316</v>
      </c>
      <c r="I35" s="75"/>
      <c r="J35" s="75"/>
      <c r="K35" s="75" t="s">
        <v>332</v>
      </c>
      <c r="L35" s="75"/>
      <c r="M35" s="75"/>
      <c r="N35" s="75" t="s">
        <v>28</v>
      </c>
      <c r="O35" s="75"/>
      <c r="P35" s="93">
        <v>2</v>
      </c>
      <c r="Q35" s="75">
        <v>3</v>
      </c>
      <c r="R35" s="75">
        <f t="shared" si="14"/>
        <v>6</v>
      </c>
      <c r="S35" s="75" t="str">
        <f t="shared" si="15"/>
        <v>(M)</v>
      </c>
      <c r="T35" s="75">
        <v>10</v>
      </c>
      <c r="U35" s="75">
        <f t="shared" si="16"/>
        <v>60</v>
      </c>
      <c r="V35" s="75" t="str">
        <f t="shared" si="17"/>
        <v>III</v>
      </c>
      <c r="W35" s="80" t="str">
        <f t="shared" si="4"/>
        <v>Aceptable</v>
      </c>
      <c r="X35" s="75">
        <v>4</v>
      </c>
      <c r="Y35" s="75"/>
      <c r="Z35" s="75"/>
      <c r="AA35" s="75"/>
      <c r="AB35" s="75" t="s">
        <v>488</v>
      </c>
      <c r="AC35" s="75"/>
      <c r="AD35" s="75" t="s">
        <v>89</v>
      </c>
      <c r="AE35" s="75" t="s">
        <v>405</v>
      </c>
      <c r="AF35" s="220"/>
      <c r="AG35" s="220"/>
      <c r="AH35" s="220"/>
      <c r="AI35" s="220"/>
      <c r="AJ35" s="220"/>
      <c r="AV35" s="75" t="s">
        <v>285</v>
      </c>
    </row>
    <row r="36" spans="1:54" s="96" customFormat="1" ht="76.5" x14ac:dyDescent="0.2">
      <c r="A36" s="222"/>
      <c r="B36" s="222"/>
      <c r="C36" s="222"/>
      <c r="D36" s="222"/>
      <c r="E36" s="75" t="s">
        <v>85</v>
      </c>
      <c r="F36" s="75" t="s">
        <v>450</v>
      </c>
      <c r="G36" s="76" t="s">
        <v>489</v>
      </c>
      <c r="H36" s="75" t="s">
        <v>333</v>
      </c>
      <c r="I36" s="75"/>
      <c r="J36" s="75"/>
      <c r="K36" s="75" t="s">
        <v>332</v>
      </c>
      <c r="L36" s="75"/>
      <c r="M36" s="75"/>
      <c r="N36" s="75" t="s">
        <v>28</v>
      </c>
      <c r="O36" s="75"/>
      <c r="P36" s="93">
        <v>6</v>
      </c>
      <c r="Q36" s="75">
        <v>4</v>
      </c>
      <c r="R36" s="75">
        <f t="shared" si="14"/>
        <v>24</v>
      </c>
      <c r="S36" s="75" t="str">
        <f t="shared" si="15"/>
        <v>(MA)</v>
      </c>
      <c r="T36" s="75">
        <v>10</v>
      </c>
      <c r="U36" s="75">
        <f t="shared" si="16"/>
        <v>240</v>
      </c>
      <c r="V36" s="79" t="str">
        <f t="shared" si="17"/>
        <v>II</v>
      </c>
      <c r="W36" s="80" t="str">
        <f t="shared" si="4"/>
        <v>Aceptable con Control Especifico</v>
      </c>
      <c r="X36" s="75">
        <v>4</v>
      </c>
      <c r="Y36" s="75"/>
      <c r="Z36" s="75"/>
      <c r="AA36" s="75"/>
      <c r="AB36" s="75" t="s">
        <v>488</v>
      </c>
      <c r="AC36" s="75"/>
      <c r="AD36" s="75" t="s">
        <v>89</v>
      </c>
      <c r="AE36" s="75" t="s">
        <v>405</v>
      </c>
      <c r="AF36" s="220"/>
      <c r="AG36" s="220"/>
      <c r="AH36" s="220"/>
      <c r="AI36" s="220"/>
      <c r="AJ36" s="220"/>
      <c r="AV36" s="75" t="s">
        <v>54</v>
      </c>
    </row>
    <row r="37" spans="1:54" s="96" customFormat="1" ht="51" x14ac:dyDescent="0.2">
      <c r="A37" s="222"/>
      <c r="B37" s="222"/>
      <c r="C37" s="222"/>
      <c r="D37" s="222"/>
      <c r="E37" s="75" t="s">
        <v>85</v>
      </c>
      <c r="F37" s="99" t="s">
        <v>441</v>
      </c>
      <c r="G37" s="76" t="s">
        <v>490</v>
      </c>
      <c r="H37" s="75" t="s">
        <v>500</v>
      </c>
      <c r="I37" s="75"/>
      <c r="J37" s="75" t="s">
        <v>693</v>
      </c>
      <c r="K37" s="75" t="s">
        <v>443</v>
      </c>
      <c r="L37" s="75"/>
      <c r="M37" s="75"/>
      <c r="N37" s="75" t="s">
        <v>28</v>
      </c>
      <c r="O37" s="75"/>
      <c r="P37" s="93">
        <v>2</v>
      </c>
      <c r="Q37" s="75">
        <v>3</v>
      </c>
      <c r="R37" s="75">
        <f t="shared" si="14"/>
        <v>6</v>
      </c>
      <c r="S37" s="75" t="str">
        <f t="shared" si="15"/>
        <v>(M)</v>
      </c>
      <c r="T37" s="75">
        <v>10</v>
      </c>
      <c r="U37" s="75">
        <f t="shared" si="16"/>
        <v>60</v>
      </c>
      <c r="V37" s="75" t="str">
        <f t="shared" si="17"/>
        <v>III</v>
      </c>
      <c r="W37" s="80" t="str">
        <f t="shared" si="4"/>
        <v>Aceptable</v>
      </c>
      <c r="X37" s="75">
        <v>4</v>
      </c>
      <c r="Y37" s="75"/>
      <c r="Z37" s="75"/>
      <c r="AA37" s="75"/>
      <c r="AB37" s="75" t="s">
        <v>501</v>
      </c>
      <c r="AC37" s="75"/>
      <c r="AD37" s="75" t="s">
        <v>89</v>
      </c>
      <c r="AE37" s="75" t="s">
        <v>405</v>
      </c>
      <c r="AF37" s="220"/>
      <c r="AG37" s="220"/>
      <c r="AH37" s="220"/>
      <c r="AI37" s="220"/>
      <c r="AJ37" s="220"/>
      <c r="AV37" s="100" t="s">
        <v>319</v>
      </c>
      <c r="AW37" s="75"/>
    </row>
    <row r="38" spans="1:54" s="96" customFormat="1" ht="76.5" x14ac:dyDescent="0.2">
      <c r="A38" s="222"/>
      <c r="B38" s="222"/>
      <c r="C38" s="222"/>
      <c r="D38" s="222"/>
      <c r="E38" s="75" t="s">
        <v>85</v>
      </c>
      <c r="F38" s="75" t="s">
        <v>334</v>
      </c>
      <c r="G38" s="76" t="s">
        <v>502</v>
      </c>
      <c r="H38" s="101" t="s">
        <v>322</v>
      </c>
      <c r="I38" s="77"/>
      <c r="J38" s="77" t="s">
        <v>454</v>
      </c>
      <c r="K38" s="77" t="s">
        <v>503</v>
      </c>
      <c r="L38" s="75"/>
      <c r="M38" s="75"/>
      <c r="N38" s="75" t="s">
        <v>28</v>
      </c>
      <c r="O38" s="75"/>
      <c r="P38" s="93">
        <v>6</v>
      </c>
      <c r="Q38" s="75">
        <v>3</v>
      </c>
      <c r="R38" s="75">
        <f t="shared" si="14"/>
        <v>18</v>
      </c>
      <c r="S38" s="75" t="str">
        <f t="shared" si="15"/>
        <v>(A)</v>
      </c>
      <c r="T38" s="75">
        <v>10</v>
      </c>
      <c r="U38" s="75">
        <f t="shared" si="16"/>
        <v>180</v>
      </c>
      <c r="V38" s="75" t="str">
        <f t="shared" si="17"/>
        <v>II</v>
      </c>
      <c r="W38" s="80" t="str">
        <f t="shared" si="4"/>
        <v>Aceptable con Control Especifico</v>
      </c>
      <c r="X38" s="75">
        <v>4</v>
      </c>
      <c r="Y38" s="75"/>
      <c r="Z38" s="75"/>
      <c r="AA38" s="60"/>
      <c r="AB38" s="102" t="s">
        <v>504</v>
      </c>
      <c r="AC38" s="75"/>
      <c r="AD38" s="75" t="s">
        <v>89</v>
      </c>
      <c r="AE38" s="75" t="s">
        <v>405</v>
      </c>
      <c r="AF38" s="220"/>
      <c r="AG38" s="220"/>
      <c r="AH38" s="220"/>
      <c r="AI38" s="220"/>
      <c r="AJ38" s="220"/>
      <c r="AV38" s="75" t="s">
        <v>407</v>
      </c>
    </row>
    <row r="39" spans="1:54" s="96" customFormat="1" ht="105" customHeight="1" x14ac:dyDescent="0.2">
      <c r="A39" s="222"/>
      <c r="B39" s="222"/>
      <c r="C39" s="222"/>
      <c r="D39" s="222"/>
      <c r="E39" s="75" t="s">
        <v>85</v>
      </c>
      <c r="F39" s="103" t="s">
        <v>468</v>
      </c>
      <c r="G39" s="76" t="s">
        <v>494</v>
      </c>
      <c r="H39" s="103" t="s">
        <v>505</v>
      </c>
      <c r="I39" s="104"/>
      <c r="J39" s="104" t="s">
        <v>256</v>
      </c>
      <c r="K39" s="104" t="s">
        <v>191</v>
      </c>
      <c r="L39" s="104"/>
      <c r="M39" s="104"/>
      <c r="N39" s="104" t="s">
        <v>28</v>
      </c>
      <c r="O39" s="104"/>
      <c r="P39" s="105">
        <v>6</v>
      </c>
      <c r="Q39" s="103">
        <v>4</v>
      </c>
      <c r="R39" s="103">
        <f>+P39*Q39</f>
        <v>24</v>
      </c>
      <c r="S39" s="103" t="str">
        <f>IF(R39&lt;2,"O",IF(R39&lt;=4,"(B)",IF(R39&lt;=8,"(M)",IF(R39&lt;=20,"(A)","(MA)"))))</f>
        <v>(MA)</v>
      </c>
      <c r="T39" s="103">
        <v>10</v>
      </c>
      <c r="U39" s="103">
        <f>+R39*T39</f>
        <v>240</v>
      </c>
      <c r="V39" s="106" t="str">
        <f>IF(U39&lt;20,"O",IF(U39&lt;=20,"IV",IF(U39&lt;=120,"III",IF(U39&lt;=500,"II","I"))))</f>
        <v>II</v>
      </c>
      <c r="W39" s="80" t="str">
        <f t="shared" si="4"/>
        <v>Aceptable con Control Especifico</v>
      </c>
      <c r="X39" s="75">
        <v>4</v>
      </c>
      <c r="Y39" s="77"/>
      <c r="Z39" s="77"/>
      <c r="AA39" s="77"/>
      <c r="AB39" s="77" t="s">
        <v>496</v>
      </c>
      <c r="AC39" s="77"/>
      <c r="AD39" s="77" t="s">
        <v>89</v>
      </c>
      <c r="AE39" s="60" t="s">
        <v>405</v>
      </c>
      <c r="AF39" s="221"/>
      <c r="AG39" s="221"/>
      <c r="AH39" s="221"/>
      <c r="AI39" s="221"/>
      <c r="AJ39" s="221"/>
      <c r="AV39" s="75" t="s">
        <v>54</v>
      </c>
    </row>
    <row r="40" spans="1:54" ht="90" thickBot="1" x14ac:dyDescent="0.25">
      <c r="A40" s="222"/>
      <c r="B40" s="222"/>
      <c r="C40" s="222"/>
      <c r="D40" s="222"/>
      <c r="E40" s="75" t="s">
        <v>85</v>
      </c>
      <c r="F40" s="75" t="s">
        <v>336</v>
      </c>
      <c r="G40" s="76" t="s">
        <v>497</v>
      </c>
      <c r="H40" s="75" t="s">
        <v>426</v>
      </c>
      <c r="I40" s="75"/>
      <c r="J40" s="75" t="s">
        <v>427</v>
      </c>
      <c r="K40" s="75" t="s">
        <v>186</v>
      </c>
      <c r="L40" s="75"/>
      <c r="M40" s="75"/>
      <c r="N40" s="75" t="s">
        <v>28</v>
      </c>
      <c r="O40" s="75"/>
      <c r="P40" s="93">
        <v>6</v>
      </c>
      <c r="Q40" s="75">
        <v>4</v>
      </c>
      <c r="R40" s="75">
        <f t="shared" si="14"/>
        <v>24</v>
      </c>
      <c r="S40" s="75" t="str">
        <f t="shared" si="15"/>
        <v>(MA)</v>
      </c>
      <c r="T40" s="75">
        <v>10</v>
      </c>
      <c r="U40" s="75">
        <f t="shared" si="16"/>
        <v>240</v>
      </c>
      <c r="V40" s="75" t="str">
        <f t="shared" si="17"/>
        <v>II</v>
      </c>
      <c r="W40" s="80" t="str">
        <f t="shared" si="4"/>
        <v>Aceptable con Control Especifico</v>
      </c>
      <c r="X40" s="75">
        <v>4</v>
      </c>
      <c r="Y40" s="75"/>
      <c r="Z40" s="75"/>
      <c r="AA40" s="75"/>
      <c r="AB40" s="75" t="s">
        <v>498</v>
      </c>
      <c r="AC40" s="75"/>
      <c r="AD40" s="75" t="s">
        <v>89</v>
      </c>
      <c r="AE40" s="75" t="s">
        <v>405</v>
      </c>
      <c r="AF40" s="220"/>
      <c r="AG40" s="220"/>
      <c r="AH40" s="220"/>
      <c r="AI40" s="220"/>
      <c r="AJ40" s="220"/>
      <c r="AK40" s="40"/>
      <c r="AL40" s="40"/>
      <c r="AM40" s="40"/>
      <c r="AN40" s="40"/>
      <c r="AO40" s="40"/>
      <c r="AP40" s="40"/>
      <c r="AQ40" s="40"/>
      <c r="AR40" s="40"/>
      <c r="AS40" s="96"/>
      <c r="AT40" s="96"/>
      <c r="AU40" s="96"/>
      <c r="BB40" s="96"/>
    </row>
    <row r="41" spans="1:54" x14ac:dyDescent="0.2">
      <c r="AV41" s="109" t="s">
        <v>62</v>
      </c>
    </row>
  </sheetData>
  <sheetProtection selectLockedCells="1" selectUnlockedCells="1"/>
  <autoFilter ref="A14:BB40">
    <filterColumn colId="31" showButton="0"/>
    <filterColumn colId="32" showButton="0"/>
    <filterColumn colId="33" showButton="0"/>
    <filterColumn colId="34" showButton="0"/>
  </autoFilter>
  <mergeCells count="92">
    <mergeCell ref="H6:Y6"/>
    <mergeCell ref="AH6:AJ6"/>
    <mergeCell ref="I12:K12"/>
    <mergeCell ref="L12:O12"/>
    <mergeCell ref="H8:J8"/>
    <mergeCell ref="K8:S8"/>
    <mergeCell ref="T8:Y8"/>
    <mergeCell ref="W11:Z11"/>
    <mergeCell ref="AA11:AC11"/>
    <mergeCell ref="AD11:AE11"/>
    <mergeCell ref="R11:S11"/>
    <mergeCell ref="T11:V11"/>
    <mergeCell ref="H10:Z10"/>
    <mergeCell ref="A15:A17"/>
    <mergeCell ref="A2:AJ2"/>
    <mergeCell ref="D15:D17"/>
    <mergeCell ref="C15:C17"/>
    <mergeCell ref="B15:B17"/>
    <mergeCell ref="AF12:AJ13"/>
    <mergeCell ref="A6:G6"/>
    <mergeCell ref="A12:A13"/>
    <mergeCell ref="B12:B13"/>
    <mergeCell ref="AA10:AB10"/>
    <mergeCell ref="AF10:AJ10"/>
    <mergeCell ref="AF11:AJ11"/>
    <mergeCell ref="Z8:AC8"/>
    <mergeCell ref="AD8:AE8"/>
    <mergeCell ref="AF8:AJ8"/>
    <mergeCell ref="A10:G10"/>
    <mergeCell ref="A8:B8"/>
    <mergeCell ref="C8:G8"/>
    <mergeCell ref="H11:I11"/>
    <mergeCell ref="A1:AJ1"/>
    <mergeCell ref="A3:AJ4"/>
    <mergeCell ref="A5:AJ5"/>
    <mergeCell ref="AE6:AF6"/>
    <mergeCell ref="A7:E7"/>
    <mergeCell ref="F7:G7"/>
    <mergeCell ref="L7:M7"/>
    <mergeCell ref="N7:Y7"/>
    <mergeCell ref="Z7:AD7"/>
    <mergeCell ref="AE7:AJ7"/>
    <mergeCell ref="I7:K7"/>
    <mergeCell ref="A9:AJ9"/>
    <mergeCell ref="C12:C13"/>
    <mergeCell ref="D12:D13"/>
    <mergeCell ref="A11:G11"/>
    <mergeCell ref="L11:N11"/>
    <mergeCell ref="O11:Q11"/>
    <mergeCell ref="H12:H13"/>
    <mergeCell ref="P12:X12"/>
    <mergeCell ref="E12:E13"/>
    <mergeCell ref="AF24:AJ24"/>
    <mergeCell ref="AF21:AJ21"/>
    <mergeCell ref="AF17:AJ17"/>
    <mergeCell ref="AF18:AJ18"/>
    <mergeCell ref="AF19:AJ19"/>
    <mergeCell ref="AF20:AJ20"/>
    <mergeCell ref="AF22:AJ23"/>
    <mergeCell ref="AF15:AJ15"/>
    <mergeCell ref="AF16:AJ16"/>
    <mergeCell ref="AF14:AJ14"/>
    <mergeCell ref="F12:G12"/>
    <mergeCell ref="Y12:AC12"/>
    <mergeCell ref="AD12:AE12"/>
    <mergeCell ref="AF30:AJ30"/>
    <mergeCell ref="AF33:AJ33"/>
    <mergeCell ref="AF34:AJ34"/>
    <mergeCell ref="AF35:AJ35"/>
    <mergeCell ref="AF36:AJ36"/>
    <mergeCell ref="AF31:AJ31"/>
    <mergeCell ref="AF25:AJ25"/>
    <mergeCell ref="AF26:AJ26"/>
    <mergeCell ref="AF27:AJ27"/>
    <mergeCell ref="AF28:AJ28"/>
    <mergeCell ref="AF29:AJ29"/>
    <mergeCell ref="A18:A32"/>
    <mergeCell ref="A33:A40"/>
    <mergeCell ref="B33:B40"/>
    <mergeCell ref="C33:C40"/>
    <mergeCell ref="D33:D40"/>
    <mergeCell ref="B25:B32"/>
    <mergeCell ref="C25:C32"/>
    <mergeCell ref="D25:D32"/>
    <mergeCell ref="B18:B24"/>
    <mergeCell ref="C18:C24"/>
    <mergeCell ref="D18:D24"/>
    <mergeCell ref="AF37:AJ37"/>
    <mergeCell ref="AF38:AJ38"/>
    <mergeCell ref="AF39:AJ39"/>
    <mergeCell ref="AF40:AJ40"/>
    <mergeCell ref="AF32:AJ32"/>
  </mergeCells>
  <conditionalFormatting sqref="W15:W24 BS40 BS32 V24:W40">
    <cfRule type="cellIs" dxfId="454" priority="234" stopIfTrue="1" operator="equal">
      <formula>"N0 Aceptable con control especifico"</formula>
    </cfRule>
  </conditionalFormatting>
  <conditionalFormatting sqref="S15:S23 BO40 BO32 R24:S40">
    <cfRule type="cellIs" dxfId="453" priority="233" stopIfTrue="1" operator="equal">
      <formula>"o"</formula>
    </cfRule>
  </conditionalFormatting>
  <conditionalFormatting sqref="V15:V23 BR40 BR32 U24:V40">
    <cfRule type="cellIs" dxfId="452" priority="232" stopIfTrue="1" operator="equal">
      <formula>"O"</formula>
    </cfRule>
  </conditionalFormatting>
  <conditionalFormatting sqref="W19">
    <cfRule type="colorScale" priority="184">
      <colorScale>
        <cfvo type="min"/>
        <cfvo type="percentile" val="50"/>
        <cfvo type="max"/>
        <color rgb="FFF8696B"/>
        <color rgb="FFFFEB84"/>
        <color rgb="FF63BE7B"/>
      </colorScale>
    </cfRule>
    <cfRule type="cellIs" dxfId="451" priority="185" stopIfTrue="1" operator="equal">
      <formula>"ACEPTABLE"</formula>
    </cfRule>
    <cfRule type="cellIs" dxfId="450" priority="186" stopIfTrue="1" operator="equal">
      <formula>"NO ACEPTABLE"</formula>
    </cfRule>
  </conditionalFormatting>
  <conditionalFormatting sqref="W21:W23">
    <cfRule type="colorScale" priority="154">
      <colorScale>
        <cfvo type="min"/>
        <cfvo type="percentile" val="50"/>
        <cfvo type="max"/>
        <color rgb="FFF8696B"/>
        <color rgb="FFFFEB84"/>
        <color rgb="FF63BE7B"/>
      </colorScale>
    </cfRule>
    <cfRule type="cellIs" dxfId="449" priority="155" stopIfTrue="1" operator="equal">
      <formula>"ACEPTABLE"</formula>
    </cfRule>
    <cfRule type="cellIs" dxfId="448" priority="156" stopIfTrue="1" operator="equal">
      <formula>"NO ACEPTABLE"</formula>
    </cfRule>
  </conditionalFormatting>
  <conditionalFormatting sqref="W18:W23">
    <cfRule type="colorScale" priority="1556">
      <colorScale>
        <cfvo type="min"/>
        <cfvo type="percentile" val="50"/>
        <cfvo type="max"/>
        <color rgb="FFF8696B"/>
        <color rgb="FFFFEB84"/>
        <color rgb="FF63BE7B"/>
      </colorScale>
    </cfRule>
    <cfRule type="cellIs" dxfId="447" priority="1557" stopIfTrue="1" operator="equal">
      <formula>"ACEPTABLE"</formula>
    </cfRule>
    <cfRule type="cellIs" dxfId="446" priority="1558" stopIfTrue="1" operator="equal">
      <formula>"NO ACEPTABLE"</formula>
    </cfRule>
  </conditionalFormatting>
  <conditionalFormatting sqref="AB38 AA39:AA40 AA32:AB32 AA30:AA31 AB40">
    <cfRule type="cellIs" dxfId="445" priority="115" stopIfTrue="1" operator="equal">
      <formula>"Riesgo Moderado"</formula>
    </cfRule>
    <cfRule type="cellIs" dxfId="444" priority="116" stopIfTrue="1" operator="equal">
      <formula>"Riesgo Importante"</formula>
    </cfRule>
    <cfRule type="cellIs" dxfId="443" priority="117" stopIfTrue="1" operator="equal">
      <formula>"Riesgo Intolerabl"</formula>
    </cfRule>
  </conditionalFormatting>
  <conditionalFormatting sqref="W32">
    <cfRule type="colorScale" priority="106">
      <colorScale>
        <cfvo type="min"/>
        <cfvo type="percentile" val="50"/>
        <cfvo type="max"/>
        <color rgb="FFF8696B"/>
        <color rgb="FFFFEB84"/>
        <color rgb="FF63BE7B"/>
      </colorScale>
    </cfRule>
    <cfRule type="cellIs" dxfId="442" priority="107" stopIfTrue="1" operator="equal">
      <formula>"ACEPTABLE"</formula>
    </cfRule>
    <cfRule type="cellIs" dxfId="441" priority="108" stopIfTrue="1" operator="equal">
      <formula>"NO ACEPTABLE"</formula>
    </cfRule>
  </conditionalFormatting>
  <conditionalFormatting sqref="W36">
    <cfRule type="colorScale" priority="52">
      <colorScale>
        <cfvo type="min"/>
        <cfvo type="percentile" val="50"/>
        <cfvo type="max"/>
        <color rgb="FFF8696B"/>
        <color rgb="FFFFEB84"/>
        <color rgb="FF63BE7B"/>
      </colorScale>
    </cfRule>
    <cfRule type="cellIs" dxfId="440" priority="53" stopIfTrue="1" operator="equal">
      <formula>"ACEPTABLE"</formula>
    </cfRule>
    <cfRule type="cellIs" dxfId="439" priority="54" stopIfTrue="1" operator="equal">
      <formula>"NO ACEPTABLE"</formula>
    </cfRule>
  </conditionalFormatting>
  <conditionalFormatting sqref="W40">
    <cfRule type="colorScale" priority="49">
      <colorScale>
        <cfvo type="min"/>
        <cfvo type="percentile" val="50"/>
        <cfvo type="max"/>
        <color rgb="FFF8696B"/>
        <color rgb="FFFFEB84"/>
        <color rgb="FF63BE7B"/>
      </colorScale>
    </cfRule>
    <cfRule type="cellIs" dxfId="438" priority="50" stopIfTrue="1" operator="equal">
      <formula>"ACEPTABLE"</formula>
    </cfRule>
    <cfRule type="cellIs" dxfId="437" priority="51" stopIfTrue="1" operator="equal">
      <formula>"NO ACEPTABLE"</formula>
    </cfRule>
  </conditionalFormatting>
  <conditionalFormatting sqref="W33:W39">
    <cfRule type="colorScale" priority="3203">
      <colorScale>
        <cfvo type="min"/>
        <cfvo type="percentile" val="50"/>
        <cfvo type="max"/>
        <color rgb="FFF8696B"/>
        <color rgb="FFFFEB84"/>
        <color rgb="FF63BE7B"/>
      </colorScale>
    </cfRule>
    <cfRule type="cellIs" dxfId="436" priority="3204" stopIfTrue="1" operator="equal">
      <formula>"ACEPTABLE"</formula>
    </cfRule>
    <cfRule type="cellIs" dxfId="435" priority="3205" stopIfTrue="1" operator="equal">
      <formula>"NO ACEPTABLE"</formula>
    </cfRule>
  </conditionalFormatting>
  <conditionalFormatting sqref="W39">
    <cfRule type="colorScale" priority="3212">
      <colorScale>
        <cfvo type="min"/>
        <cfvo type="percentile" val="50"/>
        <cfvo type="max"/>
        <color rgb="FFF8696B"/>
        <color rgb="FFFFEB84"/>
        <color rgb="FF63BE7B"/>
      </colorScale>
    </cfRule>
    <cfRule type="cellIs" dxfId="434" priority="3213" stopIfTrue="1" operator="equal">
      <formula>"ACEPTABLE"</formula>
    </cfRule>
    <cfRule type="cellIs" dxfId="433" priority="3214" stopIfTrue="1" operator="equal">
      <formula>"NO ACEPTABLE"</formula>
    </cfRule>
  </conditionalFormatting>
  <conditionalFormatting sqref="BS40">
    <cfRule type="colorScale" priority="3215">
      <colorScale>
        <cfvo type="min"/>
        <cfvo type="percentile" val="50"/>
        <cfvo type="max"/>
        <color rgb="FFF8696B"/>
        <color rgb="FFFFEB84"/>
        <color rgb="FF63BE7B"/>
      </colorScale>
    </cfRule>
    <cfRule type="cellIs" dxfId="432" priority="3216" stopIfTrue="1" operator="equal">
      <formula>"ACEPTABLE"</formula>
    </cfRule>
    <cfRule type="cellIs" dxfId="431" priority="3217" stopIfTrue="1" operator="equal">
      <formula>"NO ACEPTABLE"</formula>
    </cfRule>
  </conditionalFormatting>
  <conditionalFormatting sqref="W31">
    <cfRule type="colorScale" priority="3434">
      <colorScale>
        <cfvo type="min"/>
        <cfvo type="percentile" val="50"/>
        <cfvo type="max"/>
        <color rgb="FFF8696B"/>
        <color rgb="FFFFEB84"/>
        <color rgb="FF63BE7B"/>
      </colorScale>
    </cfRule>
    <cfRule type="cellIs" dxfId="430" priority="3435" stopIfTrue="1" operator="equal">
      <formula>"ACEPTABLE"</formula>
    </cfRule>
    <cfRule type="cellIs" dxfId="429" priority="3436" stopIfTrue="1" operator="equal">
      <formula>"NO ACEPTABLE"</formula>
    </cfRule>
  </conditionalFormatting>
  <conditionalFormatting sqref="BS32">
    <cfRule type="colorScale" priority="3437">
      <colorScale>
        <cfvo type="min"/>
        <cfvo type="percentile" val="50"/>
        <cfvo type="max"/>
        <color rgb="FFF8696B"/>
        <color rgb="FFFFEB84"/>
        <color rgb="FF63BE7B"/>
      </colorScale>
    </cfRule>
    <cfRule type="cellIs" dxfId="428" priority="3438" stopIfTrue="1" operator="equal">
      <formula>"ACEPTABLE"</formula>
    </cfRule>
    <cfRule type="cellIs" dxfId="427" priority="3439" stopIfTrue="1" operator="equal">
      <formula>"NO ACEPTABLE"</formula>
    </cfRule>
  </conditionalFormatting>
  <conditionalFormatting sqref="AB30">
    <cfRule type="cellIs" dxfId="426" priority="1" stopIfTrue="1" operator="equal">
      <formula>"Riesgo Moderado"</formula>
    </cfRule>
    <cfRule type="cellIs" dxfId="425" priority="2" stopIfTrue="1" operator="equal">
      <formula>"Riesgo Importante"</formula>
    </cfRule>
    <cfRule type="cellIs" dxfId="424" priority="3" stopIfTrue="1" operator="equal">
      <formula>"Riesgo Intolerabl"</formula>
    </cfRule>
  </conditionalFormatting>
  <conditionalFormatting sqref="W25:W30">
    <cfRule type="colorScale" priority="3506">
      <colorScale>
        <cfvo type="min"/>
        <cfvo type="percentile" val="50"/>
        <cfvo type="max"/>
        <color rgb="FFF8696B"/>
        <color rgb="FFFFEB84"/>
        <color rgb="FF63BE7B"/>
      </colorScale>
    </cfRule>
    <cfRule type="cellIs" dxfId="423" priority="3507" stopIfTrue="1" operator="equal">
      <formula>"ACEPTABLE"</formula>
    </cfRule>
    <cfRule type="cellIs" dxfId="422" priority="3508" stopIfTrue="1" operator="equal">
      <formula>"NO ACEPTABLE"</formula>
    </cfRule>
  </conditionalFormatting>
  <conditionalFormatting sqref="W33:W40">
    <cfRule type="colorScale" priority="3632">
      <colorScale>
        <cfvo type="min"/>
        <cfvo type="percentile" val="50"/>
        <cfvo type="max"/>
        <color rgb="FFF8696B"/>
        <color rgb="FFFFEB84"/>
        <color rgb="FF63BE7B"/>
      </colorScale>
    </cfRule>
    <cfRule type="cellIs" dxfId="421" priority="3633" stopIfTrue="1" operator="equal">
      <formula>"ACEPTABLE"</formula>
    </cfRule>
    <cfRule type="cellIs" dxfId="420" priority="3634" stopIfTrue="1" operator="equal">
      <formula>"NO ACEPTABLE"</formula>
    </cfRule>
  </conditionalFormatting>
  <conditionalFormatting sqref="W31:W40">
    <cfRule type="colorScale" priority="3635">
      <colorScale>
        <cfvo type="min"/>
        <cfvo type="percentile" val="50"/>
        <cfvo type="max"/>
        <color rgb="FFF8696B"/>
        <color rgb="FFFFEB84"/>
        <color rgb="FF63BE7B"/>
      </colorScale>
    </cfRule>
    <cfRule type="cellIs" dxfId="419" priority="3636" stopIfTrue="1" operator="equal">
      <formula>"ACEPTABLE"</formula>
    </cfRule>
    <cfRule type="cellIs" dxfId="418" priority="3637" stopIfTrue="1" operator="equal">
      <formula>"NO ACEPTABLE"</formula>
    </cfRule>
  </conditionalFormatting>
  <conditionalFormatting sqref="V24:V40">
    <cfRule type="colorScale" priority="3638">
      <colorScale>
        <cfvo type="min"/>
        <cfvo type="percentile" val="50"/>
        <cfvo type="max"/>
        <color rgb="FFF8696B"/>
        <color rgb="FFFFEB84"/>
        <color rgb="FF63BE7B"/>
      </colorScale>
    </cfRule>
    <cfRule type="cellIs" dxfId="417" priority="3639" stopIfTrue="1" operator="equal">
      <formula>"ACEPTABLE"</formula>
    </cfRule>
    <cfRule type="cellIs" dxfId="416" priority="3640" stopIfTrue="1" operator="equal">
      <formula>"NO ACEPTABLE"</formula>
    </cfRule>
  </conditionalFormatting>
  <conditionalFormatting sqref="W24:W40">
    <cfRule type="colorScale" priority="3641">
      <colorScale>
        <cfvo type="min"/>
        <cfvo type="percentile" val="50"/>
        <cfvo type="max"/>
        <color rgb="FFF8696B"/>
        <color rgb="FFFFEB84"/>
        <color rgb="FF63BE7B"/>
      </colorScale>
    </cfRule>
    <cfRule type="cellIs" dxfId="415" priority="3642" stopIfTrue="1" operator="equal">
      <formula>"ACEPTABLE"</formula>
    </cfRule>
    <cfRule type="cellIs" dxfId="414" priority="3643" stopIfTrue="1" operator="equal">
      <formula>"NO ACEPTABLE"</formula>
    </cfRule>
  </conditionalFormatting>
  <conditionalFormatting sqref="W15:W40">
    <cfRule type="colorScale" priority="3644">
      <colorScale>
        <cfvo type="min"/>
        <cfvo type="percentile" val="50"/>
        <cfvo type="max"/>
        <color rgb="FFF8696B"/>
        <color rgb="FFFFEB84"/>
        <color rgb="FF63BE7B"/>
      </colorScale>
    </cfRule>
    <cfRule type="cellIs" dxfId="413" priority="3645" stopIfTrue="1" operator="equal">
      <formula>"ACEPTABLE"</formula>
    </cfRule>
    <cfRule type="cellIs" dxfId="412" priority="3646" stopIfTrue="1" operator="equal">
      <formula>"NO ACEPTABLE"</formula>
    </cfRule>
  </conditionalFormatting>
  <conditionalFormatting sqref="W25:W40">
    <cfRule type="colorScale" priority="3647">
      <colorScale>
        <cfvo type="min"/>
        <cfvo type="percentile" val="50"/>
        <cfvo type="max"/>
        <color rgb="FFF8696B"/>
        <color rgb="FFFFEB84"/>
        <color rgb="FF63BE7B"/>
      </colorScale>
    </cfRule>
    <cfRule type="cellIs" dxfId="411" priority="3648" stopIfTrue="1" operator="equal">
      <formula>"ACEPTABLE"</formula>
    </cfRule>
    <cfRule type="cellIs" dxfId="410" priority="3649" stopIfTrue="1" operator="equal">
      <formula>"NO ACEPTABLE"</formula>
    </cfRule>
  </conditionalFormatting>
  <dataValidations count="18">
    <dataValidation type="list" allowBlank="1" showInputMessage="1" showErrorMessage="1" sqref="AMP24 WVN32 WLR32 WBV32 VRZ32 VID32 UYH32 UOL32 UEP32 TUT32 TKX32 TBB32 SRF32 SHJ32 RXN32 RNR32 RDV32 QTZ32 QKD32 QAH32 PQL32 PGP32 OWT32 OMX32 ODB32 NTF32 NJJ32 MZN32 MPR32 MFV32 LVZ32 LMD32 LCH32 KSL32 KIP32 JYT32 JOX32 JFB32 IVF32 ILJ32 IBN32 HRR32 HHV32 GXZ32 GOD32 GEH32 FUL32 FKP32 FAT32 EQX32 EHB32 DXF32 DNJ32 DDN32 CTR32 CJV32 BZZ32 BQD32 BGH32 AWL32 AMP32 ACT32 SX32 JB32 WBV40 VRZ40 VID40 UYH40 UOL40 UEP40 TUT40 TKX40 TBB40 SRF40 SHJ40 RXN40 RNR40 RDV40 QTZ40 QKD40 QAH40 PQL40 PGP40 OWT40 OMX40 ODB40 NTF40 NJJ40 MZN40 MPR40 MFV40 LVZ40 LMD40 LCH40 KSL40 KIP40 JYT40 JOX40 JFB40 IVF40 ILJ40 IBN40 HRR40 HHV40 GXZ40 GOD40 GEH40 FUL40 FKP40 FAT40 EQX40 EHB40 DXF40 DNJ40 DDN40 CTR40 CJV40 BZZ40 BQD40 BGH40 AWL40 AMP40 ACT40 SX40 JB40 WLR40 WVN40 ACT24 JB24 SX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formula1>$AU$1:$AU$7</formula1>
    </dataValidation>
    <dataValidation type="list" allowBlank="1" showInputMessage="1" showErrorMessage="1" sqref="TD24:TD25 ACZ24:ACZ25 AMV24:AMV25 AWR24:AWR25 BGN24:BGN25 BQJ24:BQJ25 CAF24:CAF25 CKB24:CKB25 CTX24:CTX25 DDT24:DDT25 DNP24:DNP25 DXL24:DXL25 EHH24:EHH25 ERD24:ERD25 FAZ24:FAZ25 FKV24:FKV25 FUR24:FUR25 GEN24:GEN25 GOJ24:GOJ25 GYF24:GYF25 HIB24:HIB25 HRX24:HRX25 IBT24:IBT25 ILP24:ILP25 IVL24:IVL25 JFH24:JFH25 JPD24:JPD25 JYZ24:JYZ25 KIV24:KIV25 KSR24:KSR25 LCN24:LCN25 LMJ24:LMJ25 LWF24:LWF25 MGB24:MGB25 MPX24:MPX25 MZT24:MZT25 NJP24:NJP25 NTL24:NTL25 ODH24:ODH25 OND24:OND25 OWZ24:OWZ25 PGV24:PGV25 PQR24:PQR25 QAN24:QAN25 QKJ24:QKJ25 QUF24:QUF25 REB24:REB25 RNX24:RNX25 RXT24:RXT25 SHP24:SHP25 SRL24:SRL25 TBH24:TBH25 TLD24:TLD25 TUZ24:TUZ25 UEV24:UEV25 UOR24:UOR25 UYN24:UYN25 VIJ24:VIJ25 VSF24:VSF25 WCB24:WCB25 WLX24:WLX25 WVT24:WVT25 JH24:JH25 WCB40 WLX40 WVT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LX32:WLX33 WVT32:WVT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L15:L40">
      <formula1>"(MA)"</formula1>
    </dataValidation>
    <dataValidation type="list" allowBlank="1" showInputMessage="1" showErrorMessage="1" sqref="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JI24:JI25 WLY33 WCC33 VSG33 VIK33 UYO33 UOS33 UEW33 TVA33 TLE33 TBI33 SRM33 SHQ33 RXU33 RNY33 REC33 QUG33 QKK33 QAO33 PQS33 PGW33 OXA33 ONE33 ODI33 NTM33 NJQ33 MZU33 MPY33 MGC33 LWG33 LMK33 LCO33 KSS33 KIW33 JZA33 JPE33 JFI33 IVM33 ILQ33 IBU33 HRY33 HIC33 GYG33 GOK33 GEO33 FUS33 FKW33 FBA33 ERE33 EHI33 DXM33 DNQ33 DDU33 CTY33 CKC33 CAG33 BQK33 BGO33 AWS33 AMW33 ADA33 TE33 JI33 WVU33 M15:M40">
      <formula1>"(A)"</formula1>
    </dataValidation>
    <dataValidation type="list" allowBlank="1" showInputMessage="1" showErrorMessage="1" sqref="E15:E24">
      <formula1>"Rutinaria, No Rutinaria"</formula1>
    </dataValidation>
    <dataValidation allowBlank="1" showInputMessage="1" showErrorMessage="1" promptTitle="DETERMINACION DEL ND #2" prompt="(MA)-10- Medidas preventivas es nula o no existe, o ambos._x000a_(A)-6- Medidas preventivas es baja o ambos _x000a_(M)-2- Medidas preventivas Moderada o ambos._x000a_(B)- N.A.V.- Riesgo Controlado. =(IV) #8" sqref="L12:O12"/>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Q13:Q14"/>
    <dataValidation allowBlank="1" showInputMessage="1" showErrorMessage="1" promptTitle="NP #5" prompt="Si 40&lt;NP&lt;24, Muy alto (A)_x000a_Si 20&lt;NP&lt;10, Alto (A)_x000a_Si 8&lt;NP&lt;6, Medio (M)_x000a_Si 4&lt;NP&lt;2, Bajo (B)" sqref="S13:S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T13:T14"/>
    <dataValidation allowBlank="1" showInputMessage="1" showErrorMessage="1" promptTitle="NIVEL DE RIESGO #8" prompt="I  entre 4000-600_x000a_II entre 500-150_x000a_III entre 120-40_x000a_IV si es igual a 20" sqref="V13:V14"/>
    <dataValidation type="list" allowBlank="1" showInputMessage="1" showErrorMessage="1" sqref="TV24:TV25 ADR24:ADR25 ANN24:ANN25 AXJ24:AXJ25 BHF24:BHF25 BRB24:BRB25 CAX24:CAX25 CKT24:CKT25 CUP24:CUP25 DEL24:DEL25 DOH24:DOH25 DYD24:DYD25 EHZ24:EHZ25 ERV24:ERV25 FBR24:FBR25 FLN24:FLN25 FVJ24:FVJ25 GFF24:GFF25 GPB24:GPB25 GYX24:GYX25 HIT24:HIT25 HSP24:HSP25 ICL24:ICL25 IMH24:IMH25 IWD24:IWD25 JFZ24:JFZ25 JPV24:JPV25 JZR24:JZR25 KJN24:KJN25 KTJ24:KTJ25 LDF24:LDF25 LNB24:LNB25 LWX24:LWX25 MGT24:MGT25 MQP24:MQP25 NAL24:NAL25 NKH24:NKH25 NUD24:NUD25 ODZ24:ODZ25 ONV24:ONV25 OXR24:OXR25 PHN24:PHN25 PRJ24:PRJ25 QBF24:QBF25 QLB24:QLB25 QUX24:QUX25 RET24:RET25 ROP24:ROP25 RYL24:RYL25 SIH24:SIH25 SSD24:SSD25 TBZ24:TBZ25 TLV24:TLV25 TVR24:TVR25 UFN24:UFN25 UPJ24:UPJ25 UZF24:UZF25 VJB24:VJB25 VSX24:VSX25 WCT24:WCT25 WMP24:WMP25 WWL24:WWL25 JZ24:JZ25 WMP40 WWL40 JZ40 TV40 ADR40 ANN40 AXJ40 BHF40 BRB40 CAX40 CKT40 CUP40 DEL40 DOH40 DYD40 EHZ40 ERV40 FBR40 FLN40 FVJ40 GFF40 GPB40 GYX40 HIT40 HSP40 ICL40 IMH40 IWD40 JFZ40 JPV40 JZR40 KJN40 KTJ40 LDF40 LNB40 LWX40 MGT40 MQP40 NAL40 NKH40 NUD40 ODZ40 ONV40 OXR40 PHN40 PRJ40 QBF40 QLB40 QUX40 RET40 ROP40 RYL40 SIH40 SSD40 TBZ40 TLV40 TVR40 UFN40 UPJ40 UZF40 VJB40 VSX40 WCT40 WMP32:WMP33 WWL32:WWL33 JZ32:JZ33 TV32:TV33 ADR32:ADR33 ANN32:ANN33 AXJ32:AXJ33 BHF32:BHF33 BRB32:BRB33 CAX32:CAX33 CKT32:CKT33 CUP32:CUP33 DEL32:DEL33 DOH32:DOH33 DYD32:DYD33 EHZ32:EHZ33 ERV32:ERV33 FBR32:FBR33 FLN32:FLN33 FVJ32:FVJ33 GFF32:GFF33 GPB32:GPB33 GYX32:GYX33 HIT32:HIT33 HSP32:HSP33 ICL32:ICL33 IMH32:IMH33 IWD32:IWD33 JFZ32:JFZ33 JPV32:JPV33 JZR32:JZR33 KJN32:KJN33 KTJ32:KTJ33 LDF32:LDF33 LNB32:LNB33 LWX32:LWX33 MGT32:MGT33 MQP32:MQP33 NAL32:NAL33 NKH32:NKH33 NUD32:NUD33 ODZ32:ODZ33 ONV32:ONV33 OXR32:OXR33 PHN32:PHN33 PRJ32:PRJ33 QBF32:QBF33 QLB32:QLB33 QUX32:QUX33 RET32:RET33 ROP32:ROP33 RYL32:RYL33 SIH32:SIH33 SSD32:SSD33 TBZ32:TBZ33 TLV32:TLV33 TVR32:TVR33 UFN32:UFN33 UPJ32:UPJ33 UZF32:UZF33 VJB32:VJB33 VSX32:VSX33 WCT32:WCT33 AD15:AD40">
      <formula1>"Si, No"</formula1>
    </dataValidation>
    <dataValidation type="list" errorStyle="warning" allowBlank="1" showInputMessage="1" showErrorMessage="1" errorTitle="COLOQUE SOLO" error="1,2,3, O 4" sqref="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JM24:JM25 WMC33 WCG33 VSK33 VIO33 UYS33 UOW33 UFA33 TVE33 TLI33 TBM33 SRQ33 SHU33 RXY33 ROC33 REG33 QUK33 QKO33 QAS33 PQW33 PHA33 OXE33 ONI33 ODM33 NTQ33 NJU33 MZY33 MQC33 MGG33 LWK33 LMO33 LCS33 KSW33 KJA33 JZE33 JPI33 JFM33 IVQ33 ILU33 IBY33 HSC33 HIG33 GYK33 GOO33 GES33 FUW33 FLA33 FBE33 ERI33 EHM33 DXQ33 DNU33 DDY33 CUC33 CKG33 CAK33 BQO33 BGS33 AWW33 ANA33 ADE33 TI33 JM33 WVY33 Q15:Q40">
      <formula1>"4,3,2,1"</formula1>
    </dataValidation>
    <dataValidation type="list" allowBlank="1" showInputMessage="1" showErrorMessage="1" sqref="TF24:TF25 ADB24:ADB25 AMX24:AMX25 AWT24:AWT25 BGP24:BGP25 BQL24:BQL25 CAH24:CAH25 CKD24:CKD25 CTZ24:CTZ25 DDV24:DDV25 DNR24:DNR25 DXN24:DXN25 EHJ24:EHJ25 ERF24:ERF25 FBB24:FBB25 FKX24:FKX25 FUT24:FUT25 GEP24:GEP25 GOL24:GOL25 GYH24:GYH25 HID24:HID25 HRZ24:HRZ25 IBV24:IBV25 ILR24:ILR25 IVN24:IVN25 JFJ24:JFJ25 JPF24:JPF25 JZB24:JZB25 KIX24:KIX25 KST24:KST25 LCP24:LCP25 LML24:LML25 LWH24:LWH25 MGD24:MGD25 MPZ24:MPZ25 MZV24:MZV25 NJR24:NJR25 NTN24:NTN25 ODJ24:ODJ25 ONF24:ONF25 OXB24:OXB25 PGX24:PGX25 PQT24:PQT25 QAP24:QAP25 QKL24:QKL25 QUH24:QUH25 RED24:RED25 RNZ24:RNZ25 RXV24:RXV25 SHR24:SHR25 SRN24:SRN25 TBJ24:TBJ25 TLF24:TLF25 TVB24:TVB25 UEX24:UEX25 UOT24:UOT25 UYP24:UYP25 VIL24:VIL25 VSH24:VSH25 WCD24:WCD25 WLZ24:WLZ25 WVV24:WVV25 JJ24:JJ25 WLZ33 WCD33 VSH33 VIL33 UYP33 UOT33 UEX33 TVB33 TLF33 TBJ33 SRN33 SHR33 RXV33 RNZ33 RED33 QUH33 QKL33 QAP33 PQT33 PGX33 OXB33 ONF33 ODJ33 NTN33 NJR33 MZV33 MPZ33 MGD33 LWH33 LML33 LCP33 KST33 KIX33 JZB33 JPF33 JFJ33 IVN33 ILR33 IBV33 HRZ33 HID33 GYH33 GOL33 GEP33 FUT33 FKX33 FBB33 ERF33 EHJ33 DXN33 DNR33 DDV33 CTZ33 CKD33 CAH33 BQL33 BGP33 AWT33 AMX33 ADB33 TF33 JJ33 WVV33 N15:N40">
      <formula1>"(M)"</formula1>
    </dataValidation>
    <dataValidation type="list" allowBlank="1" showInputMessage="1" showErrorMessage="1" sqref="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CE40 WMA40 WVW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MA32:WMA33 WVW32:WVW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O15:O40">
      <formula1>"(B)"</formula1>
    </dataValidation>
    <dataValidation type="list" allowBlank="1" showInputMessage="1" showErrorMessage="1" sqref="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L24:JL25 WMB33 WCF33 VSJ33 VIN33 UYR33 UOV33 UEZ33 TVD33 TLH33 TBL33 SRP33 SHT33 RXX33 ROB33 REF33 QUJ33 QKN33 QAR33 PQV33 PGZ33 OXD33 ONH33 ODL33 NTP33 NJT33 MZX33 MQB33 MGF33 LWJ33 LMN33 LCR33 KSV33 KIZ33 JZD33 JPH33 JFL33 IVP33 ILT33 IBX33 HSB33 HIF33 GYJ33 GON33 GER33 FUV33 FKZ33 FBD33 ERH33 EHL33 DXP33 DNT33 DDX33 CUB33 CKF33 CAJ33 BQN33 BGR33 AWV33 AMZ33 ADD33 TH33 JL33 WVX33 P15:P40">
      <formula1>"2,6,10"</formula1>
    </dataValidation>
    <dataValidation type="list" allowBlank="1" showInputMessage="1" showErrorMessage="1" sqref="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JP24:JP25 WMF33 WCJ33 VSN33 VIR33 UYV33 UOZ33 UFD33 TVH33 TLL33 TBP33 SRT33 SHX33 RYB33 ROF33 REJ33 QUN33 QKR33 QAV33 PQZ33 PHD33 OXH33 ONL33 ODP33 NTT33 NJX33 NAB33 MQF33 MGJ33 LWN33 LMR33 LCV33 KSZ33 KJD33 JZH33 JPL33 JFP33 IVT33 ILX33 ICB33 HSF33 HIJ33 GYN33 GOR33 GEV33 FUZ33 FLD33 FBH33 ERL33 EHP33 DXT33 DNX33 DEB33 CUF33 CKJ33 CAN33 BQR33 BGV33 AWZ33 AND33 ADH33 TL33 JP33 WWB33 T15:T40">
      <formula1>"10,25,60,100"</formula1>
    </dataValidation>
    <dataValidation type="list" allowBlank="1" showInputMessage="1" showErrorMessage="1" sqref="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JC40">
      <formula1>$AV$1:$AV$126</formula1>
    </dataValidation>
    <dataValidation type="list" allowBlank="1" showInputMessage="1" showErrorMessage="1" sqref="SY32 WVO32 WLS32 WBW32 VSA32 VIE32 UYI32 UOM32 UEQ32 TUU32 TKY32 TBC32 SRG32 SHK32 RXO32 RNS32 RDW32 QUA32 QKE32 QAI32 PQM32 PGQ32 OWU32 OMY32 ODC32 NTG32 NJK32 MZO32 MPS32 MFW32 LWA32 LME32 LCI32 KSM32 KIQ32 JYU32 JOY32 JFC32 IVG32 ILK32 IBO32 HRS32 HHW32 GYA32 GOE32 GEI32 FUM32 FKQ32 FAU32 EQY32 EHC32 DXG32 DNK32 DDO32 CTS32 CJW32 CAA32 BQE32 BGI32 AWM32 AMQ32 ACU32 JC32">
      <formula1>$AV$1:$AV$140</formula1>
    </dataValidation>
    <dataValidation type="list" allowBlank="1" showInputMessage="1" showErrorMessage="1" sqref="WVO24 WLS24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formula1>$AV$1:$AV$162</formula1>
    </dataValidation>
  </dataValidations>
  <printOptions horizontalCentered="1" verticalCentered="1"/>
  <pageMargins left="0" right="0" top="0.39370078740157483" bottom="0.39370078740157483" header="0" footer="0"/>
  <pageSetup paperSize="5" scale="30" orientation="landscape" r:id="rId1"/>
  <headerFooter alignWithMargins="0">
    <oddHeader>Página &amp;P de &amp;F</oddHeader>
    <oddFooter>&amp;L&amp;B Confidencial&amp;B&amp;C&amp;D&amp;RPágina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X49"/>
  <sheetViews>
    <sheetView view="pageBreakPreview" topLeftCell="S2" zoomScale="70" zoomScaleNormal="80" zoomScaleSheetLayoutView="70" workbookViewId="0">
      <selection activeCell="AC10" sqref="AC10:AE10"/>
    </sheetView>
  </sheetViews>
  <sheetFormatPr baseColWidth="10" defaultRowHeight="12.75" x14ac:dyDescent="0.2"/>
  <cols>
    <col min="1" max="2" width="7.5703125" style="133" customWidth="1"/>
    <col min="3" max="3" width="8" style="133" customWidth="1"/>
    <col min="4" max="4" width="19.85546875" style="44" customWidth="1"/>
    <col min="5" max="5" width="11.5703125" style="134" customWidth="1"/>
    <col min="6" max="6" width="21" style="58" customWidth="1"/>
    <col min="7" max="7" width="17.7109375" style="58" customWidth="1"/>
    <col min="8" max="8" width="25.85546875" style="58" customWidth="1"/>
    <col min="9" max="9" width="18.5703125" style="58" customWidth="1"/>
    <col min="10" max="10" width="20.28515625" style="58" customWidth="1"/>
    <col min="11" max="11" width="18.140625" style="58" customWidth="1"/>
    <col min="12" max="13" width="3.85546875" style="58" bestFit="1" customWidth="1"/>
    <col min="14" max="14" width="4.42578125" style="58" bestFit="1" customWidth="1"/>
    <col min="15" max="15" width="3.85546875" style="58" bestFit="1" customWidth="1"/>
    <col min="16" max="16" width="7.7109375" style="58" customWidth="1"/>
    <col min="17" max="17" width="5.7109375" style="58" customWidth="1"/>
    <col min="18" max="18" width="7" style="58" customWidth="1"/>
    <col min="19" max="19" width="10.85546875" style="58" customWidth="1"/>
    <col min="20" max="20" width="5.7109375" style="58" customWidth="1"/>
    <col min="21" max="21" width="9.42578125" style="58" customWidth="1"/>
    <col min="22" max="22" width="7" style="58" customWidth="1"/>
    <col min="23" max="23" width="16.140625" style="58" customWidth="1"/>
    <col min="24" max="24" width="8.42578125" style="58" customWidth="1"/>
    <col min="25" max="25" width="13.140625" style="58" customWidth="1"/>
    <col min="26" max="26" width="14.42578125" style="58" bestFit="1" customWidth="1"/>
    <col min="27" max="27" width="22.28515625" style="58" customWidth="1"/>
    <col min="28" max="28" width="27.28515625" style="58" customWidth="1"/>
    <col min="29" max="29" width="22.7109375" style="58" customWidth="1"/>
    <col min="30" max="31" width="24.42578125" style="58" customWidth="1"/>
    <col min="32" max="32" width="19.42578125" style="58" customWidth="1"/>
    <col min="33" max="33" width="13.7109375" style="58" customWidth="1"/>
    <col min="34" max="34" width="20.7109375" style="58" customWidth="1"/>
    <col min="35" max="35" width="11.42578125" style="58" customWidth="1"/>
    <col min="36" max="36" width="10" style="58" customWidth="1"/>
    <col min="37" max="46" width="11.42578125" style="58"/>
    <col min="47" max="47" width="46.5703125" style="58" customWidth="1"/>
    <col min="48" max="48" width="60.28515625" style="58" customWidth="1"/>
    <col min="49" max="49" width="35.7109375" style="58" customWidth="1"/>
    <col min="50" max="50" width="11.42578125" style="58"/>
    <col min="51" max="51" width="15.140625" style="58" customWidth="1"/>
    <col min="52" max="16384" width="11.42578125" style="58"/>
  </cols>
  <sheetData>
    <row r="1" spans="1:50" s="44" customFormat="1" ht="13.5" thickBot="1" x14ac:dyDescent="0.25">
      <c r="A1" s="279" t="s">
        <v>390</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1"/>
      <c r="AK1" s="40"/>
      <c r="AL1" s="40"/>
      <c r="AM1" s="40"/>
      <c r="AN1" s="40"/>
      <c r="AO1" s="40"/>
      <c r="AP1" s="40"/>
      <c r="AQ1" s="40"/>
      <c r="AR1" s="40"/>
      <c r="AS1" s="40"/>
      <c r="AT1" s="40"/>
      <c r="AU1" s="41" t="s">
        <v>311</v>
      </c>
      <c r="AV1" s="42" t="s">
        <v>81</v>
      </c>
      <c r="AW1" s="43"/>
    </row>
    <row r="2" spans="1:50" s="44" customFormat="1" x14ac:dyDescent="0.2">
      <c r="A2" s="277" t="s">
        <v>165</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78"/>
      <c r="AK2" s="45"/>
      <c r="AL2" s="45"/>
      <c r="AM2" s="46"/>
      <c r="AN2" s="46"/>
      <c r="AO2" s="40"/>
      <c r="AP2" s="40"/>
      <c r="AQ2" s="40"/>
      <c r="AR2" s="40"/>
      <c r="AS2" s="40"/>
      <c r="AT2" s="40"/>
      <c r="AU2" s="47" t="s">
        <v>305</v>
      </c>
      <c r="AV2" s="42" t="s">
        <v>29</v>
      </c>
      <c r="AW2" s="43"/>
    </row>
    <row r="3" spans="1:50" s="44" customFormat="1" ht="13.5" thickBot="1" x14ac:dyDescent="0.25">
      <c r="A3" s="282"/>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83"/>
      <c r="AK3" s="45"/>
      <c r="AL3" s="45"/>
      <c r="AM3" s="46"/>
      <c r="AN3" s="46"/>
      <c r="AO3" s="40"/>
      <c r="AP3" s="40"/>
      <c r="AQ3" s="40"/>
      <c r="AR3" s="40"/>
      <c r="AS3" s="40"/>
      <c r="AT3" s="40"/>
      <c r="AU3" s="48" t="s">
        <v>301</v>
      </c>
      <c r="AV3" s="49" t="s">
        <v>162</v>
      </c>
      <c r="AW3" s="43"/>
    </row>
    <row r="4" spans="1:50" s="44" customFormat="1" ht="13.5" thickBot="1" x14ac:dyDescent="0.25">
      <c r="A4" s="284"/>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85"/>
      <c r="AK4" s="45"/>
      <c r="AL4" s="45"/>
      <c r="AM4" s="46"/>
      <c r="AN4" s="46"/>
      <c r="AO4" s="40"/>
      <c r="AP4" s="40"/>
      <c r="AQ4" s="40"/>
      <c r="AR4" s="40"/>
      <c r="AS4" s="40"/>
      <c r="AT4" s="40"/>
      <c r="AU4" s="50" t="s">
        <v>20</v>
      </c>
      <c r="AV4" s="42" t="s">
        <v>30</v>
      </c>
      <c r="AW4" s="43"/>
    </row>
    <row r="5" spans="1:50" s="44" customFormat="1" x14ac:dyDescent="0.2">
      <c r="A5" s="270" t="s">
        <v>37</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71"/>
      <c r="AK5" s="45"/>
      <c r="AL5" s="45"/>
      <c r="AM5" s="40"/>
      <c r="AN5" s="40"/>
      <c r="AO5" s="40"/>
      <c r="AP5" s="40"/>
      <c r="AQ5" s="40"/>
      <c r="AR5" s="40"/>
      <c r="AS5" s="40"/>
      <c r="AT5" s="40"/>
      <c r="AU5" s="110" t="s">
        <v>48</v>
      </c>
      <c r="AV5" s="111" t="s">
        <v>31</v>
      </c>
      <c r="AW5" s="112"/>
    </row>
    <row r="6" spans="1:50" s="44" customFormat="1" ht="13.5" thickBot="1" x14ac:dyDescent="0.25">
      <c r="A6" s="287" t="s">
        <v>70</v>
      </c>
      <c r="B6" s="232"/>
      <c r="C6" s="232"/>
      <c r="D6" s="232"/>
      <c r="E6" s="232"/>
      <c r="F6" s="232"/>
      <c r="G6" s="232"/>
      <c r="H6" s="257" t="s">
        <v>166</v>
      </c>
      <c r="I6" s="257"/>
      <c r="J6" s="257"/>
      <c r="K6" s="257"/>
      <c r="L6" s="257"/>
      <c r="M6" s="257"/>
      <c r="N6" s="257"/>
      <c r="O6" s="257"/>
      <c r="P6" s="257"/>
      <c r="Q6" s="257"/>
      <c r="R6" s="257"/>
      <c r="S6" s="257"/>
      <c r="T6" s="257"/>
      <c r="U6" s="257"/>
      <c r="V6" s="257"/>
      <c r="W6" s="257"/>
      <c r="X6" s="257"/>
      <c r="Y6" s="257"/>
      <c r="Z6" s="113" t="s">
        <v>38</v>
      </c>
      <c r="AA6" s="113" t="s">
        <v>1</v>
      </c>
      <c r="AB6" s="113" t="s">
        <v>39</v>
      </c>
      <c r="AC6" s="113"/>
      <c r="AD6" s="113" t="s">
        <v>40</v>
      </c>
      <c r="AE6" s="257"/>
      <c r="AF6" s="257"/>
      <c r="AG6" s="113" t="s">
        <v>41</v>
      </c>
      <c r="AH6" s="257">
        <v>830000167</v>
      </c>
      <c r="AI6" s="257"/>
      <c r="AJ6" s="273"/>
      <c r="AK6" s="45"/>
      <c r="AL6" s="45"/>
      <c r="AM6" s="40"/>
      <c r="AN6" s="40"/>
      <c r="AO6" s="40"/>
      <c r="AP6" s="40"/>
      <c r="AQ6" s="40"/>
      <c r="AR6" s="40"/>
      <c r="AS6" s="40"/>
      <c r="AT6" s="40"/>
      <c r="AU6" s="114" t="s">
        <v>391</v>
      </c>
      <c r="AV6" s="115" t="s">
        <v>32</v>
      </c>
      <c r="AW6" s="112"/>
    </row>
    <row r="7" spans="1:50" s="44" customFormat="1" x14ac:dyDescent="0.2">
      <c r="A7" s="287" t="s">
        <v>167</v>
      </c>
      <c r="B7" s="232"/>
      <c r="C7" s="232"/>
      <c r="D7" s="232"/>
      <c r="E7" s="232"/>
      <c r="F7" s="288">
        <v>37</v>
      </c>
      <c r="G7" s="288"/>
      <c r="H7" s="54" t="s">
        <v>44</v>
      </c>
      <c r="I7" s="244" t="s">
        <v>172</v>
      </c>
      <c r="J7" s="245"/>
      <c r="K7" s="246"/>
      <c r="L7" s="230" t="s">
        <v>42</v>
      </c>
      <c r="M7" s="230"/>
      <c r="N7" s="257" t="s">
        <v>143</v>
      </c>
      <c r="O7" s="257"/>
      <c r="P7" s="257"/>
      <c r="Q7" s="257"/>
      <c r="R7" s="257"/>
      <c r="S7" s="257"/>
      <c r="T7" s="257"/>
      <c r="U7" s="257"/>
      <c r="V7" s="257"/>
      <c r="W7" s="257"/>
      <c r="X7" s="257"/>
      <c r="Y7" s="257"/>
      <c r="Z7" s="232" t="s">
        <v>43</v>
      </c>
      <c r="AA7" s="250"/>
      <c r="AB7" s="250"/>
      <c r="AC7" s="250"/>
      <c r="AD7" s="250"/>
      <c r="AE7" s="242" t="s">
        <v>717</v>
      </c>
      <c r="AF7" s="243"/>
      <c r="AG7" s="243"/>
      <c r="AH7" s="243"/>
      <c r="AI7" s="243"/>
      <c r="AJ7" s="286"/>
      <c r="AK7" s="40"/>
      <c r="AL7" s="40"/>
      <c r="AM7" s="40"/>
      <c r="AN7" s="40"/>
      <c r="AO7" s="40"/>
      <c r="AP7" s="40"/>
      <c r="AQ7" s="40"/>
      <c r="AR7" s="40"/>
      <c r="AS7" s="40"/>
      <c r="AT7" s="40"/>
      <c r="AU7" s="55"/>
      <c r="AV7" s="115" t="s">
        <v>33</v>
      </c>
      <c r="AW7" s="112"/>
    </row>
    <row r="8" spans="1:50" x14ac:dyDescent="0.2">
      <c r="A8" s="287" t="s">
        <v>176</v>
      </c>
      <c r="B8" s="232"/>
      <c r="C8" s="257">
        <v>2948700</v>
      </c>
      <c r="D8" s="257"/>
      <c r="E8" s="257"/>
      <c r="F8" s="257"/>
      <c r="G8" s="257"/>
      <c r="H8" s="232" t="s">
        <v>168</v>
      </c>
      <c r="I8" s="232"/>
      <c r="J8" s="232"/>
      <c r="K8" s="251" t="s">
        <v>690</v>
      </c>
      <c r="L8" s="252"/>
      <c r="M8" s="252"/>
      <c r="N8" s="252"/>
      <c r="O8" s="252"/>
      <c r="P8" s="252"/>
      <c r="Q8" s="252"/>
      <c r="R8" s="252"/>
      <c r="S8" s="253"/>
      <c r="T8" s="232" t="s">
        <v>45</v>
      </c>
      <c r="U8" s="232"/>
      <c r="V8" s="232"/>
      <c r="W8" s="232"/>
      <c r="X8" s="232"/>
      <c r="Y8" s="232"/>
      <c r="Z8" s="234" t="s">
        <v>173</v>
      </c>
      <c r="AA8" s="234"/>
      <c r="AB8" s="234"/>
      <c r="AC8" s="234"/>
      <c r="AD8" s="250" t="s">
        <v>169</v>
      </c>
      <c r="AE8" s="250"/>
      <c r="AF8" s="234" t="s">
        <v>144</v>
      </c>
      <c r="AG8" s="234"/>
      <c r="AH8" s="234"/>
      <c r="AI8" s="234"/>
      <c r="AJ8" s="289"/>
      <c r="AK8" s="40"/>
      <c r="AL8" s="40"/>
      <c r="AM8" s="40"/>
      <c r="AN8" s="40"/>
      <c r="AO8" s="40"/>
      <c r="AP8" s="40"/>
      <c r="AQ8" s="40"/>
      <c r="AR8" s="40"/>
      <c r="AS8" s="40"/>
      <c r="AT8" s="40"/>
      <c r="AU8" s="56"/>
      <c r="AV8" s="116" t="s">
        <v>392</v>
      </c>
      <c r="AW8" s="112"/>
    </row>
    <row r="9" spans="1:50" x14ac:dyDescent="0.2">
      <c r="A9" s="270" t="s">
        <v>46</v>
      </c>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71"/>
      <c r="AK9" s="40"/>
      <c r="AL9" s="40"/>
      <c r="AM9" s="40"/>
      <c r="AN9" s="40"/>
      <c r="AO9" s="40"/>
      <c r="AP9" s="40"/>
      <c r="AQ9" s="40"/>
      <c r="AR9" s="40"/>
      <c r="AS9" s="40"/>
      <c r="AT9" s="40"/>
      <c r="AU9" s="56"/>
      <c r="AV9" s="116" t="s">
        <v>393</v>
      </c>
      <c r="AW9" s="117"/>
    </row>
    <row r="10" spans="1:50" ht="12.75" customHeight="1" x14ac:dyDescent="0.2">
      <c r="A10" s="272" t="s">
        <v>47</v>
      </c>
      <c r="B10" s="230"/>
      <c r="C10" s="230"/>
      <c r="D10" s="230"/>
      <c r="E10" s="230"/>
      <c r="F10" s="230"/>
      <c r="G10" s="230"/>
      <c r="H10" s="254" t="s">
        <v>217</v>
      </c>
      <c r="I10" s="255"/>
      <c r="J10" s="255"/>
      <c r="K10" s="255"/>
      <c r="L10" s="255"/>
      <c r="M10" s="255"/>
      <c r="N10" s="255"/>
      <c r="O10" s="255"/>
      <c r="P10" s="255"/>
      <c r="Q10" s="255"/>
      <c r="R10" s="255"/>
      <c r="S10" s="255"/>
      <c r="T10" s="255"/>
      <c r="U10" s="255"/>
      <c r="V10" s="255"/>
      <c r="W10" s="255"/>
      <c r="X10" s="255"/>
      <c r="Y10" s="255"/>
      <c r="Z10" s="256"/>
      <c r="AA10" s="230" t="s">
        <v>170</v>
      </c>
      <c r="AB10" s="230"/>
      <c r="AC10" s="218">
        <v>17</v>
      </c>
      <c r="AD10" s="218">
        <v>5</v>
      </c>
      <c r="AE10" s="218">
        <v>2019</v>
      </c>
      <c r="AF10" s="257"/>
      <c r="AG10" s="257"/>
      <c r="AH10" s="257"/>
      <c r="AI10" s="257"/>
      <c r="AJ10" s="273"/>
      <c r="AK10" s="40"/>
      <c r="AL10" s="40"/>
      <c r="AM10" s="40"/>
      <c r="AN10" s="40"/>
      <c r="AO10" s="40"/>
      <c r="AP10" s="40"/>
      <c r="AQ10" s="40"/>
      <c r="AR10" s="40"/>
      <c r="AS10" s="40"/>
      <c r="AT10" s="40"/>
      <c r="AU10" s="62"/>
      <c r="AV10" s="118" t="s">
        <v>34</v>
      </c>
      <c r="AW10" s="117"/>
    </row>
    <row r="11" spans="1:50" x14ac:dyDescent="0.2">
      <c r="A11" s="274" t="s">
        <v>68</v>
      </c>
      <c r="B11" s="268"/>
      <c r="C11" s="268"/>
      <c r="D11" s="268"/>
      <c r="E11" s="268"/>
      <c r="F11" s="268"/>
      <c r="G11" s="268"/>
      <c r="H11" s="276" t="s">
        <v>689</v>
      </c>
      <c r="I11" s="276"/>
      <c r="J11" s="69" t="s">
        <v>67</v>
      </c>
      <c r="K11" s="104">
        <v>8151</v>
      </c>
      <c r="L11" s="266" t="s">
        <v>171</v>
      </c>
      <c r="M11" s="266"/>
      <c r="N11" s="266"/>
      <c r="O11" s="275">
        <v>21</v>
      </c>
      <c r="P11" s="275"/>
      <c r="Q11" s="275"/>
      <c r="R11" s="275">
        <v>6</v>
      </c>
      <c r="S11" s="275"/>
      <c r="T11" s="275">
        <v>2018</v>
      </c>
      <c r="U11" s="275"/>
      <c r="V11" s="275"/>
      <c r="W11" s="266" t="s">
        <v>695</v>
      </c>
      <c r="X11" s="266"/>
      <c r="Y11" s="266"/>
      <c r="Z11" s="266"/>
      <c r="AA11" s="267" t="s">
        <v>690</v>
      </c>
      <c r="AB11" s="267"/>
      <c r="AC11" s="267"/>
      <c r="AD11" s="268" t="s">
        <v>69</v>
      </c>
      <c r="AE11" s="268"/>
      <c r="AF11" s="267" t="s">
        <v>694</v>
      </c>
      <c r="AG11" s="267"/>
      <c r="AH11" s="267"/>
      <c r="AI11" s="267"/>
      <c r="AJ11" s="269"/>
      <c r="AK11" s="40"/>
      <c r="AL11" s="40"/>
      <c r="AM11" s="40"/>
      <c r="AN11" s="40"/>
      <c r="AO11" s="40"/>
      <c r="AP11" s="40"/>
      <c r="AQ11" s="40"/>
      <c r="AR11" s="40"/>
      <c r="AS11" s="40"/>
      <c r="AT11" s="40"/>
      <c r="AU11" s="62"/>
      <c r="AV11" s="118" t="s">
        <v>35</v>
      </c>
      <c r="AW11" s="112"/>
    </row>
    <row r="12" spans="1:50" s="44" customFormat="1" ht="15.75" customHeight="1" x14ac:dyDescent="0.2">
      <c r="A12" s="229" t="s">
        <v>9</v>
      </c>
      <c r="B12" s="229" t="s">
        <v>80</v>
      </c>
      <c r="C12" s="229" t="s">
        <v>2</v>
      </c>
      <c r="D12" s="229" t="s">
        <v>8</v>
      </c>
      <c r="E12" s="229" t="s">
        <v>65</v>
      </c>
      <c r="F12" s="224" t="s">
        <v>22</v>
      </c>
      <c r="G12" s="225"/>
      <c r="H12" s="226" t="s">
        <v>3</v>
      </c>
      <c r="I12" s="226" t="s">
        <v>17</v>
      </c>
      <c r="J12" s="226"/>
      <c r="K12" s="226"/>
      <c r="L12" s="226" t="s">
        <v>79</v>
      </c>
      <c r="M12" s="226"/>
      <c r="N12" s="226"/>
      <c r="O12" s="226"/>
      <c r="P12" s="226" t="s">
        <v>395</v>
      </c>
      <c r="Q12" s="226"/>
      <c r="R12" s="226"/>
      <c r="S12" s="226"/>
      <c r="T12" s="226"/>
      <c r="U12" s="226"/>
      <c r="V12" s="226"/>
      <c r="W12" s="226"/>
      <c r="X12" s="226"/>
      <c r="Y12" s="226" t="s">
        <v>714</v>
      </c>
      <c r="Z12" s="226"/>
      <c r="AA12" s="226"/>
      <c r="AB12" s="226"/>
      <c r="AC12" s="226"/>
      <c r="AD12" s="226" t="s">
        <v>23</v>
      </c>
      <c r="AE12" s="226"/>
      <c r="AF12" s="226" t="s">
        <v>49</v>
      </c>
      <c r="AG12" s="226"/>
      <c r="AH12" s="226"/>
      <c r="AI12" s="226"/>
      <c r="AJ12" s="226"/>
      <c r="AK12" s="40"/>
      <c r="AL12" s="40"/>
      <c r="AM12" s="40"/>
      <c r="AN12" s="40"/>
      <c r="AO12" s="40"/>
      <c r="AP12" s="40"/>
      <c r="AQ12" s="40"/>
      <c r="AR12" s="40"/>
      <c r="AS12" s="40"/>
      <c r="AT12" s="40"/>
      <c r="AU12" s="120"/>
      <c r="AV12" s="116" t="s">
        <v>36</v>
      </c>
      <c r="AW12" s="112"/>
    </row>
    <row r="13" spans="1:50" s="44" customFormat="1" ht="119.25" customHeight="1" x14ac:dyDescent="0.2">
      <c r="A13" s="229"/>
      <c r="B13" s="229"/>
      <c r="C13" s="229"/>
      <c r="D13" s="229"/>
      <c r="E13" s="229"/>
      <c r="F13" s="69" t="s">
        <v>394</v>
      </c>
      <c r="G13" s="64" t="s">
        <v>397</v>
      </c>
      <c r="H13" s="226"/>
      <c r="I13" s="64" t="s">
        <v>0</v>
      </c>
      <c r="J13" s="64" t="s">
        <v>7</v>
      </c>
      <c r="K13" s="64" t="s">
        <v>10</v>
      </c>
      <c r="L13" s="70" t="s">
        <v>16</v>
      </c>
      <c r="M13" s="70" t="s">
        <v>4</v>
      </c>
      <c r="N13" s="70" t="s">
        <v>5</v>
      </c>
      <c r="O13" s="70" t="s">
        <v>6</v>
      </c>
      <c r="P13" s="70" t="s">
        <v>11</v>
      </c>
      <c r="Q13" s="70" t="s">
        <v>18</v>
      </c>
      <c r="R13" s="70" t="s">
        <v>12</v>
      </c>
      <c r="S13" s="70" t="s">
        <v>19</v>
      </c>
      <c r="T13" s="70" t="s">
        <v>13</v>
      </c>
      <c r="U13" s="70" t="s">
        <v>14</v>
      </c>
      <c r="V13" s="70" t="s">
        <v>398</v>
      </c>
      <c r="W13" s="70" t="s">
        <v>15</v>
      </c>
      <c r="X13" s="70" t="s">
        <v>21</v>
      </c>
      <c r="Y13" s="64" t="s">
        <v>399</v>
      </c>
      <c r="Z13" s="64" t="s">
        <v>400</v>
      </c>
      <c r="AA13" s="64" t="s">
        <v>401</v>
      </c>
      <c r="AB13" s="64" t="s">
        <v>402</v>
      </c>
      <c r="AC13" s="64" t="s">
        <v>403</v>
      </c>
      <c r="AD13" s="64" t="s">
        <v>66</v>
      </c>
      <c r="AE13" s="64" t="s">
        <v>404</v>
      </c>
      <c r="AF13" s="226"/>
      <c r="AG13" s="226"/>
      <c r="AH13" s="226"/>
      <c r="AI13" s="226"/>
      <c r="AJ13" s="226"/>
      <c r="AK13" s="40"/>
      <c r="AL13" s="40"/>
      <c r="AM13" s="40"/>
      <c r="AN13" s="40"/>
      <c r="AO13" s="40"/>
      <c r="AP13" s="40"/>
      <c r="AQ13" s="40"/>
      <c r="AR13" s="40"/>
      <c r="AS13" s="40"/>
      <c r="AT13" s="40"/>
      <c r="AU13" s="62"/>
      <c r="AV13" s="116" t="s">
        <v>164</v>
      </c>
      <c r="AW13" s="112"/>
    </row>
    <row r="14" spans="1:50" s="44" customFormat="1" ht="16.5" customHeight="1" thickBot="1" x14ac:dyDescent="0.25">
      <c r="A14" s="121"/>
      <c r="B14" s="121"/>
      <c r="C14" s="121"/>
      <c r="D14" s="121"/>
      <c r="E14" s="121"/>
      <c r="F14" s="122"/>
      <c r="G14" s="122"/>
      <c r="H14" s="122"/>
      <c r="I14" s="121"/>
      <c r="J14" s="121"/>
      <c r="K14" s="121"/>
      <c r="L14" s="121"/>
      <c r="M14" s="121"/>
      <c r="N14" s="121"/>
      <c r="O14" s="121"/>
      <c r="P14" s="121"/>
      <c r="Q14" s="121"/>
      <c r="R14" s="121"/>
      <c r="S14" s="121"/>
      <c r="T14" s="121"/>
      <c r="U14" s="121"/>
      <c r="V14" s="121"/>
      <c r="W14" s="121"/>
      <c r="X14" s="121"/>
      <c r="Y14" s="122"/>
      <c r="Z14" s="122"/>
      <c r="AA14" s="122"/>
      <c r="AB14" s="122"/>
      <c r="AC14" s="122"/>
      <c r="AD14" s="122"/>
      <c r="AE14" s="122"/>
      <c r="AF14" s="265"/>
      <c r="AG14" s="265"/>
      <c r="AH14" s="265"/>
      <c r="AI14" s="265"/>
      <c r="AJ14" s="265"/>
      <c r="AK14" s="40"/>
      <c r="AL14" s="40"/>
      <c r="AM14" s="40"/>
      <c r="AN14" s="40"/>
      <c r="AO14" s="40"/>
      <c r="AP14" s="40"/>
      <c r="AQ14" s="40"/>
      <c r="AR14" s="40"/>
      <c r="AS14" s="40"/>
      <c r="AT14" s="40"/>
      <c r="AU14" s="58"/>
      <c r="AV14" s="116" t="s">
        <v>162</v>
      </c>
      <c r="AX14" s="74"/>
    </row>
    <row r="15" spans="1:50" s="22" customFormat="1" ht="63.75" thickBot="1" x14ac:dyDescent="0.25">
      <c r="A15" s="258" t="s">
        <v>215</v>
      </c>
      <c r="B15" s="258" t="s">
        <v>106</v>
      </c>
      <c r="C15" s="258" t="s">
        <v>147</v>
      </c>
      <c r="D15" s="258" t="s">
        <v>506</v>
      </c>
      <c r="E15" s="15" t="s">
        <v>85</v>
      </c>
      <c r="F15" s="15" t="s">
        <v>229</v>
      </c>
      <c r="G15" s="18" t="s">
        <v>305</v>
      </c>
      <c r="H15" s="16" t="s">
        <v>86</v>
      </c>
      <c r="I15" s="16"/>
      <c r="J15" s="16"/>
      <c r="K15" s="16" t="s">
        <v>87</v>
      </c>
      <c r="L15" s="16"/>
      <c r="M15" s="16"/>
      <c r="N15" s="16" t="s">
        <v>28</v>
      </c>
      <c r="O15" s="16"/>
      <c r="P15" s="17">
        <v>2</v>
      </c>
      <c r="Q15" s="1">
        <v>4</v>
      </c>
      <c r="R15" s="15">
        <f t="shared" ref="R15:R40" si="0">+P15*Q15</f>
        <v>8</v>
      </c>
      <c r="S15" s="15" t="str">
        <f t="shared" ref="S15:S40" si="1">IF(R15&lt;2,"O",IF(R15&lt;=4,"(B)",IF(R15&lt;=8,"(M)",IF(R15&lt;=20,"(A)","(MA)"))))</f>
        <v>(M)</v>
      </c>
      <c r="T15" s="15">
        <v>10</v>
      </c>
      <c r="U15" s="15">
        <f t="shared" ref="U15:U40" si="2">+R15*T15</f>
        <v>80</v>
      </c>
      <c r="V15" s="15" t="str">
        <f t="shared" ref="V15:V40" si="3">IF(U15&lt;20,"O",IF(U15&lt;=20,"IV",IF(U15&lt;=120,"III",IF(U15&lt;=500,"II","I"))))</f>
        <v>III</v>
      </c>
      <c r="W15" s="10" t="str">
        <f>IF(V15="I","No aceptable",IF(V15="II","Aceptable con Control Especifico",IF(V15=0,"","Aceptable")))</f>
        <v>Aceptable</v>
      </c>
      <c r="X15" s="16">
        <v>33</v>
      </c>
      <c r="Y15" s="7"/>
      <c r="Z15" s="7"/>
      <c r="AA15" s="7"/>
      <c r="AB15" s="7" t="s">
        <v>125</v>
      </c>
      <c r="AC15" s="7" t="s">
        <v>88</v>
      </c>
      <c r="AD15" s="16" t="s">
        <v>89</v>
      </c>
      <c r="AE15" s="16" t="s">
        <v>405</v>
      </c>
      <c r="AF15" s="260"/>
      <c r="AG15" s="260"/>
      <c r="AH15" s="260"/>
      <c r="AI15" s="260"/>
      <c r="AJ15" s="260"/>
      <c r="AK15" s="11"/>
      <c r="AL15" s="11"/>
      <c r="AM15" s="11"/>
      <c r="AN15" s="11"/>
      <c r="AO15" s="11"/>
      <c r="AP15" s="11"/>
      <c r="AQ15" s="11"/>
      <c r="AR15" s="11"/>
      <c r="AS15" s="11"/>
      <c r="AT15" s="11"/>
      <c r="AU15" s="12"/>
      <c r="AW15" s="28"/>
    </row>
    <row r="16" spans="1:50" s="21" customFormat="1" ht="95.25" thickBot="1" x14ac:dyDescent="0.25">
      <c r="A16" s="258"/>
      <c r="B16" s="258"/>
      <c r="C16" s="258"/>
      <c r="D16" s="258"/>
      <c r="E16" s="15" t="s">
        <v>85</v>
      </c>
      <c r="F16" s="15" t="s">
        <v>230</v>
      </c>
      <c r="G16" s="18" t="s">
        <v>305</v>
      </c>
      <c r="H16" s="15" t="s">
        <v>119</v>
      </c>
      <c r="I16" s="16"/>
      <c r="J16" s="16"/>
      <c r="K16" s="16" t="s">
        <v>122</v>
      </c>
      <c r="L16" s="16"/>
      <c r="M16" s="16"/>
      <c r="N16" s="16" t="s">
        <v>28</v>
      </c>
      <c r="O16" s="16"/>
      <c r="P16" s="17">
        <v>2</v>
      </c>
      <c r="Q16" s="1">
        <v>4</v>
      </c>
      <c r="R16" s="15">
        <f t="shared" si="0"/>
        <v>8</v>
      </c>
      <c r="S16" s="15" t="str">
        <f t="shared" si="1"/>
        <v>(M)</v>
      </c>
      <c r="T16" s="15">
        <v>10</v>
      </c>
      <c r="U16" s="15">
        <f t="shared" si="2"/>
        <v>80</v>
      </c>
      <c r="V16" s="15" t="str">
        <f t="shared" si="3"/>
        <v>III</v>
      </c>
      <c r="W16" s="10" t="str">
        <f t="shared" ref="W16:W49" si="4">IF(V16="I","No aceptable",IF(V16="II","Aceptable con Control Especifico",IF(V16=0,"","Aceptable")))</f>
        <v>Aceptable</v>
      </c>
      <c r="X16" s="16">
        <v>33</v>
      </c>
      <c r="Y16" s="16"/>
      <c r="Z16" s="16"/>
      <c r="AA16" s="16"/>
      <c r="AB16" s="16" t="s">
        <v>179</v>
      </c>
      <c r="AC16" s="16" t="s">
        <v>127</v>
      </c>
      <c r="AD16" s="16" t="s">
        <v>89</v>
      </c>
      <c r="AE16" s="16" t="s">
        <v>405</v>
      </c>
      <c r="AF16" s="260"/>
      <c r="AG16" s="260"/>
      <c r="AH16" s="260"/>
      <c r="AI16" s="260"/>
      <c r="AJ16" s="260"/>
      <c r="AK16" s="11"/>
      <c r="AL16" s="11"/>
      <c r="AM16" s="11"/>
      <c r="AN16" s="11"/>
      <c r="AO16" s="11"/>
      <c r="AP16" s="11"/>
      <c r="AQ16" s="11"/>
      <c r="AR16" s="11"/>
      <c r="AS16" s="11"/>
      <c r="AT16" s="11"/>
      <c r="AV16" s="32" t="s">
        <v>120</v>
      </c>
      <c r="AW16" s="33"/>
    </row>
    <row r="17" spans="1:49" s="21" customFormat="1" ht="95.25" thickBot="1" x14ac:dyDescent="0.25">
      <c r="A17" s="258"/>
      <c r="B17" s="258"/>
      <c r="C17" s="258"/>
      <c r="D17" s="258"/>
      <c r="E17" s="15" t="s">
        <v>85</v>
      </c>
      <c r="F17" s="15" t="s">
        <v>230</v>
      </c>
      <c r="G17" s="18" t="s">
        <v>305</v>
      </c>
      <c r="H17" s="15" t="s">
        <v>231</v>
      </c>
      <c r="I17" s="16"/>
      <c r="J17" s="16"/>
      <c r="K17" s="16" t="s">
        <v>122</v>
      </c>
      <c r="L17" s="16"/>
      <c r="M17" s="16"/>
      <c r="N17" s="16" t="s">
        <v>28</v>
      </c>
      <c r="O17" s="16"/>
      <c r="P17" s="17">
        <v>2</v>
      </c>
      <c r="Q17" s="1">
        <v>4</v>
      </c>
      <c r="R17" s="15">
        <f t="shared" si="0"/>
        <v>8</v>
      </c>
      <c r="S17" s="15" t="str">
        <f t="shared" si="1"/>
        <v>(M)</v>
      </c>
      <c r="T17" s="15">
        <v>10</v>
      </c>
      <c r="U17" s="15">
        <f t="shared" si="2"/>
        <v>80</v>
      </c>
      <c r="V17" s="15" t="str">
        <f t="shared" si="3"/>
        <v>III</v>
      </c>
      <c r="W17" s="10" t="str">
        <f t="shared" si="4"/>
        <v>Aceptable</v>
      </c>
      <c r="X17" s="16">
        <v>33</v>
      </c>
      <c r="Y17" s="16"/>
      <c r="Z17" s="16"/>
      <c r="AA17" s="16"/>
      <c r="AB17" s="16" t="s">
        <v>179</v>
      </c>
      <c r="AC17" s="16" t="s">
        <v>127</v>
      </c>
      <c r="AD17" s="16" t="s">
        <v>89</v>
      </c>
      <c r="AE17" s="16" t="s">
        <v>405</v>
      </c>
      <c r="AF17" s="260"/>
      <c r="AG17" s="260"/>
      <c r="AH17" s="260"/>
      <c r="AI17" s="260"/>
      <c r="AJ17" s="260"/>
      <c r="AK17" s="11"/>
      <c r="AL17" s="11"/>
      <c r="AM17" s="11"/>
      <c r="AN17" s="11"/>
      <c r="AO17" s="11"/>
      <c r="AP17" s="11"/>
      <c r="AQ17" s="11"/>
      <c r="AR17" s="11"/>
      <c r="AS17" s="11"/>
      <c r="AT17" s="11"/>
      <c r="AV17" s="32" t="s">
        <v>121</v>
      </c>
      <c r="AW17" s="33"/>
    </row>
    <row r="18" spans="1:49" s="22" customFormat="1" ht="63" x14ac:dyDescent="0.2">
      <c r="A18" s="258"/>
      <c r="B18" s="258"/>
      <c r="C18" s="258"/>
      <c r="D18" s="258"/>
      <c r="E18" s="15" t="s">
        <v>85</v>
      </c>
      <c r="F18" s="15" t="s">
        <v>148</v>
      </c>
      <c r="G18" s="18" t="s">
        <v>343</v>
      </c>
      <c r="H18" s="16" t="s">
        <v>232</v>
      </c>
      <c r="I18" s="2"/>
      <c r="J18" s="16"/>
      <c r="K18" s="16"/>
      <c r="L18" s="16"/>
      <c r="M18" s="16"/>
      <c r="N18" s="16" t="s">
        <v>28</v>
      </c>
      <c r="O18" s="16"/>
      <c r="P18" s="17">
        <v>2</v>
      </c>
      <c r="Q18" s="1">
        <v>4</v>
      </c>
      <c r="R18" s="15">
        <f t="shared" si="0"/>
        <v>8</v>
      </c>
      <c r="S18" s="15" t="str">
        <f t="shared" si="1"/>
        <v>(M)</v>
      </c>
      <c r="T18" s="15">
        <v>10</v>
      </c>
      <c r="U18" s="15">
        <f>+R18*T18</f>
        <v>80</v>
      </c>
      <c r="V18" s="15" t="str">
        <f t="shared" si="3"/>
        <v>III</v>
      </c>
      <c r="W18" s="10" t="str">
        <f t="shared" si="4"/>
        <v>Aceptable</v>
      </c>
      <c r="X18" s="16">
        <v>33</v>
      </c>
      <c r="Y18" s="16"/>
      <c r="Z18" s="16"/>
      <c r="AA18" s="16"/>
      <c r="AB18" s="16" t="s">
        <v>361</v>
      </c>
      <c r="AC18" s="16"/>
      <c r="AD18" s="16" t="s">
        <v>89</v>
      </c>
      <c r="AE18" s="16" t="s">
        <v>405</v>
      </c>
      <c r="AF18" s="260"/>
      <c r="AG18" s="260"/>
      <c r="AH18" s="260"/>
      <c r="AI18" s="260"/>
      <c r="AJ18" s="260"/>
      <c r="AK18" s="11"/>
      <c r="AL18" s="11"/>
      <c r="AM18" s="11"/>
      <c r="AN18" s="11"/>
      <c r="AO18" s="11"/>
      <c r="AP18" s="11"/>
      <c r="AQ18" s="11"/>
      <c r="AR18" s="11"/>
      <c r="AS18" s="11"/>
      <c r="AT18" s="11"/>
      <c r="AU18" s="12"/>
      <c r="AV18" s="37" t="s">
        <v>30</v>
      </c>
      <c r="AW18" s="28"/>
    </row>
    <row r="19" spans="1:49" s="44" customFormat="1" ht="83.25" customHeight="1" x14ac:dyDescent="0.2">
      <c r="A19" s="258"/>
      <c r="B19" s="258"/>
      <c r="C19" s="258"/>
      <c r="D19" s="258"/>
      <c r="E19" s="75" t="s">
        <v>85</v>
      </c>
      <c r="F19" s="75" t="s">
        <v>516</v>
      </c>
      <c r="G19" s="76" t="s">
        <v>469</v>
      </c>
      <c r="H19" s="75" t="s">
        <v>517</v>
      </c>
      <c r="I19" s="77"/>
      <c r="J19" s="77" t="s">
        <v>87</v>
      </c>
      <c r="K19" s="77"/>
      <c r="L19" s="77"/>
      <c r="M19" s="77"/>
      <c r="N19" s="77" t="s">
        <v>28</v>
      </c>
      <c r="O19" s="77"/>
      <c r="P19" s="76">
        <v>2</v>
      </c>
      <c r="Q19" s="75">
        <v>4</v>
      </c>
      <c r="R19" s="75">
        <f t="shared" si="0"/>
        <v>8</v>
      </c>
      <c r="S19" s="75" t="str">
        <f t="shared" si="1"/>
        <v>(M)</v>
      </c>
      <c r="T19" s="75">
        <v>10</v>
      </c>
      <c r="U19" s="75">
        <f t="shared" ref="U19" si="5">+R19*T19</f>
        <v>80</v>
      </c>
      <c r="V19" s="79" t="str">
        <f t="shared" si="3"/>
        <v>III</v>
      </c>
      <c r="W19" s="80" t="str">
        <f t="shared" si="4"/>
        <v>Aceptable</v>
      </c>
      <c r="X19" s="77">
        <v>33</v>
      </c>
      <c r="Y19" s="77"/>
      <c r="Z19" s="77"/>
      <c r="AA19" s="77"/>
      <c r="AB19" s="60" t="s">
        <v>518</v>
      </c>
      <c r="AC19" s="60" t="s">
        <v>519</v>
      </c>
      <c r="AD19" s="77" t="s">
        <v>89</v>
      </c>
      <c r="AE19" s="77" t="s">
        <v>405</v>
      </c>
      <c r="AF19" s="244"/>
      <c r="AG19" s="245"/>
      <c r="AH19" s="245"/>
      <c r="AI19" s="245"/>
      <c r="AJ19" s="246"/>
      <c r="AK19" s="40"/>
      <c r="AL19" s="40"/>
      <c r="AM19" s="40"/>
      <c r="AN19" s="40"/>
      <c r="AO19" s="40"/>
      <c r="AP19" s="40"/>
      <c r="AQ19" s="40"/>
      <c r="AR19" s="40"/>
      <c r="AS19" s="40"/>
      <c r="AT19" s="40"/>
      <c r="AU19" s="83"/>
      <c r="AV19" s="123"/>
      <c r="AW19" s="112"/>
    </row>
    <row r="20" spans="1:49" s="44" customFormat="1" ht="38.25" x14ac:dyDescent="0.2">
      <c r="A20" s="258"/>
      <c r="B20" s="258"/>
      <c r="C20" s="258"/>
      <c r="D20" s="258"/>
      <c r="E20" s="75" t="s">
        <v>85</v>
      </c>
      <c r="F20" s="75" t="s">
        <v>696</v>
      </c>
      <c r="G20" s="76" t="s">
        <v>476</v>
      </c>
      <c r="H20" s="77" t="s">
        <v>90</v>
      </c>
      <c r="I20" s="77"/>
      <c r="J20" s="77"/>
      <c r="K20" s="77" t="s">
        <v>103</v>
      </c>
      <c r="L20" s="77"/>
      <c r="M20" s="77"/>
      <c r="N20" s="77" t="s">
        <v>28</v>
      </c>
      <c r="O20" s="77"/>
      <c r="P20" s="76">
        <v>2</v>
      </c>
      <c r="Q20" s="78">
        <v>4</v>
      </c>
      <c r="R20" s="75">
        <f t="shared" si="0"/>
        <v>8</v>
      </c>
      <c r="S20" s="75" t="str">
        <f t="shared" si="1"/>
        <v>(M)</v>
      </c>
      <c r="T20" s="75">
        <v>25</v>
      </c>
      <c r="U20" s="75">
        <f t="shared" si="2"/>
        <v>200</v>
      </c>
      <c r="V20" s="75" t="str">
        <f t="shared" si="3"/>
        <v>II</v>
      </c>
      <c r="W20" s="80" t="str">
        <f t="shared" si="4"/>
        <v>Aceptable con Control Especifico</v>
      </c>
      <c r="X20" s="77">
        <v>33</v>
      </c>
      <c r="Y20" s="60"/>
      <c r="Z20" s="60"/>
      <c r="AA20" s="77"/>
      <c r="AB20" s="77" t="s">
        <v>180</v>
      </c>
      <c r="AC20" s="77"/>
      <c r="AD20" s="77" t="s">
        <v>89</v>
      </c>
      <c r="AE20" s="77" t="s">
        <v>405</v>
      </c>
      <c r="AF20" s="221"/>
      <c r="AG20" s="221"/>
      <c r="AH20" s="221"/>
      <c r="AI20" s="221"/>
      <c r="AJ20" s="221"/>
      <c r="AK20" s="40"/>
      <c r="AL20" s="40"/>
      <c r="AM20" s="40"/>
      <c r="AN20" s="40"/>
      <c r="AO20" s="40"/>
      <c r="AP20" s="40"/>
      <c r="AQ20" s="40"/>
      <c r="AR20" s="40"/>
      <c r="AS20" s="40"/>
      <c r="AT20" s="40"/>
      <c r="AU20" s="83"/>
      <c r="AV20" s="116" t="s">
        <v>33</v>
      </c>
      <c r="AW20" s="112"/>
    </row>
    <row r="21" spans="1:49" s="21" customFormat="1" ht="94.5" x14ac:dyDescent="0.2">
      <c r="A21" s="258"/>
      <c r="B21" s="258"/>
      <c r="C21" s="258"/>
      <c r="D21" s="258"/>
      <c r="E21" s="15" t="s">
        <v>296</v>
      </c>
      <c r="F21" s="15" t="s">
        <v>150</v>
      </c>
      <c r="G21" s="17" t="s">
        <v>311</v>
      </c>
      <c r="H21" s="16" t="s">
        <v>233</v>
      </c>
      <c r="I21" s="16"/>
      <c r="J21" s="16"/>
      <c r="K21" s="16" t="s">
        <v>122</v>
      </c>
      <c r="L21" s="16"/>
      <c r="M21" s="16"/>
      <c r="N21" s="16" t="s">
        <v>28</v>
      </c>
      <c r="O21" s="16"/>
      <c r="P21" s="17">
        <v>2</v>
      </c>
      <c r="Q21" s="1">
        <v>4</v>
      </c>
      <c r="R21" s="15">
        <f t="shared" si="0"/>
        <v>8</v>
      </c>
      <c r="S21" s="15" t="str">
        <f t="shared" si="1"/>
        <v>(M)</v>
      </c>
      <c r="T21" s="15">
        <v>10</v>
      </c>
      <c r="U21" s="15">
        <f t="shared" si="2"/>
        <v>80</v>
      </c>
      <c r="V21" s="15" t="str">
        <f t="shared" si="3"/>
        <v>III</v>
      </c>
      <c r="W21" s="10" t="str">
        <f t="shared" si="4"/>
        <v>Aceptable</v>
      </c>
      <c r="X21" s="16">
        <v>33</v>
      </c>
      <c r="Y21" s="7"/>
      <c r="Z21" s="7"/>
      <c r="AA21" s="16"/>
      <c r="AB21" s="16" t="s">
        <v>234</v>
      </c>
      <c r="AC21" s="16" t="s">
        <v>235</v>
      </c>
      <c r="AD21" s="16" t="s">
        <v>89</v>
      </c>
      <c r="AE21" s="16" t="s">
        <v>405</v>
      </c>
      <c r="AF21" s="260"/>
      <c r="AG21" s="260"/>
      <c r="AH21" s="260"/>
      <c r="AI21" s="260"/>
      <c r="AJ21" s="260"/>
      <c r="AK21" s="11"/>
      <c r="AL21" s="11"/>
      <c r="AM21" s="11"/>
      <c r="AN21" s="11"/>
      <c r="AO21" s="11"/>
      <c r="AP21" s="11"/>
      <c r="AQ21" s="11"/>
      <c r="AR21" s="11"/>
      <c r="AS21" s="11"/>
      <c r="AT21" s="11"/>
      <c r="AU21" s="12"/>
      <c r="AV21" s="29" t="s">
        <v>392</v>
      </c>
      <c r="AW21" s="28"/>
    </row>
    <row r="22" spans="1:49" s="21" customFormat="1" ht="63" x14ac:dyDescent="0.2">
      <c r="A22" s="258"/>
      <c r="B22" s="258"/>
      <c r="C22" s="258"/>
      <c r="D22" s="258"/>
      <c r="E22" s="15" t="s">
        <v>85</v>
      </c>
      <c r="F22" s="15" t="s">
        <v>139</v>
      </c>
      <c r="G22" s="18" t="s">
        <v>48</v>
      </c>
      <c r="H22" s="16" t="s">
        <v>94</v>
      </c>
      <c r="I22" s="16"/>
      <c r="J22" s="16"/>
      <c r="K22" s="16" t="s">
        <v>184</v>
      </c>
      <c r="L22" s="16"/>
      <c r="M22" s="16"/>
      <c r="N22" s="16" t="s">
        <v>28</v>
      </c>
      <c r="O22" s="16"/>
      <c r="P22" s="17">
        <v>2</v>
      </c>
      <c r="Q22" s="1">
        <v>4</v>
      </c>
      <c r="R22" s="15">
        <f t="shared" si="0"/>
        <v>8</v>
      </c>
      <c r="S22" s="15" t="str">
        <f t="shared" si="1"/>
        <v>(M)</v>
      </c>
      <c r="T22" s="15">
        <v>10</v>
      </c>
      <c r="U22" s="15">
        <f t="shared" si="2"/>
        <v>80</v>
      </c>
      <c r="V22" s="15" t="str">
        <f t="shared" si="3"/>
        <v>III</v>
      </c>
      <c r="W22" s="10" t="str">
        <f t="shared" si="4"/>
        <v>Aceptable</v>
      </c>
      <c r="X22" s="16">
        <v>33</v>
      </c>
      <c r="Y22" s="16"/>
      <c r="Z22" s="16"/>
      <c r="AA22" s="16"/>
      <c r="AB22" s="16"/>
      <c r="AC22" s="16"/>
      <c r="AD22" s="16" t="s">
        <v>89</v>
      </c>
      <c r="AE22" s="16" t="s">
        <v>405</v>
      </c>
      <c r="AF22" s="260"/>
      <c r="AG22" s="260"/>
      <c r="AH22" s="260"/>
      <c r="AI22" s="260"/>
      <c r="AJ22" s="260"/>
      <c r="AK22" s="11"/>
      <c r="AL22" s="11"/>
      <c r="AM22" s="11"/>
      <c r="AN22" s="11"/>
      <c r="AO22" s="11"/>
      <c r="AP22" s="11"/>
      <c r="AQ22" s="11"/>
      <c r="AR22" s="11"/>
      <c r="AS22" s="11"/>
      <c r="AT22" s="11"/>
      <c r="AU22" s="12"/>
      <c r="AV22" s="29" t="s">
        <v>393</v>
      </c>
      <c r="AW22" s="30"/>
    </row>
    <row r="23" spans="1:49" s="21" customFormat="1" ht="189" x14ac:dyDescent="0.2">
      <c r="A23" s="258"/>
      <c r="B23" s="258"/>
      <c r="C23" s="258"/>
      <c r="D23" s="258"/>
      <c r="E23" s="15" t="s">
        <v>85</v>
      </c>
      <c r="F23" s="6" t="s">
        <v>236</v>
      </c>
      <c r="G23" s="18" t="s">
        <v>48</v>
      </c>
      <c r="H23" s="16" t="s">
        <v>95</v>
      </c>
      <c r="I23" s="16"/>
      <c r="J23" s="16"/>
      <c r="K23" s="16" t="s">
        <v>184</v>
      </c>
      <c r="L23" s="16"/>
      <c r="M23" s="16"/>
      <c r="N23" s="16" t="s">
        <v>28</v>
      </c>
      <c r="O23" s="16"/>
      <c r="P23" s="17">
        <v>2</v>
      </c>
      <c r="Q23" s="1">
        <v>4</v>
      </c>
      <c r="R23" s="15">
        <f>+P23*Q23</f>
        <v>8</v>
      </c>
      <c r="S23" s="15" t="str">
        <f>IF(R23&lt;2,"O",IF(R23&lt;=4,"(B)",IF(R23&lt;=8,"(M)",IF(R23&lt;=20,"(A)","(MA)"))))</f>
        <v>(M)</v>
      </c>
      <c r="T23" s="15">
        <v>10</v>
      </c>
      <c r="U23" s="15">
        <f t="shared" si="2"/>
        <v>80</v>
      </c>
      <c r="V23" s="15" t="str">
        <f>IF(U23&lt;20,"O",IF(U23&lt;=20,"IV",IF(U23&lt;=120,"III",IF(U23&lt;=500,"II","I"))))</f>
        <v>III</v>
      </c>
      <c r="W23" s="10" t="str">
        <f t="shared" si="4"/>
        <v>Aceptable</v>
      </c>
      <c r="X23" s="16">
        <v>33</v>
      </c>
      <c r="Y23" s="16"/>
      <c r="Z23" s="16"/>
      <c r="AA23" s="16"/>
      <c r="AB23" s="16" t="s">
        <v>185</v>
      </c>
      <c r="AC23" s="16"/>
      <c r="AD23" s="16" t="s">
        <v>89</v>
      </c>
      <c r="AE23" s="16" t="s">
        <v>405</v>
      </c>
      <c r="AF23" s="260"/>
      <c r="AG23" s="260"/>
      <c r="AH23" s="260"/>
      <c r="AI23" s="260"/>
      <c r="AJ23" s="260"/>
      <c r="AK23" s="11"/>
      <c r="AL23" s="11"/>
      <c r="AM23" s="11"/>
      <c r="AN23" s="11"/>
      <c r="AO23" s="11"/>
      <c r="AP23" s="11"/>
      <c r="AQ23" s="11"/>
      <c r="AR23" s="11"/>
      <c r="AS23" s="11"/>
      <c r="AT23" s="11"/>
      <c r="AU23" s="12"/>
      <c r="AV23" s="31" t="s">
        <v>34</v>
      </c>
      <c r="AW23" s="30"/>
    </row>
    <row r="24" spans="1:49" s="21" customFormat="1" ht="189" x14ac:dyDescent="0.2">
      <c r="A24" s="258"/>
      <c r="B24" s="258"/>
      <c r="C24" s="258"/>
      <c r="D24" s="258"/>
      <c r="E24" s="15" t="s">
        <v>85</v>
      </c>
      <c r="F24" s="6" t="s">
        <v>236</v>
      </c>
      <c r="G24" s="18" t="s">
        <v>48</v>
      </c>
      <c r="H24" s="16" t="s">
        <v>95</v>
      </c>
      <c r="I24" s="16"/>
      <c r="J24" s="16"/>
      <c r="K24" s="16" t="s">
        <v>184</v>
      </c>
      <c r="L24" s="16"/>
      <c r="M24" s="16"/>
      <c r="N24" s="16" t="s">
        <v>28</v>
      </c>
      <c r="O24" s="16"/>
      <c r="P24" s="17">
        <v>2</v>
      </c>
      <c r="Q24" s="1">
        <v>4</v>
      </c>
      <c r="R24" s="15">
        <f t="shared" si="0"/>
        <v>8</v>
      </c>
      <c r="S24" s="15" t="str">
        <f t="shared" si="1"/>
        <v>(M)</v>
      </c>
      <c r="T24" s="15">
        <v>10</v>
      </c>
      <c r="U24" s="15">
        <f t="shared" si="2"/>
        <v>80</v>
      </c>
      <c r="V24" s="15" t="str">
        <f t="shared" si="3"/>
        <v>III</v>
      </c>
      <c r="W24" s="10" t="str">
        <f t="shared" si="4"/>
        <v>Aceptable</v>
      </c>
      <c r="X24" s="16">
        <v>33</v>
      </c>
      <c r="Y24" s="16"/>
      <c r="Z24" s="16"/>
      <c r="AA24" s="16"/>
      <c r="AB24" s="16" t="s">
        <v>185</v>
      </c>
      <c r="AC24" s="16"/>
      <c r="AD24" s="16" t="s">
        <v>89</v>
      </c>
      <c r="AE24" s="16" t="s">
        <v>405</v>
      </c>
      <c r="AF24" s="260"/>
      <c r="AG24" s="260"/>
      <c r="AH24" s="260"/>
      <c r="AI24" s="260"/>
      <c r="AJ24" s="260"/>
      <c r="AK24" s="11"/>
      <c r="AL24" s="11"/>
      <c r="AM24" s="11"/>
      <c r="AN24" s="11"/>
      <c r="AO24" s="11"/>
      <c r="AP24" s="11"/>
      <c r="AQ24" s="11"/>
      <c r="AR24" s="11"/>
      <c r="AS24" s="11"/>
      <c r="AT24" s="11"/>
      <c r="AU24" s="12"/>
      <c r="AV24" s="34" t="s">
        <v>35</v>
      </c>
      <c r="AW24" s="28"/>
    </row>
    <row r="25" spans="1:49" s="44" customFormat="1" ht="100.5" customHeight="1" x14ac:dyDescent="0.2">
      <c r="A25" s="258"/>
      <c r="B25" s="258"/>
      <c r="C25" s="258"/>
      <c r="D25" s="258"/>
      <c r="E25" s="75" t="s">
        <v>85</v>
      </c>
      <c r="F25" s="75" t="s">
        <v>510</v>
      </c>
      <c r="G25" s="76" t="s">
        <v>697</v>
      </c>
      <c r="H25" s="77" t="s">
        <v>237</v>
      </c>
      <c r="I25" s="85"/>
      <c r="J25" s="77"/>
      <c r="K25" s="77" t="s">
        <v>178</v>
      </c>
      <c r="L25" s="77"/>
      <c r="M25" s="77"/>
      <c r="N25" s="77" t="s">
        <v>28</v>
      </c>
      <c r="O25" s="77"/>
      <c r="P25" s="76">
        <v>2</v>
      </c>
      <c r="Q25" s="78">
        <v>4</v>
      </c>
      <c r="R25" s="75">
        <f t="shared" si="0"/>
        <v>8</v>
      </c>
      <c r="S25" s="75" t="str">
        <f t="shared" si="1"/>
        <v>(M)</v>
      </c>
      <c r="T25" s="75">
        <v>25</v>
      </c>
      <c r="U25" s="75">
        <f t="shared" si="2"/>
        <v>200</v>
      </c>
      <c r="V25" s="75" t="str">
        <f t="shared" si="3"/>
        <v>II</v>
      </c>
      <c r="W25" s="80" t="str">
        <f t="shared" si="4"/>
        <v>Aceptable con Control Especifico</v>
      </c>
      <c r="X25" s="77">
        <v>33</v>
      </c>
      <c r="Y25" s="77"/>
      <c r="Z25" s="77"/>
      <c r="AA25" s="77"/>
      <c r="AB25" s="75" t="s">
        <v>508</v>
      </c>
      <c r="AC25" s="77"/>
      <c r="AD25" s="77" t="s">
        <v>89</v>
      </c>
      <c r="AE25" s="77" t="s">
        <v>405</v>
      </c>
      <c r="AF25" s="221"/>
      <c r="AG25" s="221"/>
      <c r="AH25" s="221"/>
      <c r="AI25" s="221"/>
      <c r="AJ25" s="221"/>
      <c r="AK25" s="40"/>
      <c r="AL25" s="40"/>
      <c r="AM25" s="40"/>
      <c r="AN25" s="40"/>
      <c r="AO25" s="40"/>
      <c r="AP25" s="40"/>
      <c r="AQ25" s="40"/>
      <c r="AR25" s="40"/>
      <c r="AS25" s="40"/>
      <c r="AT25" s="40"/>
      <c r="AU25" s="83"/>
      <c r="AV25" s="116" t="s">
        <v>406</v>
      </c>
      <c r="AW25" s="112"/>
    </row>
    <row r="26" spans="1:49" s="44" customFormat="1" ht="83.25" customHeight="1" x14ac:dyDescent="0.2">
      <c r="A26" s="258"/>
      <c r="B26" s="258"/>
      <c r="C26" s="258"/>
      <c r="D26" s="258"/>
      <c r="E26" s="75" t="s">
        <v>85</v>
      </c>
      <c r="F26" s="75" t="s">
        <v>509</v>
      </c>
      <c r="G26" s="76" t="s">
        <v>698</v>
      </c>
      <c r="H26" s="77" t="s">
        <v>238</v>
      </c>
      <c r="I26" s="77"/>
      <c r="J26" s="77"/>
      <c r="K26" s="77" t="s">
        <v>178</v>
      </c>
      <c r="L26" s="77"/>
      <c r="M26" s="77"/>
      <c r="N26" s="77" t="s">
        <v>28</v>
      </c>
      <c r="O26" s="77"/>
      <c r="P26" s="76">
        <v>2</v>
      </c>
      <c r="Q26" s="78">
        <v>4</v>
      </c>
      <c r="R26" s="75">
        <f t="shared" si="0"/>
        <v>8</v>
      </c>
      <c r="S26" s="75" t="str">
        <f t="shared" si="1"/>
        <v>(M)</v>
      </c>
      <c r="T26" s="75">
        <v>25</v>
      </c>
      <c r="U26" s="75">
        <f t="shared" si="2"/>
        <v>200</v>
      </c>
      <c r="V26" s="75" t="str">
        <f t="shared" si="3"/>
        <v>II</v>
      </c>
      <c r="W26" s="80" t="str">
        <f t="shared" si="4"/>
        <v>Aceptable con Control Especifico</v>
      </c>
      <c r="X26" s="77">
        <v>33</v>
      </c>
      <c r="Y26" s="77"/>
      <c r="Z26" s="77"/>
      <c r="AA26" s="77"/>
      <c r="AB26" s="75" t="s">
        <v>508</v>
      </c>
      <c r="AC26" s="77"/>
      <c r="AD26" s="77" t="s">
        <v>89</v>
      </c>
      <c r="AE26" s="77" t="s">
        <v>405</v>
      </c>
      <c r="AF26" s="221"/>
      <c r="AG26" s="221"/>
      <c r="AH26" s="221"/>
      <c r="AI26" s="221"/>
      <c r="AJ26" s="221"/>
      <c r="AK26" s="40"/>
      <c r="AL26" s="40"/>
      <c r="AM26" s="40"/>
      <c r="AN26" s="40"/>
      <c r="AO26" s="40"/>
      <c r="AP26" s="40"/>
      <c r="AQ26" s="40"/>
      <c r="AR26" s="40"/>
      <c r="AS26" s="40"/>
      <c r="AT26" s="40"/>
      <c r="AU26" s="83"/>
      <c r="AV26" s="116" t="s">
        <v>36</v>
      </c>
      <c r="AW26" s="112"/>
    </row>
    <row r="27" spans="1:49" s="44" customFormat="1" ht="51" x14ac:dyDescent="0.2">
      <c r="A27" s="258"/>
      <c r="B27" s="258"/>
      <c r="C27" s="258"/>
      <c r="D27" s="258"/>
      <c r="E27" s="75" t="s">
        <v>85</v>
      </c>
      <c r="F27" s="75" t="s">
        <v>511</v>
      </c>
      <c r="G27" s="76" t="s">
        <v>699</v>
      </c>
      <c r="H27" s="77" t="s">
        <v>239</v>
      </c>
      <c r="I27" s="77"/>
      <c r="J27" s="77"/>
      <c r="K27" s="77" t="s">
        <v>178</v>
      </c>
      <c r="L27" s="77"/>
      <c r="M27" s="77"/>
      <c r="N27" s="77" t="s">
        <v>28</v>
      </c>
      <c r="O27" s="77"/>
      <c r="P27" s="76">
        <v>2</v>
      </c>
      <c r="Q27" s="78">
        <v>4</v>
      </c>
      <c r="R27" s="75">
        <f t="shared" si="0"/>
        <v>8</v>
      </c>
      <c r="S27" s="75" t="str">
        <f t="shared" si="1"/>
        <v>(M)</v>
      </c>
      <c r="T27" s="75">
        <v>25</v>
      </c>
      <c r="U27" s="75">
        <f t="shared" si="2"/>
        <v>200</v>
      </c>
      <c r="V27" s="75" t="str">
        <f t="shared" si="3"/>
        <v>II</v>
      </c>
      <c r="W27" s="80" t="str">
        <f t="shared" si="4"/>
        <v>Aceptable con Control Especifico</v>
      </c>
      <c r="X27" s="77">
        <v>33</v>
      </c>
      <c r="Y27" s="77"/>
      <c r="Z27" s="77"/>
      <c r="AA27" s="77"/>
      <c r="AB27" s="75" t="s">
        <v>508</v>
      </c>
      <c r="AC27" s="77"/>
      <c r="AD27" s="77" t="s">
        <v>89</v>
      </c>
      <c r="AE27" s="77" t="s">
        <v>405</v>
      </c>
      <c r="AF27" s="221"/>
      <c r="AG27" s="221"/>
      <c r="AH27" s="221"/>
      <c r="AI27" s="221"/>
      <c r="AJ27" s="221"/>
      <c r="AK27" s="40"/>
      <c r="AL27" s="40"/>
      <c r="AM27" s="40"/>
      <c r="AN27" s="40"/>
      <c r="AO27" s="40"/>
      <c r="AP27" s="40"/>
      <c r="AQ27" s="40"/>
      <c r="AR27" s="40"/>
      <c r="AS27" s="40"/>
      <c r="AT27" s="40"/>
      <c r="AU27" s="83"/>
      <c r="AV27" s="116" t="s">
        <v>83</v>
      </c>
      <c r="AW27" s="112"/>
    </row>
    <row r="28" spans="1:49" s="23" customFormat="1" ht="78.75" x14ac:dyDescent="0.2">
      <c r="A28" s="258"/>
      <c r="B28" s="258"/>
      <c r="C28" s="258"/>
      <c r="D28" s="258"/>
      <c r="E28" s="15" t="s">
        <v>85</v>
      </c>
      <c r="F28" s="15" t="s">
        <v>141</v>
      </c>
      <c r="G28" s="18" t="s">
        <v>301</v>
      </c>
      <c r="H28" s="16" t="s">
        <v>240</v>
      </c>
      <c r="I28" s="16"/>
      <c r="J28" s="16"/>
      <c r="K28" s="16" t="s">
        <v>178</v>
      </c>
      <c r="L28" s="16"/>
      <c r="M28" s="16"/>
      <c r="N28" s="16" t="s">
        <v>28</v>
      </c>
      <c r="O28" s="16"/>
      <c r="P28" s="17">
        <v>2</v>
      </c>
      <c r="Q28" s="1">
        <v>3</v>
      </c>
      <c r="R28" s="15">
        <f>+P28*Q28</f>
        <v>6</v>
      </c>
      <c r="S28" s="15" t="str">
        <f>IF(R28&lt;2,"O",IF(R28&lt;=4,"(B)",IF(R28&lt;=8,"(M)",IF(R28&lt;=20,"(A)","(MA)"))))</f>
        <v>(M)</v>
      </c>
      <c r="T28" s="15">
        <v>10</v>
      </c>
      <c r="U28" s="15">
        <f>+R28*T28</f>
        <v>60</v>
      </c>
      <c r="V28" s="15" t="str">
        <f>IF(U28&lt;20,"O",IF(U28&lt;=20,"IV",IF(U28&lt;=120,"III",IF(U28&lt;=500,"II","I"))))</f>
        <v>III</v>
      </c>
      <c r="W28" s="10" t="str">
        <f t="shared" si="4"/>
        <v>Aceptable</v>
      </c>
      <c r="X28" s="16">
        <v>33</v>
      </c>
      <c r="Y28" s="7"/>
      <c r="Z28" s="7"/>
      <c r="AA28" s="16"/>
      <c r="AB28" s="15" t="s">
        <v>303</v>
      </c>
      <c r="AC28" s="16"/>
      <c r="AD28" s="16" t="s">
        <v>89</v>
      </c>
      <c r="AE28" s="16" t="s">
        <v>405</v>
      </c>
      <c r="AF28" s="260"/>
      <c r="AG28" s="260"/>
      <c r="AH28" s="260"/>
      <c r="AI28" s="260"/>
      <c r="AJ28" s="260"/>
      <c r="AK28" s="11"/>
      <c r="AL28" s="11"/>
      <c r="AM28" s="11"/>
      <c r="AN28" s="11"/>
      <c r="AO28" s="11"/>
      <c r="AP28" s="11"/>
      <c r="AQ28" s="11"/>
      <c r="AR28" s="11"/>
      <c r="AS28" s="11"/>
      <c r="AT28" s="11"/>
      <c r="AV28" s="8"/>
      <c r="AW28" s="9"/>
    </row>
    <row r="29" spans="1:49" s="23" customFormat="1" ht="78.75" x14ac:dyDescent="0.2">
      <c r="A29" s="258"/>
      <c r="B29" s="258"/>
      <c r="C29" s="258"/>
      <c r="D29" s="258"/>
      <c r="E29" s="15" t="s">
        <v>85</v>
      </c>
      <c r="F29" s="15" t="s">
        <v>142</v>
      </c>
      <c r="G29" s="18" t="s">
        <v>301</v>
      </c>
      <c r="H29" s="16" t="s">
        <v>97</v>
      </c>
      <c r="I29" s="16"/>
      <c r="J29" s="16"/>
      <c r="K29" s="16" t="s">
        <v>178</v>
      </c>
      <c r="L29" s="16"/>
      <c r="M29" s="16"/>
      <c r="N29" s="16" t="s">
        <v>28</v>
      </c>
      <c r="O29" s="16"/>
      <c r="P29" s="17">
        <v>2</v>
      </c>
      <c r="Q29" s="1">
        <v>3</v>
      </c>
      <c r="R29" s="15">
        <f>+P29*Q29</f>
        <v>6</v>
      </c>
      <c r="S29" s="15" t="str">
        <f>IF(R29&lt;2,"O",IF(R29&lt;=4,"(B)",IF(R29&lt;=8,"(M)",IF(R29&lt;=20,"(A)","(MA)"))))</f>
        <v>(M)</v>
      </c>
      <c r="T29" s="15">
        <v>10</v>
      </c>
      <c r="U29" s="15">
        <f>+R29*T29</f>
        <v>60</v>
      </c>
      <c r="V29" s="15" t="str">
        <f>IF(U29&lt;20,"O",IF(U29&lt;=20,"IV",IF(U29&lt;=120,"III",IF(U29&lt;=500,"II","I"))))</f>
        <v>III</v>
      </c>
      <c r="W29" s="10" t="str">
        <f t="shared" si="4"/>
        <v>Aceptable</v>
      </c>
      <c r="X29" s="16">
        <v>33</v>
      </c>
      <c r="Y29" s="7"/>
      <c r="Z29" s="7"/>
      <c r="AA29" s="16"/>
      <c r="AB29" s="15" t="s">
        <v>303</v>
      </c>
      <c r="AC29" s="16"/>
      <c r="AD29" s="16" t="s">
        <v>89</v>
      </c>
      <c r="AE29" s="16" t="s">
        <v>405</v>
      </c>
      <c r="AF29" s="260"/>
      <c r="AG29" s="260"/>
      <c r="AH29" s="260"/>
      <c r="AI29" s="260"/>
      <c r="AJ29" s="260"/>
      <c r="AK29" s="11"/>
      <c r="AL29" s="11"/>
      <c r="AM29" s="11"/>
      <c r="AN29" s="11"/>
      <c r="AO29" s="11"/>
      <c r="AP29" s="11"/>
      <c r="AQ29" s="11"/>
      <c r="AR29" s="11"/>
      <c r="AS29" s="11"/>
      <c r="AT29" s="11"/>
      <c r="AV29" s="8"/>
      <c r="AW29" s="9"/>
    </row>
    <row r="30" spans="1:49" s="22" customFormat="1" ht="63" x14ac:dyDescent="0.2">
      <c r="A30" s="258"/>
      <c r="B30" s="258"/>
      <c r="C30" s="258"/>
      <c r="D30" s="258"/>
      <c r="E30" s="15" t="s">
        <v>85</v>
      </c>
      <c r="F30" s="15" t="s">
        <v>135</v>
      </c>
      <c r="G30" s="18" t="s">
        <v>20</v>
      </c>
      <c r="H30" s="16" t="s">
        <v>99</v>
      </c>
      <c r="I30" s="16"/>
      <c r="J30" s="16"/>
      <c r="K30" s="16" t="s">
        <v>451</v>
      </c>
      <c r="L30" s="16"/>
      <c r="M30" s="16"/>
      <c r="N30" s="16" t="s">
        <v>28</v>
      </c>
      <c r="O30" s="16"/>
      <c r="P30" s="17">
        <v>2</v>
      </c>
      <c r="Q30" s="1">
        <v>4</v>
      </c>
      <c r="R30" s="3">
        <f>+P30*Q30</f>
        <v>8</v>
      </c>
      <c r="S30" s="3" t="str">
        <f>IF(R30&lt;2,"O",IF(R30&lt;=4,"(B)",IF(R30&lt;=8,"(M)",IF(R30&lt;=20,"(A)","(MA)"))))</f>
        <v>(M)</v>
      </c>
      <c r="T30" s="16">
        <v>10</v>
      </c>
      <c r="U30" s="3">
        <f>+R30*T30</f>
        <v>80</v>
      </c>
      <c r="V30" s="3" t="str">
        <f>IF(U30&lt;20,"O",IF(U30&lt;=20,"IV",IF(U30&lt;=120,"III",IF(U30&lt;=500,"II","I"))))</f>
        <v>III</v>
      </c>
      <c r="W30" s="10" t="str">
        <f t="shared" si="4"/>
        <v>Aceptable</v>
      </c>
      <c r="X30" s="16">
        <v>33</v>
      </c>
      <c r="Y30" s="16"/>
      <c r="Z30" s="16"/>
      <c r="AA30" s="16"/>
      <c r="AB30" s="16" t="s">
        <v>181</v>
      </c>
      <c r="AC30" s="16"/>
      <c r="AD30" s="16" t="s">
        <v>89</v>
      </c>
      <c r="AE30" s="16" t="s">
        <v>405</v>
      </c>
      <c r="AF30" s="260"/>
      <c r="AG30" s="260"/>
      <c r="AH30" s="260"/>
      <c r="AI30" s="260"/>
      <c r="AJ30" s="260"/>
      <c r="AK30" s="11"/>
      <c r="AL30" s="11"/>
      <c r="AM30" s="11"/>
      <c r="AN30" s="11"/>
      <c r="AO30" s="11"/>
      <c r="AP30" s="11"/>
      <c r="AQ30" s="11"/>
      <c r="AR30" s="11"/>
      <c r="AS30" s="11"/>
      <c r="AT30" s="11"/>
      <c r="AU30" s="12"/>
      <c r="AV30" s="29" t="s">
        <v>408</v>
      </c>
      <c r="AW30" s="38"/>
    </row>
    <row r="31" spans="1:49" s="22" customFormat="1" ht="110.25" x14ac:dyDescent="0.2">
      <c r="A31" s="258"/>
      <c r="B31" s="258"/>
      <c r="C31" s="258"/>
      <c r="D31" s="258"/>
      <c r="E31" s="15" t="s">
        <v>85</v>
      </c>
      <c r="F31" s="15" t="s">
        <v>241</v>
      </c>
      <c r="G31" s="18" t="s">
        <v>20</v>
      </c>
      <c r="H31" s="16" t="s">
        <v>409</v>
      </c>
      <c r="I31" s="2"/>
      <c r="J31" s="16"/>
      <c r="K31" s="16"/>
      <c r="L31" s="16"/>
      <c r="M31" s="16"/>
      <c r="N31" s="16" t="s">
        <v>28</v>
      </c>
      <c r="O31" s="16"/>
      <c r="P31" s="17">
        <v>2</v>
      </c>
      <c r="Q31" s="1">
        <v>4</v>
      </c>
      <c r="R31" s="15">
        <f t="shared" si="0"/>
        <v>8</v>
      </c>
      <c r="S31" s="15" t="str">
        <f t="shared" si="1"/>
        <v>(M)</v>
      </c>
      <c r="T31" s="15">
        <v>10</v>
      </c>
      <c r="U31" s="15">
        <f t="shared" si="2"/>
        <v>80</v>
      </c>
      <c r="V31" s="15" t="str">
        <f t="shared" si="3"/>
        <v>III</v>
      </c>
      <c r="W31" s="10" t="str">
        <f t="shared" si="4"/>
        <v>Aceptable</v>
      </c>
      <c r="X31" s="16">
        <v>33</v>
      </c>
      <c r="Y31" s="16"/>
      <c r="Z31" s="16"/>
      <c r="AA31" s="16"/>
      <c r="AB31" s="16" t="s">
        <v>181</v>
      </c>
      <c r="AC31" s="16"/>
      <c r="AD31" s="16" t="s">
        <v>89</v>
      </c>
      <c r="AE31" s="16" t="s">
        <v>405</v>
      </c>
      <c r="AF31" s="260"/>
      <c r="AG31" s="260"/>
      <c r="AH31" s="260"/>
      <c r="AI31" s="260"/>
      <c r="AJ31" s="260"/>
      <c r="AK31" s="11"/>
      <c r="AL31" s="11"/>
      <c r="AM31" s="11"/>
      <c r="AN31" s="11"/>
      <c r="AO31" s="11"/>
      <c r="AP31" s="11"/>
      <c r="AQ31" s="11"/>
      <c r="AR31" s="11"/>
      <c r="AS31" s="11"/>
      <c r="AT31" s="11"/>
      <c r="AU31" s="12"/>
      <c r="AV31" s="39" t="s">
        <v>25</v>
      </c>
      <c r="AW31" s="38"/>
    </row>
    <row r="32" spans="1:49" s="21" customFormat="1" ht="63" x14ac:dyDescent="0.2">
      <c r="A32" s="258"/>
      <c r="B32" s="258"/>
      <c r="C32" s="258"/>
      <c r="D32" s="258"/>
      <c r="E32" s="15" t="s">
        <v>85</v>
      </c>
      <c r="F32" s="15" t="s">
        <v>145</v>
      </c>
      <c r="G32" s="18" t="s">
        <v>20</v>
      </c>
      <c r="H32" s="16" t="s">
        <v>100</v>
      </c>
      <c r="I32" s="2"/>
      <c r="J32" s="16"/>
      <c r="K32" s="16"/>
      <c r="L32" s="16"/>
      <c r="M32" s="16"/>
      <c r="N32" s="16" t="s">
        <v>28</v>
      </c>
      <c r="O32" s="16"/>
      <c r="P32" s="17">
        <v>2</v>
      </c>
      <c r="Q32" s="1">
        <v>3</v>
      </c>
      <c r="R32" s="15">
        <f t="shared" si="0"/>
        <v>6</v>
      </c>
      <c r="S32" s="15" t="str">
        <f t="shared" si="1"/>
        <v>(M)</v>
      </c>
      <c r="T32" s="15">
        <v>10</v>
      </c>
      <c r="U32" s="15">
        <f t="shared" si="2"/>
        <v>60</v>
      </c>
      <c r="V32" s="15" t="str">
        <f t="shared" si="3"/>
        <v>III</v>
      </c>
      <c r="W32" s="10" t="str">
        <f t="shared" si="4"/>
        <v>Aceptable</v>
      </c>
      <c r="X32" s="16">
        <v>2</v>
      </c>
      <c r="Y32" s="16"/>
      <c r="Z32" s="16"/>
      <c r="AA32" s="16"/>
      <c r="AB32" s="16" t="s">
        <v>182</v>
      </c>
      <c r="AC32" s="16"/>
      <c r="AD32" s="16" t="s">
        <v>89</v>
      </c>
      <c r="AE32" s="16" t="s">
        <v>405</v>
      </c>
      <c r="AF32" s="260"/>
      <c r="AG32" s="260"/>
      <c r="AH32" s="260"/>
      <c r="AI32" s="260"/>
      <c r="AJ32" s="260"/>
      <c r="AK32" s="11"/>
      <c r="AL32" s="11"/>
      <c r="AM32" s="11"/>
      <c r="AN32" s="11"/>
      <c r="AO32" s="11"/>
      <c r="AP32" s="11"/>
      <c r="AQ32" s="11"/>
      <c r="AR32" s="11"/>
      <c r="AS32" s="11"/>
      <c r="AT32" s="11"/>
      <c r="AV32" s="39" t="s">
        <v>24</v>
      </c>
      <c r="AW32" s="38"/>
    </row>
    <row r="33" spans="1:49" ht="84.75" customHeight="1" x14ac:dyDescent="0.2">
      <c r="A33" s="258"/>
      <c r="B33" s="258"/>
      <c r="C33" s="258"/>
      <c r="D33" s="258"/>
      <c r="E33" s="75" t="s">
        <v>85</v>
      </c>
      <c r="F33" s="75" t="s">
        <v>515</v>
      </c>
      <c r="G33" s="76" t="s">
        <v>471</v>
      </c>
      <c r="H33" s="77" t="s">
        <v>514</v>
      </c>
      <c r="I33" s="77"/>
      <c r="J33" s="124"/>
      <c r="K33" s="77"/>
      <c r="L33" s="77"/>
      <c r="M33" s="125"/>
      <c r="N33" s="77" t="s">
        <v>28</v>
      </c>
      <c r="O33" s="77"/>
      <c r="P33" s="124">
        <v>2</v>
      </c>
      <c r="Q33" s="77">
        <v>4</v>
      </c>
      <c r="R33" s="77">
        <f>+P33*Q33</f>
        <v>8</v>
      </c>
      <c r="S33" s="125" t="str">
        <f>IF(R33&lt;2,"O",IF(R33&lt;=4,"(B)",IF(R33&lt;=8,"(M)",IF(R33&lt;=20,"(A)","(MA)"))))</f>
        <v>(M)</v>
      </c>
      <c r="T33" s="77">
        <v>10</v>
      </c>
      <c r="U33" s="77">
        <f>+R33*T33</f>
        <v>80</v>
      </c>
      <c r="V33" s="126" t="str">
        <f>IF(U33&lt;20,"O",IF(U33&lt;=20,"IV",IF(U33&lt;=120,"III",IF(U33&lt;=500,"II","I"))))</f>
        <v>III</v>
      </c>
      <c r="W33" s="80" t="str">
        <f t="shared" si="4"/>
        <v>Aceptable</v>
      </c>
      <c r="X33" s="77">
        <v>33</v>
      </c>
      <c r="Y33" s="77"/>
      <c r="Z33" s="127"/>
      <c r="AA33" s="128"/>
      <c r="AB33" s="77" t="s">
        <v>193</v>
      </c>
      <c r="AC33" s="128"/>
      <c r="AD33" s="77" t="s">
        <v>89</v>
      </c>
      <c r="AE33" s="77" t="s">
        <v>405</v>
      </c>
      <c r="AF33" s="244"/>
      <c r="AG33" s="245"/>
      <c r="AH33" s="245"/>
      <c r="AI33" s="245"/>
      <c r="AJ33" s="246"/>
      <c r="AK33" s="40"/>
      <c r="AL33" s="40"/>
      <c r="AM33" s="40"/>
      <c r="AN33" s="40"/>
      <c r="AO33" s="40"/>
      <c r="AP33" s="40"/>
      <c r="AQ33" s="40"/>
      <c r="AR33" s="40"/>
      <c r="AS33" s="40"/>
      <c r="AT33" s="40"/>
      <c r="AV33" s="129"/>
      <c r="AW33" s="130"/>
    </row>
    <row r="34" spans="1:49" s="94" customFormat="1" ht="158.25" customHeight="1" x14ac:dyDescent="0.2">
      <c r="A34" s="258"/>
      <c r="B34" s="258"/>
      <c r="C34" s="258"/>
      <c r="D34" s="258"/>
      <c r="E34" s="75" t="s">
        <v>85</v>
      </c>
      <c r="F34" s="75" t="s">
        <v>511</v>
      </c>
      <c r="G34" s="76" t="s">
        <v>565</v>
      </c>
      <c r="H34" s="75" t="s">
        <v>316</v>
      </c>
      <c r="I34" s="75"/>
      <c r="J34" s="75"/>
      <c r="K34" s="75"/>
      <c r="L34" s="75"/>
      <c r="M34" s="75"/>
      <c r="N34" s="75" t="s">
        <v>28</v>
      </c>
      <c r="O34" s="75"/>
      <c r="P34" s="93">
        <v>6</v>
      </c>
      <c r="Q34" s="75">
        <v>4</v>
      </c>
      <c r="R34" s="75">
        <f>+P34*Q34</f>
        <v>24</v>
      </c>
      <c r="S34" s="75" t="str">
        <f>IF(R34&lt;2,"O",IF(R34&lt;=4,"(B)",IF(R34&lt;=8,"(M)",IF(R34&lt;=20,"(A)","(MA)"))))</f>
        <v>(MA)</v>
      </c>
      <c r="T34" s="75">
        <v>10</v>
      </c>
      <c r="U34" s="75">
        <f>+R34*T34</f>
        <v>240</v>
      </c>
      <c r="V34" s="75" t="str">
        <f>IF(U34&lt;20,"O",IF(U34&lt;=20,"IV",IF(U34&lt;=120,"III",IF(U34&lt;=500,"II","I"))))</f>
        <v>II</v>
      </c>
      <c r="W34" s="80" t="str">
        <f t="shared" si="4"/>
        <v>Aceptable con Control Especifico</v>
      </c>
      <c r="X34" s="75">
        <v>33</v>
      </c>
      <c r="Y34" s="75"/>
      <c r="Z34" s="75"/>
      <c r="AA34" s="75"/>
      <c r="AB34" s="216" t="s">
        <v>488</v>
      </c>
      <c r="AC34" s="75"/>
      <c r="AD34" s="75" t="s">
        <v>89</v>
      </c>
      <c r="AE34" s="75" t="s">
        <v>405</v>
      </c>
      <c r="AF34" s="261"/>
      <c r="AG34" s="262"/>
      <c r="AH34" s="262"/>
      <c r="AI34" s="262"/>
      <c r="AJ34" s="263"/>
      <c r="AS34" s="40"/>
      <c r="AT34" s="40"/>
      <c r="AU34" s="58"/>
      <c r="AV34" s="95" t="s">
        <v>299</v>
      </c>
    </row>
    <row r="35" spans="1:49" s="96" customFormat="1" ht="158.25" customHeight="1" x14ac:dyDescent="0.2">
      <c r="A35" s="258"/>
      <c r="B35" s="258"/>
      <c r="C35" s="258"/>
      <c r="D35" s="258"/>
      <c r="E35" s="75" t="s">
        <v>85</v>
      </c>
      <c r="F35" s="75" t="s">
        <v>371</v>
      </c>
      <c r="G35" s="76" t="s">
        <v>490</v>
      </c>
      <c r="H35" s="77" t="s">
        <v>409</v>
      </c>
      <c r="I35" s="75"/>
      <c r="J35" s="75"/>
      <c r="K35" s="77" t="s">
        <v>503</v>
      </c>
      <c r="L35" s="75"/>
      <c r="M35" s="75"/>
      <c r="N35" s="75" t="s">
        <v>28</v>
      </c>
      <c r="O35" s="75"/>
      <c r="P35" s="76">
        <v>2</v>
      </c>
      <c r="Q35" s="75">
        <v>4</v>
      </c>
      <c r="R35" s="75">
        <f t="shared" ref="R35:R36" si="6">+P35*Q35</f>
        <v>8</v>
      </c>
      <c r="S35" s="75" t="str">
        <f t="shared" ref="S35:S36" si="7">IF(R35&lt;2,"O",IF(R35&lt;=4,"(B)",IF(R35&lt;=8,"(M)",IF(R35&lt;=20,"(A)","(MA)"))))</f>
        <v>(M)</v>
      </c>
      <c r="T35" s="75">
        <v>10</v>
      </c>
      <c r="U35" s="75">
        <f t="shared" ref="U35:U36" si="8">+R35*T35</f>
        <v>80</v>
      </c>
      <c r="V35" s="79" t="str">
        <f t="shared" ref="V35:V36" si="9">IF(U35&lt;20,"O",IF(U35&lt;=20,"IV",IF(U35&lt;=120,"III",IF(U35&lt;=500,"II","I"))))</f>
        <v>III</v>
      </c>
      <c r="W35" s="80" t="str">
        <f t="shared" si="4"/>
        <v>Aceptable</v>
      </c>
      <c r="X35" s="77">
        <v>33</v>
      </c>
      <c r="Y35" s="75"/>
      <c r="Z35" s="75"/>
      <c r="AA35" s="75"/>
      <c r="AB35" s="77" t="s">
        <v>520</v>
      </c>
      <c r="AC35" s="77"/>
      <c r="AD35" s="77" t="s">
        <v>89</v>
      </c>
      <c r="AE35" s="77" t="s">
        <v>405</v>
      </c>
      <c r="AF35" s="261"/>
      <c r="AG35" s="262"/>
      <c r="AH35" s="262"/>
      <c r="AI35" s="262"/>
      <c r="AJ35" s="263"/>
      <c r="AS35" s="40"/>
      <c r="AT35" s="40"/>
      <c r="AU35" s="58"/>
      <c r="AV35" s="94"/>
    </row>
    <row r="36" spans="1:49" s="96" customFormat="1" ht="158.25" customHeight="1" x14ac:dyDescent="0.2">
      <c r="A36" s="258"/>
      <c r="B36" s="258"/>
      <c r="C36" s="258"/>
      <c r="D36" s="258"/>
      <c r="E36" s="75" t="s">
        <v>85</v>
      </c>
      <c r="F36" s="75" t="s">
        <v>521</v>
      </c>
      <c r="G36" s="76" t="s">
        <v>494</v>
      </c>
      <c r="H36" s="77" t="s">
        <v>101</v>
      </c>
      <c r="I36" s="77"/>
      <c r="J36" s="77" t="s">
        <v>256</v>
      </c>
      <c r="K36" s="77" t="s">
        <v>522</v>
      </c>
      <c r="L36" s="75"/>
      <c r="M36" s="75"/>
      <c r="N36" s="75" t="s">
        <v>28</v>
      </c>
      <c r="O36" s="75"/>
      <c r="P36" s="76">
        <v>2</v>
      </c>
      <c r="Q36" s="75">
        <v>4</v>
      </c>
      <c r="R36" s="75">
        <f t="shared" si="6"/>
        <v>8</v>
      </c>
      <c r="S36" s="75" t="str">
        <f t="shared" si="7"/>
        <v>(M)</v>
      </c>
      <c r="T36" s="75">
        <v>10</v>
      </c>
      <c r="U36" s="75">
        <f t="shared" si="8"/>
        <v>80</v>
      </c>
      <c r="V36" s="79" t="str">
        <f t="shared" si="9"/>
        <v>III</v>
      </c>
      <c r="W36" s="80" t="str">
        <f t="shared" si="4"/>
        <v>Aceptable</v>
      </c>
      <c r="X36" s="77">
        <v>33</v>
      </c>
      <c r="Y36" s="75"/>
      <c r="Z36" s="75"/>
      <c r="AA36" s="75"/>
      <c r="AB36" s="77" t="s">
        <v>523</v>
      </c>
      <c r="AC36" s="77"/>
      <c r="AD36" s="77" t="s">
        <v>89</v>
      </c>
      <c r="AE36" s="77" t="s">
        <v>405</v>
      </c>
      <c r="AF36" s="261"/>
      <c r="AG36" s="262"/>
      <c r="AH36" s="262"/>
      <c r="AI36" s="262"/>
      <c r="AJ36" s="263"/>
      <c r="AS36" s="40"/>
      <c r="AT36" s="40"/>
      <c r="AU36" s="58"/>
      <c r="AV36" s="94"/>
    </row>
    <row r="37" spans="1:49" ht="89.25" x14ac:dyDescent="0.2">
      <c r="A37" s="258"/>
      <c r="B37" s="258"/>
      <c r="C37" s="258"/>
      <c r="D37" s="258"/>
      <c r="E37" s="75" t="s">
        <v>85</v>
      </c>
      <c r="F37" s="75" t="s">
        <v>242</v>
      </c>
      <c r="G37" s="76" t="s">
        <v>512</v>
      </c>
      <c r="H37" s="101" t="s">
        <v>513</v>
      </c>
      <c r="I37" s="77"/>
      <c r="J37" s="101" t="s">
        <v>700</v>
      </c>
      <c r="K37" s="77"/>
      <c r="L37" s="77"/>
      <c r="M37" s="77"/>
      <c r="N37" s="77" t="s">
        <v>28</v>
      </c>
      <c r="O37" s="77"/>
      <c r="P37" s="76">
        <v>6</v>
      </c>
      <c r="Q37" s="78">
        <v>4</v>
      </c>
      <c r="R37" s="75">
        <f t="shared" si="0"/>
        <v>24</v>
      </c>
      <c r="S37" s="75" t="str">
        <f t="shared" si="1"/>
        <v>(MA)</v>
      </c>
      <c r="T37" s="75">
        <v>10</v>
      </c>
      <c r="U37" s="75">
        <f t="shared" si="2"/>
        <v>240</v>
      </c>
      <c r="V37" s="75" t="str">
        <f t="shared" si="3"/>
        <v>II</v>
      </c>
      <c r="W37" s="80" t="str">
        <f t="shared" si="4"/>
        <v>Aceptable con Control Especifico</v>
      </c>
      <c r="X37" s="77">
        <v>33</v>
      </c>
      <c r="Y37" s="60"/>
      <c r="Z37" s="60"/>
      <c r="AA37" s="60"/>
      <c r="AB37" s="131" t="s">
        <v>701</v>
      </c>
      <c r="AC37" s="60"/>
      <c r="AD37" s="77" t="s">
        <v>89</v>
      </c>
      <c r="AE37" s="77" t="s">
        <v>405</v>
      </c>
      <c r="AF37" s="221"/>
      <c r="AG37" s="221"/>
      <c r="AH37" s="221"/>
      <c r="AI37" s="221"/>
      <c r="AJ37" s="221"/>
      <c r="AK37" s="40"/>
      <c r="AL37" s="40"/>
      <c r="AM37" s="40"/>
      <c r="AN37" s="40"/>
      <c r="AO37" s="40"/>
      <c r="AP37" s="40"/>
      <c r="AQ37" s="40"/>
      <c r="AR37" s="40"/>
      <c r="AS37" s="40"/>
      <c r="AT37" s="40"/>
      <c r="AV37" s="132" t="s">
        <v>26</v>
      </c>
      <c r="AW37" s="130"/>
    </row>
    <row r="38" spans="1:49" s="21" customFormat="1" ht="63" x14ac:dyDescent="0.2">
      <c r="A38" s="258"/>
      <c r="B38" s="258"/>
      <c r="C38" s="258"/>
      <c r="D38" s="258"/>
      <c r="E38" s="15" t="s">
        <v>85</v>
      </c>
      <c r="F38" s="15" t="s">
        <v>149</v>
      </c>
      <c r="G38" s="18" t="s">
        <v>20</v>
      </c>
      <c r="H38" s="15" t="s">
        <v>116</v>
      </c>
      <c r="I38" s="16"/>
      <c r="J38" s="16"/>
      <c r="K38" s="16" t="s">
        <v>177</v>
      </c>
      <c r="L38" s="16"/>
      <c r="M38" s="16"/>
      <c r="N38" s="16" t="s">
        <v>28</v>
      </c>
      <c r="O38" s="16"/>
      <c r="P38" s="17">
        <v>2</v>
      </c>
      <c r="Q38" s="1">
        <v>3</v>
      </c>
      <c r="R38" s="15">
        <f>+P38*Q38</f>
        <v>6</v>
      </c>
      <c r="S38" s="15" t="str">
        <f>IF(R38&lt;2,"O",IF(R38&lt;=4,"(B)",IF(R38&lt;=8,"(M)",IF(R38&lt;=20,"(A)","(MA)"))))</f>
        <v>(M)</v>
      </c>
      <c r="T38" s="15">
        <v>10</v>
      </c>
      <c r="U38" s="15">
        <f>+R38*T38</f>
        <v>60</v>
      </c>
      <c r="V38" s="15" t="str">
        <f>IF(U38&lt;20,"O",IF(U38&lt;=20,"IV",IF(U38&lt;=120,"III",IF(U38&lt;=500,"II","I"))))</f>
        <v>III</v>
      </c>
      <c r="W38" s="10" t="str">
        <f t="shared" si="4"/>
        <v>Aceptable</v>
      </c>
      <c r="X38" s="16">
        <v>33</v>
      </c>
      <c r="Y38" s="16"/>
      <c r="Z38" s="16"/>
      <c r="AA38" s="16"/>
      <c r="AB38" s="16" t="s">
        <v>183</v>
      </c>
      <c r="AC38" s="16"/>
      <c r="AD38" s="16" t="s">
        <v>89</v>
      </c>
      <c r="AE38" s="16" t="s">
        <v>405</v>
      </c>
      <c r="AF38" s="260"/>
      <c r="AG38" s="260"/>
      <c r="AH38" s="260"/>
      <c r="AI38" s="260"/>
      <c r="AJ38" s="260"/>
      <c r="AK38" s="11"/>
      <c r="AL38" s="11"/>
      <c r="AM38" s="11"/>
      <c r="AN38" s="11"/>
      <c r="AO38" s="11"/>
      <c r="AP38" s="11"/>
      <c r="AQ38" s="11"/>
      <c r="AR38" s="11"/>
      <c r="AS38" s="11"/>
      <c r="AT38" s="11"/>
      <c r="AV38" s="13" t="s">
        <v>52</v>
      </c>
      <c r="AW38" s="12"/>
    </row>
    <row r="39" spans="1:49" s="21" customFormat="1" ht="141.75" x14ac:dyDescent="0.2">
      <c r="A39" s="258"/>
      <c r="B39" s="258"/>
      <c r="C39" s="258"/>
      <c r="D39" s="258"/>
      <c r="E39" s="15" t="s">
        <v>85</v>
      </c>
      <c r="F39" s="15" t="s">
        <v>226</v>
      </c>
      <c r="G39" s="18" t="s">
        <v>20</v>
      </c>
      <c r="H39" s="16" t="s">
        <v>101</v>
      </c>
      <c r="I39" s="16"/>
      <c r="J39" s="16" t="s">
        <v>256</v>
      </c>
      <c r="K39" s="16" t="s">
        <v>187</v>
      </c>
      <c r="L39" s="16"/>
      <c r="M39" s="16"/>
      <c r="N39" s="16" t="s">
        <v>28</v>
      </c>
      <c r="O39" s="16"/>
      <c r="P39" s="17">
        <v>2</v>
      </c>
      <c r="Q39" s="1">
        <v>4</v>
      </c>
      <c r="R39" s="15">
        <f t="shared" si="0"/>
        <v>8</v>
      </c>
      <c r="S39" s="15" t="str">
        <f t="shared" si="1"/>
        <v>(M)</v>
      </c>
      <c r="T39" s="15">
        <v>10</v>
      </c>
      <c r="U39" s="15">
        <f t="shared" si="2"/>
        <v>80</v>
      </c>
      <c r="V39" s="15" t="str">
        <f t="shared" si="3"/>
        <v>III</v>
      </c>
      <c r="W39" s="10" t="str">
        <f t="shared" si="4"/>
        <v>Aceptable</v>
      </c>
      <c r="X39" s="16">
        <v>33</v>
      </c>
      <c r="Y39" s="16"/>
      <c r="Z39" s="16"/>
      <c r="AA39" s="16" t="s">
        <v>257</v>
      </c>
      <c r="AB39" s="16" t="s">
        <v>335</v>
      </c>
      <c r="AC39" s="7" t="s">
        <v>258</v>
      </c>
      <c r="AD39" s="16" t="s">
        <v>89</v>
      </c>
      <c r="AE39" s="16" t="s">
        <v>405</v>
      </c>
      <c r="AF39" s="260"/>
      <c r="AG39" s="260"/>
      <c r="AH39" s="260"/>
      <c r="AI39" s="260"/>
      <c r="AJ39" s="260"/>
      <c r="AK39" s="11"/>
      <c r="AL39" s="11"/>
      <c r="AM39" s="11"/>
      <c r="AN39" s="11"/>
      <c r="AO39" s="11"/>
      <c r="AP39" s="11"/>
      <c r="AQ39" s="11"/>
      <c r="AR39" s="11"/>
      <c r="AS39" s="11"/>
      <c r="AT39" s="11"/>
      <c r="AV39" s="39" t="s">
        <v>163</v>
      </c>
      <c r="AW39" s="38"/>
    </row>
    <row r="40" spans="1:49" s="21" customFormat="1" ht="94.5" x14ac:dyDescent="0.2">
      <c r="A40" s="258"/>
      <c r="B40" s="258"/>
      <c r="C40" s="258"/>
      <c r="D40" s="258"/>
      <c r="E40" s="15" t="s">
        <v>85</v>
      </c>
      <c r="F40" s="15" t="s">
        <v>146</v>
      </c>
      <c r="G40" s="18" t="s">
        <v>20</v>
      </c>
      <c r="H40" s="15" t="s">
        <v>102</v>
      </c>
      <c r="I40" s="16"/>
      <c r="J40" s="16"/>
      <c r="K40" s="16" t="s">
        <v>187</v>
      </c>
      <c r="L40" s="16"/>
      <c r="M40" s="16"/>
      <c r="N40" s="16" t="s">
        <v>28</v>
      </c>
      <c r="O40" s="16"/>
      <c r="P40" s="17">
        <v>2</v>
      </c>
      <c r="Q40" s="1">
        <v>2</v>
      </c>
      <c r="R40" s="15">
        <f t="shared" si="0"/>
        <v>4</v>
      </c>
      <c r="S40" s="15" t="str">
        <f t="shared" si="1"/>
        <v>(B)</v>
      </c>
      <c r="T40" s="15">
        <v>25</v>
      </c>
      <c r="U40" s="15">
        <f t="shared" si="2"/>
        <v>100</v>
      </c>
      <c r="V40" s="15" t="str">
        <f t="shared" si="3"/>
        <v>III</v>
      </c>
      <c r="W40" s="10" t="str">
        <f t="shared" si="4"/>
        <v>Aceptable</v>
      </c>
      <c r="X40" s="16">
        <v>33</v>
      </c>
      <c r="Y40" s="7"/>
      <c r="Z40" s="7"/>
      <c r="AA40" s="7"/>
      <c r="AB40" s="16" t="s">
        <v>175</v>
      </c>
      <c r="AC40" s="7"/>
      <c r="AD40" s="16" t="s">
        <v>89</v>
      </c>
      <c r="AE40" s="16" t="s">
        <v>405</v>
      </c>
      <c r="AF40" s="260"/>
      <c r="AG40" s="260"/>
      <c r="AH40" s="260"/>
      <c r="AI40" s="260"/>
      <c r="AJ40" s="260"/>
      <c r="AK40" s="11"/>
      <c r="AL40" s="11"/>
      <c r="AM40" s="11"/>
      <c r="AN40" s="11"/>
      <c r="AO40" s="11"/>
      <c r="AP40" s="11"/>
      <c r="AQ40" s="11"/>
      <c r="AR40" s="11"/>
      <c r="AS40" s="11"/>
      <c r="AT40" s="11"/>
      <c r="AV40" s="39" t="s">
        <v>50</v>
      </c>
      <c r="AW40" s="38"/>
    </row>
    <row r="41" spans="1:49" s="25" customFormat="1" ht="157.5" x14ac:dyDescent="0.2">
      <c r="A41" s="258"/>
      <c r="B41" s="258"/>
      <c r="C41" s="258"/>
      <c r="D41" s="258"/>
      <c r="E41" s="15" t="s">
        <v>85</v>
      </c>
      <c r="F41" s="15" t="s">
        <v>431</v>
      </c>
      <c r="G41" s="4" t="s">
        <v>305</v>
      </c>
      <c r="H41" s="15" t="s">
        <v>306</v>
      </c>
      <c r="I41" s="15"/>
      <c r="J41" s="15"/>
      <c r="K41" s="15" t="s">
        <v>340</v>
      </c>
      <c r="L41" s="15"/>
      <c r="M41" s="15"/>
      <c r="N41" s="15" t="s">
        <v>28</v>
      </c>
      <c r="O41" s="15"/>
      <c r="P41" s="15">
        <v>2</v>
      </c>
      <c r="Q41" s="15">
        <v>4</v>
      </c>
      <c r="R41" s="15">
        <f t="shared" ref="R41:R43" si="10">+P41*Q41</f>
        <v>8</v>
      </c>
      <c r="S41" s="15" t="str">
        <f t="shared" ref="S41:S43" si="11">IF(R41&lt;2,"O",IF(R41&lt;=4,"(B)",IF(R41&lt;=8,"(M)",IF(R41&lt;=20,"(A)","(MA)"))))</f>
        <v>(M)</v>
      </c>
      <c r="T41" s="15">
        <v>10</v>
      </c>
      <c r="U41" s="15">
        <f t="shared" ref="U41:U43" si="12">+R41*T41</f>
        <v>80</v>
      </c>
      <c r="V41" s="15" t="str">
        <f t="shared" ref="V41:V43" si="13">IF(U41&lt;20,"O",IF(U41&lt;=20,"IV",IF(U41&lt;=120,"III",IF(U41&lt;=500,"II","I"))))</f>
        <v>III</v>
      </c>
      <c r="W41" s="10" t="str">
        <f t="shared" si="4"/>
        <v>Aceptable</v>
      </c>
      <c r="X41" s="15">
        <v>2</v>
      </c>
      <c r="Y41" s="15"/>
      <c r="Z41" s="15"/>
      <c r="AA41" s="15"/>
      <c r="AB41" s="15" t="s">
        <v>341</v>
      </c>
      <c r="AC41" s="15" t="s">
        <v>342</v>
      </c>
      <c r="AD41" s="15" t="s">
        <v>89</v>
      </c>
      <c r="AE41" s="15" t="s">
        <v>405</v>
      </c>
      <c r="AF41" s="264"/>
      <c r="AG41" s="264"/>
      <c r="AH41" s="264"/>
      <c r="AI41" s="264"/>
      <c r="AJ41" s="264"/>
      <c r="AS41" s="11"/>
      <c r="AT41" s="11"/>
      <c r="AU41" s="21"/>
      <c r="AV41" s="26" t="s">
        <v>26</v>
      </c>
    </row>
    <row r="42" spans="1:49" s="25" customFormat="1" ht="78.75" x14ac:dyDescent="0.2">
      <c r="A42" s="258"/>
      <c r="B42" s="258"/>
      <c r="C42" s="258"/>
      <c r="D42" s="258"/>
      <c r="E42" s="15" t="s">
        <v>85</v>
      </c>
      <c r="F42" s="15" t="s">
        <v>344</v>
      </c>
      <c r="G42" s="4" t="s">
        <v>391</v>
      </c>
      <c r="H42" s="15" t="s">
        <v>345</v>
      </c>
      <c r="I42" s="15"/>
      <c r="J42" s="15" t="s">
        <v>346</v>
      </c>
      <c r="K42" s="15" t="s">
        <v>347</v>
      </c>
      <c r="L42" s="15"/>
      <c r="M42" s="15"/>
      <c r="N42" s="15" t="s">
        <v>28</v>
      </c>
      <c r="O42" s="15"/>
      <c r="P42" s="15">
        <v>2</v>
      </c>
      <c r="Q42" s="15">
        <v>3</v>
      </c>
      <c r="R42" s="15">
        <f t="shared" si="10"/>
        <v>6</v>
      </c>
      <c r="S42" s="15" t="str">
        <f t="shared" si="11"/>
        <v>(M)</v>
      </c>
      <c r="T42" s="15">
        <v>10</v>
      </c>
      <c r="U42" s="15">
        <f t="shared" si="12"/>
        <v>60</v>
      </c>
      <c r="V42" s="15" t="str">
        <f t="shared" si="13"/>
        <v>III</v>
      </c>
      <c r="W42" s="10" t="str">
        <f t="shared" si="4"/>
        <v>Aceptable</v>
      </c>
      <c r="X42" s="15">
        <v>2</v>
      </c>
      <c r="Y42" s="15"/>
      <c r="Z42" s="15"/>
      <c r="AA42" s="15" t="s">
        <v>433</v>
      </c>
      <c r="AB42" s="15" t="s">
        <v>348</v>
      </c>
      <c r="AC42" s="15"/>
      <c r="AD42" s="15" t="s">
        <v>89</v>
      </c>
      <c r="AE42" s="15" t="s">
        <v>405</v>
      </c>
      <c r="AF42" s="264"/>
      <c r="AG42" s="264"/>
      <c r="AH42" s="264"/>
      <c r="AI42" s="264"/>
      <c r="AJ42" s="264"/>
      <c r="AS42" s="11"/>
      <c r="AT42" s="11"/>
      <c r="AU42" s="21"/>
      <c r="AV42" s="35" t="s">
        <v>281</v>
      </c>
    </row>
    <row r="43" spans="1:49" s="14" customFormat="1" ht="94.5" x14ac:dyDescent="0.2">
      <c r="A43" s="258"/>
      <c r="B43" s="258"/>
      <c r="C43" s="258"/>
      <c r="D43" s="258"/>
      <c r="E43" s="15" t="s">
        <v>85</v>
      </c>
      <c r="F43" s="15" t="s">
        <v>434</v>
      </c>
      <c r="G43" s="5" t="s">
        <v>20</v>
      </c>
      <c r="H43" s="15" t="s">
        <v>102</v>
      </c>
      <c r="I43" s="15"/>
      <c r="J43" s="15" t="s">
        <v>349</v>
      </c>
      <c r="K43" s="15" t="s">
        <v>350</v>
      </c>
      <c r="L43" s="15"/>
      <c r="M43" s="15"/>
      <c r="N43" s="15" t="s">
        <v>28</v>
      </c>
      <c r="O43" s="15"/>
      <c r="P43" s="15">
        <v>2</v>
      </c>
      <c r="Q43" s="15">
        <v>2</v>
      </c>
      <c r="R43" s="15">
        <f t="shared" si="10"/>
        <v>4</v>
      </c>
      <c r="S43" s="15" t="str">
        <f t="shared" si="11"/>
        <v>(B)</v>
      </c>
      <c r="T43" s="15">
        <v>25</v>
      </c>
      <c r="U43" s="15">
        <f t="shared" si="12"/>
        <v>100</v>
      </c>
      <c r="V43" s="15" t="str">
        <f t="shared" si="13"/>
        <v>III</v>
      </c>
      <c r="W43" s="10" t="str">
        <f t="shared" si="4"/>
        <v>Aceptable</v>
      </c>
      <c r="X43" s="15">
        <v>2</v>
      </c>
      <c r="Y43" s="15"/>
      <c r="Z43" s="15"/>
      <c r="AA43" s="15" t="s">
        <v>351</v>
      </c>
      <c r="AB43" s="15" t="s">
        <v>207</v>
      </c>
      <c r="AC43" s="15"/>
      <c r="AD43" s="15" t="s">
        <v>89</v>
      </c>
      <c r="AE43" s="15" t="s">
        <v>405</v>
      </c>
      <c r="AF43" s="264"/>
      <c r="AG43" s="264"/>
      <c r="AH43" s="264"/>
      <c r="AI43" s="264"/>
      <c r="AJ43" s="264"/>
      <c r="AK43" s="25"/>
      <c r="AL43" s="25"/>
      <c r="AM43" s="25"/>
      <c r="AN43" s="25"/>
      <c r="AO43" s="25"/>
      <c r="AP43" s="25"/>
      <c r="AQ43" s="25"/>
      <c r="AR43" s="25"/>
      <c r="AS43" s="11"/>
      <c r="AT43" s="11"/>
      <c r="AU43" s="21"/>
      <c r="AV43" s="26" t="s">
        <v>50</v>
      </c>
    </row>
    <row r="44" spans="1:49" s="25" customFormat="1" ht="78.75" x14ac:dyDescent="0.2">
      <c r="A44" s="258"/>
      <c r="B44" s="258"/>
      <c r="C44" s="258"/>
      <c r="D44" s="258"/>
      <c r="E44" s="15" t="s">
        <v>85</v>
      </c>
      <c r="F44" s="15" t="s">
        <v>300</v>
      </c>
      <c r="G44" s="4" t="s">
        <v>301</v>
      </c>
      <c r="H44" s="15" t="s">
        <v>437</v>
      </c>
      <c r="I44" s="15"/>
      <c r="J44" s="15"/>
      <c r="K44" s="15" t="s">
        <v>302</v>
      </c>
      <c r="L44" s="15"/>
      <c r="M44" s="15"/>
      <c r="N44" s="15" t="s">
        <v>28</v>
      </c>
      <c r="O44" s="15"/>
      <c r="P44" s="4">
        <v>2</v>
      </c>
      <c r="Q44" s="15">
        <v>3</v>
      </c>
      <c r="R44" s="15">
        <f t="shared" ref="R44:R49" si="14">+P44*Q44</f>
        <v>6</v>
      </c>
      <c r="S44" s="15" t="str">
        <f t="shared" ref="S44:S49" si="15">IF(R44&lt;2,"O",IF(R44&lt;=4,"(B)",IF(R44&lt;=8,"(M)",IF(R44&lt;=20,"(A)","(MA)"))))</f>
        <v>(M)</v>
      </c>
      <c r="T44" s="15">
        <v>10</v>
      </c>
      <c r="U44" s="15">
        <f t="shared" ref="U44:U49" si="16">+R44*T44</f>
        <v>60</v>
      </c>
      <c r="V44" s="15" t="str">
        <f t="shared" ref="V44:V49" si="17">IF(U44&lt;20,"O",IF(U44&lt;=20,"IV",IF(U44&lt;=120,"III",IF(U44&lt;=500,"II","I"))))</f>
        <v>III</v>
      </c>
      <c r="W44" s="10" t="str">
        <f t="shared" si="4"/>
        <v>Aceptable</v>
      </c>
      <c r="X44" s="15">
        <v>1</v>
      </c>
      <c r="Y44" s="15"/>
      <c r="Z44" s="15"/>
      <c r="AA44" s="15"/>
      <c r="AB44" s="15" t="s">
        <v>303</v>
      </c>
      <c r="AC44" s="15" t="s">
        <v>304</v>
      </c>
      <c r="AD44" s="15" t="s">
        <v>89</v>
      </c>
      <c r="AE44" s="15" t="s">
        <v>405</v>
      </c>
      <c r="AF44" s="264"/>
      <c r="AG44" s="264"/>
      <c r="AH44" s="264"/>
      <c r="AI44" s="264"/>
      <c r="AJ44" s="264"/>
      <c r="AS44" s="11"/>
      <c r="AT44" s="11"/>
      <c r="AU44" s="21"/>
      <c r="AV44" s="26" t="s">
        <v>26</v>
      </c>
    </row>
    <row r="45" spans="1:49" s="25" customFormat="1" ht="141.75" x14ac:dyDescent="0.2">
      <c r="A45" s="258"/>
      <c r="B45" s="258"/>
      <c r="C45" s="258"/>
      <c r="D45" s="258"/>
      <c r="E45" s="15" t="s">
        <v>85</v>
      </c>
      <c r="F45" s="15" t="s">
        <v>315</v>
      </c>
      <c r="G45" s="19" t="s">
        <v>48</v>
      </c>
      <c r="H45" s="15" t="s">
        <v>316</v>
      </c>
      <c r="I45" s="15"/>
      <c r="J45" s="15"/>
      <c r="K45" s="15"/>
      <c r="L45" s="15"/>
      <c r="M45" s="15"/>
      <c r="N45" s="15" t="s">
        <v>28</v>
      </c>
      <c r="O45" s="15"/>
      <c r="P45" s="4">
        <v>2</v>
      </c>
      <c r="Q45" s="15">
        <v>3</v>
      </c>
      <c r="R45" s="15">
        <f t="shared" si="14"/>
        <v>6</v>
      </c>
      <c r="S45" s="15" t="str">
        <f t="shared" si="15"/>
        <v>(M)</v>
      </c>
      <c r="T45" s="15">
        <v>10</v>
      </c>
      <c r="U45" s="15">
        <f t="shared" si="16"/>
        <v>60</v>
      </c>
      <c r="V45" s="15" t="str">
        <f t="shared" si="17"/>
        <v>III</v>
      </c>
      <c r="W45" s="10" t="str">
        <f t="shared" si="4"/>
        <v>Aceptable</v>
      </c>
      <c r="X45" s="15">
        <v>1</v>
      </c>
      <c r="Y45" s="15"/>
      <c r="Z45" s="15"/>
      <c r="AA45" s="15"/>
      <c r="AB45" s="15" t="s">
        <v>702</v>
      </c>
      <c r="AC45" s="15" t="s">
        <v>317</v>
      </c>
      <c r="AD45" s="15" t="s">
        <v>89</v>
      </c>
      <c r="AE45" s="15" t="s">
        <v>405</v>
      </c>
      <c r="AF45" s="264"/>
      <c r="AG45" s="264"/>
      <c r="AH45" s="264"/>
      <c r="AI45" s="264"/>
      <c r="AJ45" s="264"/>
      <c r="AV45" s="15" t="s">
        <v>55</v>
      </c>
    </row>
    <row r="46" spans="1:49" s="25" customFormat="1" ht="141.75" x14ac:dyDescent="0.2">
      <c r="A46" s="258"/>
      <c r="B46" s="258"/>
      <c r="C46" s="258"/>
      <c r="D46" s="258"/>
      <c r="E46" s="15" t="s">
        <v>85</v>
      </c>
      <c r="F46" s="15" t="s">
        <v>318</v>
      </c>
      <c r="G46" s="19" t="s">
        <v>48</v>
      </c>
      <c r="H46" s="15" t="s">
        <v>316</v>
      </c>
      <c r="I46" s="15"/>
      <c r="J46" s="15"/>
      <c r="K46" s="15"/>
      <c r="L46" s="15"/>
      <c r="M46" s="15"/>
      <c r="N46" s="15" t="s">
        <v>28</v>
      </c>
      <c r="O46" s="15"/>
      <c r="P46" s="4">
        <v>2</v>
      </c>
      <c r="Q46" s="15">
        <v>4</v>
      </c>
      <c r="R46" s="15">
        <f t="shared" si="14"/>
        <v>8</v>
      </c>
      <c r="S46" s="15" t="str">
        <f t="shared" si="15"/>
        <v>(M)</v>
      </c>
      <c r="T46" s="15">
        <v>10</v>
      </c>
      <c r="U46" s="15">
        <f t="shared" si="16"/>
        <v>80</v>
      </c>
      <c r="V46" s="15" t="str">
        <f t="shared" si="17"/>
        <v>III</v>
      </c>
      <c r="W46" s="10" t="str">
        <f t="shared" si="4"/>
        <v>Aceptable</v>
      </c>
      <c r="X46" s="15">
        <v>1</v>
      </c>
      <c r="Y46" s="15"/>
      <c r="Z46" s="15"/>
      <c r="AA46" s="15"/>
      <c r="AB46" s="15" t="s">
        <v>439</v>
      </c>
      <c r="AC46" s="15" t="s">
        <v>317</v>
      </c>
      <c r="AD46" s="15" t="s">
        <v>89</v>
      </c>
      <c r="AE46" s="15" t="s">
        <v>405</v>
      </c>
      <c r="AF46" s="264"/>
      <c r="AG46" s="264"/>
      <c r="AH46" s="264"/>
      <c r="AI46" s="264"/>
      <c r="AJ46" s="264"/>
      <c r="AV46" s="27" t="s">
        <v>319</v>
      </c>
      <c r="AW46" s="15"/>
    </row>
    <row r="47" spans="1:49" s="25" customFormat="1" ht="78.75" x14ac:dyDescent="0.2">
      <c r="A47" s="258"/>
      <c r="B47" s="258"/>
      <c r="C47" s="258"/>
      <c r="D47" s="258"/>
      <c r="E47" s="15" t="s">
        <v>85</v>
      </c>
      <c r="F47" s="15" t="s">
        <v>320</v>
      </c>
      <c r="G47" s="4" t="s">
        <v>440</v>
      </c>
      <c r="H47" s="15" t="s">
        <v>442</v>
      </c>
      <c r="I47" s="15"/>
      <c r="J47" s="15" t="s">
        <v>292</v>
      </c>
      <c r="K47" s="15" t="s">
        <v>443</v>
      </c>
      <c r="L47" s="15"/>
      <c r="M47" s="15"/>
      <c r="N47" s="15" t="s">
        <v>28</v>
      </c>
      <c r="O47" s="15"/>
      <c r="P47" s="4">
        <v>2</v>
      </c>
      <c r="Q47" s="15">
        <v>3</v>
      </c>
      <c r="R47" s="15">
        <f t="shared" si="14"/>
        <v>6</v>
      </c>
      <c r="S47" s="15" t="str">
        <f t="shared" si="15"/>
        <v>(M)</v>
      </c>
      <c r="T47" s="15">
        <v>10</v>
      </c>
      <c r="U47" s="15">
        <f t="shared" si="16"/>
        <v>60</v>
      </c>
      <c r="V47" s="15" t="str">
        <f t="shared" si="17"/>
        <v>III</v>
      </c>
      <c r="W47" s="10" t="str">
        <f t="shared" si="4"/>
        <v>Aceptable</v>
      </c>
      <c r="X47" s="15">
        <v>1</v>
      </c>
      <c r="Y47" s="15"/>
      <c r="Z47" s="15"/>
      <c r="AA47" s="15"/>
      <c r="AB47" s="15" t="s">
        <v>321</v>
      </c>
      <c r="AC47" s="15"/>
      <c r="AD47" s="15" t="s">
        <v>89</v>
      </c>
      <c r="AE47" s="15" t="s">
        <v>405</v>
      </c>
      <c r="AF47" s="264"/>
      <c r="AG47" s="264"/>
      <c r="AH47" s="264"/>
      <c r="AI47" s="264"/>
      <c r="AJ47" s="264"/>
      <c r="AV47" s="15" t="s">
        <v>407</v>
      </c>
    </row>
    <row r="48" spans="1:49" s="22" customFormat="1" ht="78.75" x14ac:dyDescent="0.2">
      <c r="A48" s="258"/>
      <c r="B48" s="259"/>
      <c r="C48" s="259"/>
      <c r="D48" s="259"/>
      <c r="E48" s="16" t="s">
        <v>85</v>
      </c>
      <c r="F48" s="16" t="s">
        <v>431</v>
      </c>
      <c r="G48" s="17" t="s">
        <v>305</v>
      </c>
      <c r="H48" s="16" t="s">
        <v>86</v>
      </c>
      <c r="I48" s="16"/>
      <c r="J48" s="16"/>
      <c r="K48" s="16" t="s">
        <v>340</v>
      </c>
      <c r="L48" s="16"/>
      <c r="M48" s="16"/>
      <c r="N48" s="16" t="s">
        <v>28</v>
      </c>
      <c r="O48" s="16"/>
      <c r="P48" s="17">
        <v>2</v>
      </c>
      <c r="Q48" s="1">
        <v>4</v>
      </c>
      <c r="R48" s="15">
        <f t="shared" si="14"/>
        <v>8</v>
      </c>
      <c r="S48" s="15" t="str">
        <f t="shared" si="15"/>
        <v>(M)</v>
      </c>
      <c r="T48" s="15">
        <v>10</v>
      </c>
      <c r="U48" s="15">
        <f t="shared" si="16"/>
        <v>80</v>
      </c>
      <c r="V48" s="15" t="str">
        <f t="shared" si="17"/>
        <v>III</v>
      </c>
      <c r="W48" s="10" t="str">
        <f t="shared" si="4"/>
        <v>Aceptable</v>
      </c>
      <c r="X48" s="16">
        <v>1</v>
      </c>
      <c r="Y48" s="16"/>
      <c r="Z48" s="16"/>
      <c r="AA48" s="16"/>
      <c r="AB48" s="16" t="s">
        <v>444</v>
      </c>
      <c r="AC48" s="16" t="s">
        <v>342</v>
      </c>
      <c r="AD48" s="16" t="s">
        <v>89</v>
      </c>
      <c r="AE48" s="16" t="s">
        <v>405</v>
      </c>
      <c r="AF48" s="260"/>
      <c r="AG48" s="260"/>
      <c r="AH48" s="260"/>
      <c r="AI48" s="260"/>
      <c r="AJ48" s="260"/>
      <c r="AK48" s="11"/>
      <c r="AL48" s="11"/>
      <c r="AM48" s="11"/>
      <c r="AN48" s="11"/>
      <c r="AO48" s="11"/>
      <c r="AP48" s="11"/>
      <c r="AQ48" s="11"/>
      <c r="AR48" s="11"/>
      <c r="AS48" s="11"/>
      <c r="AT48" s="11"/>
      <c r="AU48" s="12"/>
      <c r="AV48" s="39" t="s">
        <v>26</v>
      </c>
      <c r="AW48" s="38"/>
    </row>
    <row r="49" spans="1:49" s="21" customFormat="1" ht="78.75" x14ac:dyDescent="0.2">
      <c r="A49" s="258"/>
      <c r="B49" s="259"/>
      <c r="C49" s="259"/>
      <c r="D49" s="259"/>
      <c r="E49" s="16" t="s">
        <v>85</v>
      </c>
      <c r="F49" s="15" t="s">
        <v>445</v>
      </c>
      <c r="G49" s="20" t="s">
        <v>20</v>
      </c>
      <c r="H49" s="16" t="s">
        <v>345</v>
      </c>
      <c r="I49" s="15"/>
      <c r="J49" s="15" t="s">
        <v>346</v>
      </c>
      <c r="K49" s="16"/>
      <c r="L49" s="16"/>
      <c r="M49" s="16"/>
      <c r="N49" s="16" t="s">
        <v>28</v>
      </c>
      <c r="O49" s="16"/>
      <c r="P49" s="17">
        <v>2</v>
      </c>
      <c r="Q49" s="15">
        <v>3</v>
      </c>
      <c r="R49" s="15">
        <f t="shared" si="14"/>
        <v>6</v>
      </c>
      <c r="S49" s="15" t="str">
        <f t="shared" si="15"/>
        <v>(M)</v>
      </c>
      <c r="T49" s="15">
        <v>10</v>
      </c>
      <c r="U49" s="15">
        <f t="shared" si="16"/>
        <v>60</v>
      </c>
      <c r="V49" s="15" t="str">
        <f t="shared" si="17"/>
        <v>III</v>
      </c>
      <c r="W49" s="10" t="str">
        <f t="shared" si="4"/>
        <v>Aceptable</v>
      </c>
      <c r="X49" s="16">
        <v>1</v>
      </c>
      <c r="Y49" s="16"/>
      <c r="Z49" s="16"/>
      <c r="AA49" s="16" t="s">
        <v>433</v>
      </c>
      <c r="AB49" s="16"/>
      <c r="AC49" s="16"/>
      <c r="AD49" s="16" t="s">
        <v>89</v>
      </c>
      <c r="AE49" s="16" t="s">
        <v>405</v>
      </c>
      <c r="AF49" s="260"/>
      <c r="AG49" s="260"/>
      <c r="AH49" s="260"/>
      <c r="AI49" s="260"/>
      <c r="AJ49" s="260"/>
      <c r="AK49" s="11"/>
      <c r="AL49" s="11"/>
      <c r="AM49" s="11"/>
      <c r="AN49" s="11"/>
      <c r="AO49" s="11"/>
      <c r="AP49" s="11"/>
      <c r="AQ49" s="11"/>
      <c r="AR49" s="11"/>
      <c r="AS49" s="11"/>
      <c r="AT49" s="11"/>
      <c r="AV49" s="36" t="s">
        <v>281</v>
      </c>
      <c r="AW49" s="24"/>
    </row>
  </sheetData>
  <sheetProtection selectLockedCells="1" selectUnlockedCells="1"/>
  <autoFilter ref="A14:AX14">
    <filterColumn colId="31" showButton="0"/>
    <filterColumn colId="32" showButton="0"/>
    <filterColumn colId="33" showButton="0"/>
    <filterColumn colId="34" showButton="0"/>
  </autoFilter>
  <mergeCells count="100">
    <mergeCell ref="A2:AJ2"/>
    <mergeCell ref="A1:AJ1"/>
    <mergeCell ref="A3:AJ4"/>
    <mergeCell ref="A5:AJ5"/>
    <mergeCell ref="AE6:AF6"/>
    <mergeCell ref="Z7:AD7"/>
    <mergeCell ref="AE7:AJ7"/>
    <mergeCell ref="A8:B8"/>
    <mergeCell ref="C8:G8"/>
    <mergeCell ref="H8:J8"/>
    <mergeCell ref="A7:E7"/>
    <mergeCell ref="F7:G7"/>
    <mergeCell ref="AH6:AJ6"/>
    <mergeCell ref="A6:G6"/>
    <mergeCell ref="H6:Y6"/>
    <mergeCell ref="I7:K7"/>
    <mergeCell ref="L7:M7"/>
    <mergeCell ref="N7:Y7"/>
    <mergeCell ref="K8:S8"/>
    <mergeCell ref="T8:Y8"/>
    <mergeCell ref="Z8:AC8"/>
    <mergeCell ref="AD8:AE8"/>
    <mergeCell ref="AF8:AJ8"/>
    <mergeCell ref="W11:Z11"/>
    <mergeCell ref="AA11:AC11"/>
    <mergeCell ref="AD11:AE11"/>
    <mergeCell ref="AF11:AJ11"/>
    <mergeCell ref="A9:AJ9"/>
    <mergeCell ref="A10:G10"/>
    <mergeCell ref="AA10:AB10"/>
    <mergeCell ref="AF10:AJ10"/>
    <mergeCell ref="A11:G11"/>
    <mergeCell ref="L11:N11"/>
    <mergeCell ref="O11:Q11"/>
    <mergeCell ref="R11:S11"/>
    <mergeCell ref="T11:V11"/>
    <mergeCell ref="H11:I11"/>
    <mergeCell ref="H10:Z10"/>
    <mergeCell ref="Y12:AC12"/>
    <mergeCell ref="AD12:AE12"/>
    <mergeCell ref="AF12:AJ13"/>
    <mergeCell ref="C12:C13"/>
    <mergeCell ref="D12:D13"/>
    <mergeCell ref="H12:H13"/>
    <mergeCell ref="E12:E13"/>
    <mergeCell ref="A12:A13"/>
    <mergeCell ref="B12:B13"/>
    <mergeCell ref="AF14:AJ14"/>
    <mergeCell ref="P12:X12"/>
    <mergeCell ref="C15:C40"/>
    <mergeCell ref="D15:D40"/>
    <mergeCell ref="AF27:AJ27"/>
    <mergeCell ref="AF15:AJ15"/>
    <mergeCell ref="AF18:AJ18"/>
    <mergeCell ref="AF20:AJ20"/>
    <mergeCell ref="AF21:AJ21"/>
    <mergeCell ref="AF16:AJ16"/>
    <mergeCell ref="I12:K12"/>
    <mergeCell ref="AF17:AJ17"/>
    <mergeCell ref="AF19:AJ19"/>
    <mergeCell ref="F12:G12"/>
    <mergeCell ref="AF40:AJ40"/>
    <mergeCell ref="AF28:AJ28"/>
    <mergeCell ref="AF29:AJ29"/>
    <mergeCell ref="AF32:AJ32"/>
    <mergeCell ref="AF22:AJ22"/>
    <mergeCell ref="AF23:AJ23"/>
    <mergeCell ref="AF24:AJ24"/>
    <mergeCell ref="AF25:AJ25"/>
    <mergeCell ref="AF26:AJ26"/>
    <mergeCell ref="L12:O12"/>
    <mergeCell ref="AF48:AJ48"/>
    <mergeCell ref="AF49:AJ49"/>
    <mergeCell ref="AF37:AJ37"/>
    <mergeCell ref="AF39:AJ39"/>
    <mergeCell ref="AF30:AJ30"/>
    <mergeCell ref="AF31:AJ31"/>
    <mergeCell ref="AF38:AJ38"/>
    <mergeCell ref="AF34:AJ34"/>
    <mergeCell ref="AF44:AJ44"/>
    <mergeCell ref="AF45:AJ45"/>
    <mergeCell ref="AF46:AJ46"/>
    <mergeCell ref="AF47:AJ47"/>
    <mergeCell ref="AF33:AJ33"/>
    <mergeCell ref="AF35:AJ35"/>
    <mergeCell ref="AF36:AJ36"/>
    <mergeCell ref="AF41:AJ41"/>
    <mergeCell ref="AF42:AJ42"/>
    <mergeCell ref="AF43:AJ43"/>
    <mergeCell ref="A15:A49"/>
    <mergeCell ref="B48:B49"/>
    <mergeCell ref="B44:B47"/>
    <mergeCell ref="C44:C47"/>
    <mergeCell ref="D44:D47"/>
    <mergeCell ref="B41:B43"/>
    <mergeCell ref="C41:C43"/>
    <mergeCell ref="D41:D43"/>
    <mergeCell ref="B15:B40"/>
    <mergeCell ref="C48:C49"/>
    <mergeCell ref="D48:D49"/>
  </mergeCells>
  <conditionalFormatting sqref="W15:W18 W34 W20:W32 W37:W49">
    <cfRule type="cellIs" dxfId="409" priority="670" stopIfTrue="1" operator="equal">
      <formula>"N0 Aceptable con control especifico"</formula>
    </cfRule>
  </conditionalFormatting>
  <conditionalFormatting sqref="S15:S18 S34 S20:S32 S37:S49">
    <cfRule type="cellIs" dxfId="408" priority="669" stopIfTrue="1" operator="equal">
      <formula>"o"</formula>
    </cfRule>
  </conditionalFormatting>
  <conditionalFormatting sqref="V15:V18 V34 V20:V32 V37:V49">
    <cfRule type="cellIs" dxfId="407" priority="668" stopIfTrue="1" operator="equal">
      <formula>"O"</formula>
    </cfRule>
  </conditionalFormatting>
  <conditionalFormatting sqref="W18">
    <cfRule type="colorScale" priority="659">
      <colorScale>
        <cfvo type="min"/>
        <cfvo type="percentile" val="50"/>
        <cfvo type="max"/>
        <color rgb="FFF8696B"/>
        <color rgb="FFFFEB84"/>
        <color rgb="FF63BE7B"/>
      </colorScale>
    </cfRule>
    <cfRule type="cellIs" dxfId="406" priority="660" stopIfTrue="1" operator="equal">
      <formula>"ACEPTABLE"</formula>
    </cfRule>
    <cfRule type="cellIs" dxfId="405" priority="661" stopIfTrue="1" operator="equal">
      <formula>"NO ACEPTABLE"</formula>
    </cfRule>
  </conditionalFormatting>
  <conditionalFormatting sqref="W22">
    <cfRule type="colorScale" priority="653">
      <colorScale>
        <cfvo type="min"/>
        <cfvo type="percentile" val="50"/>
        <cfvo type="max"/>
        <color rgb="FFF8696B"/>
        <color rgb="FFFFEB84"/>
        <color rgb="FF63BE7B"/>
      </colorScale>
    </cfRule>
    <cfRule type="cellIs" dxfId="404" priority="654" stopIfTrue="1" operator="equal">
      <formula>"ACEPTABLE"</formula>
    </cfRule>
    <cfRule type="cellIs" dxfId="403" priority="655" stopIfTrue="1" operator="equal">
      <formula>"NO ACEPTABLE"</formula>
    </cfRule>
  </conditionalFormatting>
  <conditionalFormatting sqref="W30">
    <cfRule type="colorScale" priority="629">
      <colorScale>
        <cfvo type="min"/>
        <cfvo type="percentile" val="50"/>
        <cfvo type="max"/>
        <color rgb="FFF8696B"/>
        <color rgb="FFFFEB84"/>
        <color rgb="FF63BE7B"/>
      </colorScale>
    </cfRule>
    <cfRule type="cellIs" dxfId="402" priority="630" stopIfTrue="1" operator="equal">
      <formula>"ACEPTABLE"</formula>
    </cfRule>
    <cfRule type="cellIs" dxfId="401" priority="631" stopIfTrue="1" operator="equal">
      <formula>"NO ACEPTABLE"</formula>
    </cfRule>
  </conditionalFormatting>
  <conditionalFormatting sqref="W28:W29">
    <cfRule type="colorScale" priority="593">
      <colorScale>
        <cfvo type="min"/>
        <cfvo type="percentile" val="50"/>
        <cfvo type="max"/>
        <color rgb="FFF8696B"/>
        <color rgb="FFFFEB84"/>
        <color rgb="FF63BE7B"/>
      </colorScale>
    </cfRule>
    <cfRule type="cellIs" dxfId="400" priority="594" stopIfTrue="1" operator="equal">
      <formula>"ACEPTABLE"</formula>
    </cfRule>
    <cfRule type="cellIs" dxfId="399" priority="595" stopIfTrue="1" operator="equal">
      <formula>"NO ACEPTABLE"</formula>
    </cfRule>
  </conditionalFormatting>
  <conditionalFormatting sqref="W16:W17">
    <cfRule type="colorScale" priority="533">
      <colorScale>
        <cfvo type="min"/>
        <cfvo type="percentile" val="50"/>
        <cfvo type="max"/>
        <color rgb="FFF8696B"/>
        <color rgb="FFFFEB84"/>
        <color rgb="FF63BE7B"/>
      </colorScale>
    </cfRule>
    <cfRule type="cellIs" dxfId="398" priority="534" stopIfTrue="1" operator="equal">
      <formula>"ACEPTABLE"</formula>
    </cfRule>
    <cfRule type="cellIs" dxfId="397" priority="535" stopIfTrue="1" operator="equal">
      <formula>"NO ACEPTABLE"</formula>
    </cfRule>
  </conditionalFormatting>
  <conditionalFormatting sqref="W38">
    <cfRule type="colorScale" priority="518">
      <colorScale>
        <cfvo type="min"/>
        <cfvo type="percentile" val="50"/>
        <cfvo type="max"/>
        <color rgb="FFF8696B"/>
        <color rgb="FFFFEB84"/>
        <color rgb="FF63BE7B"/>
      </colorScale>
    </cfRule>
    <cfRule type="cellIs" dxfId="396" priority="519" stopIfTrue="1" operator="equal">
      <formula>"ACEPTABLE"</formula>
    </cfRule>
    <cfRule type="cellIs" dxfId="395" priority="520" stopIfTrue="1" operator="equal">
      <formula>"NO ACEPTABLE"</formula>
    </cfRule>
  </conditionalFormatting>
  <conditionalFormatting sqref="AA41:AB43">
    <cfRule type="cellIs" dxfId="394" priority="500" stopIfTrue="1" operator="equal">
      <formula>"Riesgo Moderado"</formula>
    </cfRule>
    <cfRule type="cellIs" dxfId="393" priority="501" stopIfTrue="1" operator="equal">
      <formula>"Riesgo Importante"</formula>
    </cfRule>
    <cfRule type="cellIs" dxfId="392" priority="502" stopIfTrue="1" operator="equal">
      <formula>"Riesgo Intolerabl"</formula>
    </cfRule>
  </conditionalFormatting>
  <conditionalFormatting sqref="W46">
    <cfRule type="colorScale" priority="485">
      <colorScale>
        <cfvo type="min"/>
        <cfvo type="percentile" val="50"/>
        <cfvo type="max"/>
        <color rgb="FFF8696B"/>
        <color rgb="FFFFEB84"/>
        <color rgb="FF63BE7B"/>
      </colorScale>
    </cfRule>
    <cfRule type="cellIs" dxfId="391" priority="486" stopIfTrue="1" operator="equal">
      <formula>"ACEPTABLE"</formula>
    </cfRule>
    <cfRule type="cellIs" dxfId="390" priority="487" stopIfTrue="1" operator="equal">
      <formula>"NO ACEPTABLE"</formula>
    </cfRule>
  </conditionalFormatting>
  <conditionalFormatting sqref="W34">
    <cfRule type="colorScale" priority="86">
      <colorScale>
        <cfvo type="min"/>
        <cfvo type="percentile" val="50"/>
        <cfvo type="max"/>
        <color rgb="FFF8696B"/>
        <color rgb="FFFFEB84"/>
        <color rgb="FF63BE7B"/>
      </colorScale>
    </cfRule>
    <cfRule type="cellIs" dxfId="389" priority="87" stopIfTrue="1" operator="equal">
      <formula>"ACEPTABLE"</formula>
    </cfRule>
    <cfRule type="cellIs" dxfId="388" priority="88" stopIfTrue="1" operator="equal">
      <formula>"NO ACEPTABLE"</formula>
    </cfRule>
  </conditionalFormatting>
  <conditionalFormatting sqref="W34">
    <cfRule type="colorScale" priority="83">
      <colorScale>
        <cfvo type="min"/>
        <cfvo type="percentile" val="50"/>
        <cfvo type="max"/>
        <color rgb="FFF8696B"/>
        <color rgb="FFFFEB84"/>
        <color rgb="FF63BE7B"/>
      </colorScale>
    </cfRule>
    <cfRule type="cellIs" dxfId="387" priority="84" stopIfTrue="1" operator="equal">
      <formula>"ACEPTABLE"</formula>
    </cfRule>
    <cfRule type="cellIs" dxfId="386" priority="85" stopIfTrue="1" operator="equal">
      <formula>"NO ACEPTABLE"</formula>
    </cfRule>
  </conditionalFormatting>
  <conditionalFormatting sqref="W34">
    <cfRule type="colorScale" priority="80">
      <colorScale>
        <cfvo type="min"/>
        <cfvo type="percentile" val="50"/>
        <cfvo type="max"/>
        <color rgb="FFF8696B"/>
        <color rgb="FFFFEB84"/>
        <color rgb="FF63BE7B"/>
      </colorScale>
    </cfRule>
    <cfRule type="cellIs" dxfId="385" priority="81" stopIfTrue="1" operator="equal">
      <formula>"ACEPTABLE"</formula>
    </cfRule>
    <cfRule type="cellIs" dxfId="384" priority="82" stopIfTrue="1" operator="equal">
      <formula>"NO ACEPTABLE"</formula>
    </cfRule>
  </conditionalFormatting>
  <conditionalFormatting sqref="W34">
    <cfRule type="colorScale" priority="77">
      <colorScale>
        <cfvo type="min"/>
        <cfvo type="percentile" val="50"/>
        <cfvo type="max"/>
        <color rgb="FFF8696B"/>
        <color rgb="FFFFEB84"/>
        <color rgb="FF63BE7B"/>
      </colorScale>
    </cfRule>
    <cfRule type="cellIs" dxfId="383" priority="78" stopIfTrue="1" operator="equal">
      <formula>"ACEPTABLE"</formula>
    </cfRule>
    <cfRule type="cellIs" dxfId="382" priority="79" stopIfTrue="1" operator="equal">
      <formula>"NO ACEPTABLE"</formula>
    </cfRule>
  </conditionalFormatting>
  <conditionalFormatting sqref="W48:W49">
    <cfRule type="colorScale" priority="3753">
      <colorScale>
        <cfvo type="min"/>
        <cfvo type="percentile" val="50"/>
        <cfvo type="max"/>
        <color rgb="FFF8696B"/>
        <color rgb="FFFFEB84"/>
        <color rgb="FF63BE7B"/>
      </colorScale>
    </cfRule>
    <cfRule type="cellIs" dxfId="381" priority="3754" stopIfTrue="1" operator="equal">
      <formula>"ACEPTABLE"</formula>
    </cfRule>
    <cfRule type="cellIs" dxfId="380" priority="3755" stopIfTrue="1" operator="equal">
      <formula>"NO ACEPTABLE"</formula>
    </cfRule>
  </conditionalFormatting>
  <conditionalFormatting sqref="W44:W47">
    <cfRule type="colorScale" priority="3855">
      <colorScale>
        <cfvo type="min"/>
        <cfvo type="percentile" val="50"/>
        <cfvo type="max"/>
        <color rgb="FFF8696B"/>
        <color rgb="FFFFEB84"/>
        <color rgb="FF63BE7B"/>
      </colorScale>
    </cfRule>
    <cfRule type="cellIs" dxfId="379" priority="3856" stopIfTrue="1" operator="equal">
      <formula>"ACEPTABLE"</formula>
    </cfRule>
    <cfRule type="cellIs" dxfId="378" priority="3857" stopIfTrue="1" operator="equal">
      <formula>"NO ACEPTABLE"</formula>
    </cfRule>
  </conditionalFormatting>
  <conditionalFormatting sqref="W41:W43">
    <cfRule type="colorScale" priority="3930">
      <colorScale>
        <cfvo type="min"/>
        <cfvo type="percentile" val="50"/>
        <cfvo type="max"/>
        <color rgb="FFF8696B"/>
        <color rgb="FFFFEB84"/>
        <color rgb="FF63BE7B"/>
      </colorScale>
    </cfRule>
    <cfRule type="cellIs" dxfId="377" priority="3931" stopIfTrue="1" operator="equal">
      <formula>"ACEPTABLE"</formula>
    </cfRule>
    <cfRule type="cellIs" dxfId="376" priority="3932" stopIfTrue="1" operator="equal">
      <formula>"NO ACEPTABLE"</formula>
    </cfRule>
  </conditionalFormatting>
  <conditionalFormatting sqref="W41:W47">
    <cfRule type="colorScale" priority="3933">
      <colorScale>
        <cfvo type="min"/>
        <cfvo type="percentile" val="50"/>
        <cfvo type="max"/>
        <color rgb="FFF8696B"/>
        <color rgb="FFFFEB84"/>
        <color rgb="FF63BE7B"/>
      </colorScale>
    </cfRule>
    <cfRule type="cellIs" dxfId="375" priority="3934" stopIfTrue="1" operator="equal">
      <formula>"ACEPTABLE"</formula>
    </cfRule>
    <cfRule type="cellIs" dxfId="374" priority="3935" stopIfTrue="1" operator="equal">
      <formula>"NO ACEPTABLE"</formula>
    </cfRule>
  </conditionalFormatting>
  <conditionalFormatting sqref="W15:W18 W34 W20:W32 W37:W49">
    <cfRule type="colorScale" priority="3936">
      <colorScale>
        <cfvo type="min"/>
        <cfvo type="percentile" val="50"/>
        <cfvo type="max"/>
        <color rgb="FFF8696B"/>
        <color rgb="FFFFEB84"/>
        <color rgb="FF63BE7B"/>
      </colorScale>
    </cfRule>
    <cfRule type="cellIs" dxfId="373" priority="3937" stopIfTrue="1" operator="equal">
      <formula>"ACEPTABLE"</formula>
    </cfRule>
    <cfRule type="cellIs" dxfId="372" priority="3938" stopIfTrue="1" operator="equal">
      <formula>"NO ACEPTABLE"</formula>
    </cfRule>
  </conditionalFormatting>
  <conditionalFormatting sqref="W33">
    <cfRule type="cellIs" dxfId="371" priority="54" stopIfTrue="1" operator="equal">
      <formula>"N0 Aceptable con control especifico"</formula>
    </cfRule>
  </conditionalFormatting>
  <conditionalFormatting sqref="M33">
    <cfRule type="cellIs" dxfId="370" priority="72" stopIfTrue="1" operator="equal">
      <formula>"o"</formula>
    </cfRule>
  </conditionalFormatting>
  <conditionalFormatting sqref="S33">
    <cfRule type="cellIs" dxfId="369" priority="53" stopIfTrue="1" operator="equal">
      <formula>"o"</formula>
    </cfRule>
  </conditionalFormatting>
  <conditionalFormatting sqref="V33">
    <cfRule type="cellIs" dxfId="368" priority="52" stopIfTrue="1" operator="equal">
      <formula>"O"</formula>
    </cfRule>
  </conditionalFormatting>
  <conditionalFormatting sqref="W33">
    <cfRule type="colorScale" priority="49">
      <colorScale>
        <cfvo type="min"/>
        <cfvo type="percentile" val="50"/>
        <cfvo type="max"/>
        <color rgb="FFF8696B"/>
        <color rgb="FFFFEB84"/>
        <color rgb="FF63BE7B"/>
      </colorScale>
    </cfRule>
    <cfRule type="cellIs" dxfId="367" priority="50" stopIfTrue="1" operator="equal">
      <formula>"ACEPTABLE"</formula>
    </cfRule>
    <cfRule type="cellIs" dxfId="366" priority="51" stopIfTrue="1" operator="equal">
      <formula>"NO ACEPTABLE"</formula>
    </cfRule>
  </conditionalFormatting>
  <conditionalFormatting sqref="W33">
    <cfRule type="colorScale" priority="46">
      <colorScale>
        <cfvo type="min"/>
        <cfvo type="percentile" val="50"/>
        <cfvo type="max"/>
        <color rgb="FFF8696B"/>
        <color rgb="FFFFEB84"/>
        <color rgb="FF63BE7B"/>
      </colorScale>
    </cfRule>
    <cfRule type="cellIs" dxfId="365" priority="47" stopIfTrue="1" operator="equal">
      <formula>"ACEPTABLE"</formula>
    </cfRule>
    <cfRule type="cellIs" dxfId="364" priority="48" stopIfTrue="1" operator="equal">
      <formula>"NO ACEPTABLE"</formula>
    </cfRule>
  </conditionalFormatting>
  <conditionalFormatting sqref="W33">
    <cfRule type="colorScale" priority="43">
      <colorScale>
        <cfvo type="min"/>
        <cfvo type="percentile" val="50"/>
        <cfvo type="max"/>
        <color rgb="FFF8696B"/>
        <color rgb="FFFFEB84"/>
        <color rgb="FF63BE7B"/>
      </colorScale>
    </cfRule>
    <cfRule type="cellIs" dxfId="363" priority="44" stopIfTrue="1" operator="equal">
      <formula>"ACEPTABLE"</formula>
    </cfRule>
    <cfRule type="cellIs" dxfId="362" priority="45" stopIfTrue="1" operator="equal">
      <formula>"NO ACEPTABLE"</formula>
    </cfRule>
  </conditionalFormatting>
  <conditionalFormatting sqref="W33">
    <cfRule type="colorScale" priority="40">
      <colorScale>
        <cfvo type="min"/>
        <cfvo type="percentile" val="50"/>
        <cfvo type="max"/>
        <color rgb="FFF8696B"/>
        <color rgb="FFFFEB84"/>
        <color rgb="FF63BE7B"/>
      </colorScale>
    </cfRule>
    <cfRule type="cellIs" dxfId="361" priority="41" stopIfTrue="1" operator="equal">
      <formula>"ACEPTABLE"</formula>
    </cfRule>
    <cfRule type="cellIs" dxfId="360" priority="42" stopIfTrue="1" operator="equal">
      <formula>"NO ACEPTABLE"</formula>
    </cfRule>
  </conditionalFormatting>
  <conditionalFormatting sqref="W33">
    <cfRule type="colorScale" priority="55">
      <colorScale>
        <cfvo type="min"/>
        <cfvo type="percentile" val="50"/>
        <cfvo type="max"/>
        <color rgb="FFF8696B"/>
        <color rgb="FFFFEB84"/>
        <color rgb="FF63BE7B"/>
      </colorScale>
    </cfRule>
    <cfRule type="cellIs" dxfId="359" priority="56" stopIfTrue="1" operator="equal">
      <formula>"ACEPTABLE"</formula>
    </cfRule>
    <cfRule type="cellIs" dxfId="358" priority="57" stopIfTrue="1" operator="equal">
      <formula>"NO ACEPTABLE"</formula>
    </cfRule>
  </conditionalFormatting>
  <conditionalFormatting sqref="V19">
    <cfRule type="cellIs" dxfId="357" priority="28" stopIfTrue="1" operator="equal">
      <formula>"O"</formula>
    </cfRule>
  </conditionalFormatting>
  <conditionalFormatting sqref="W19">
    <cfRule type="cellIs" dxfId="356" priority="30" stopIfTrue="1" operator="equal">
      <formula>"N0 Aceptable con control especifico"</formula>
    </cfRule>
  </conditionalFormatting>
  <conditionalFormatting sqref="S19">
    <cfRule type="cellIs" dxfId="355" priority="29" stopIfTrue="1" operator="equal">
      <formula>"o"</formula>
    </cfRule>
  </conditionalFormatting>
  <conditionalFormatting sqref="W19">
    <cfRule type="colorScale" priority="31">
      <colorScale>
        <cfvo type="min"/>
        <cfvo type="percentile" val="50"/>
        <cfvo type="max"/>
        <color rgb="FFF8696B"/>
        <color rgb="FFFFEB84"/>
        <color rgb="FF63BE7B"/>
      </colorScale>
    </cfRule>
    <cfRule type="cellIs" dxfId="354" priority="32" stopIfTrue="1" operator="equal">
      <formula>"ACEPTABLE"</formula>
    </cfRule>
    <cfRule type="cellIs" dxfId="353" priority="33" stopIfTrue="1" operator="equal">
      <formula>"NO ACEPTABLE"</formula>
    </cfRule>
  </conditionalFormatting>
  <conditionalFormatting sqref="W19">
    <cfRule type="colorScale" priority="34">
      <colorScale>
        <cfvo type="min"/>
        <cfvo type="percentile" val="50"/>
        <cfvo type="max"/>
        <color rgb="FFF8696B"/>
        <color rgb="FFFFEB84"/>
        <color rgb="FF63BE7B"/>
      </colorScale>
    </cfRule>
    <cfRule type="cellIs" dxfId="352" priority="35" stopIfTrue="1" operator="equal">
      <formula>"ACEPTABLE"</formula>
    </cfRule>
    <cfRule type="cellIs" dxfId="351" priority="36" stopIfTrue="1" operator="equal">
      <formula>"NO ACEPTABLE"</formula>
    </cfRule>
  </conditionalFormatting>
  <conditionalFormatting sqref="W19">
    <cfRule type="colorScale" priority="37">
      <colorScale>
        <cfvo type="min"/>
        <cfvo type="percentile" val="50"/>
        <cfvo type="max"/>
        <color rgb="FFF8696B"/>
        <color rgb="FFFFEB84"/>
        <color rgb="FF63BE7B"/>
      </colorScale>
    </cfRule>
    <cfRule type="cellIs" dxfId="350" priority="38" stopIfTrue="1" operator="equal">
      <formula>"ACEPTABLE"</formula>
    </cfRule>
    <cfRule type="cellIs" dxfId="349" priority="39" stopIfTrue="1" operator="equal">
      <formula>"NO ACEPTABLE"</formula>
    </cfRule>
  </conditionalFormatting>
  <conditionalFormatting sqref="V35">
    <cfRule type="cellIs" dxfId="348" priority="13" stopIfTrue="1" operator="equal">
      <formula>"O"</formula>
    </cfRule>
  </conditionalFormatting>
  <conditionalFormatting sqref="W35">
    <cfRule type="cellIs" dxfId="347" priority="15" stopIfTrue="1" operator="equal">
      <formula>"N0 Aceptable con control especifico"</formula>
    </cfRule>
  </conditionalFormatting>
  <conditionalFormatting sqref="S35">
    <cfRule type="cellIs" dxfId="346" priority="14" stopIfTrue="1" operator="equal">
      <formula>"o"</formula>
    </cfRule>
  </conditionalFormatting>
  <conditionalFormatting sqref="W35">
    <cfRule type="colorScale" priority="16">
      <colorScale>
        <cfvo type="min"/>
        <cfvo type="percentile" val="50"/>
        <cfvo type="max"/>
        <color rgb="FFF8696B"/>
        <color rgb="FFFFEB84"/>
        <color rgb="FF63BE7B"/>
      </colorScale>
    </cfRule>
    <cfRule type="cellIs" dxfId="345" priority="17" stopIfTrue="1" operator="equal">
      <formula>"ACEPTABLE"</formula>
    </cfRule>
    <cfRule type="cellIs" dxfId="344" priority="18" stopIfTrue="1" operator="equal">
      <formula>"NO ACEPTABLE"</formula>
    </cfRule>
  </conditionalFormatting>
  <conditionalFormatting sqref="W35">
    <cfRule type="colorScale" priority="19">
      <colorScale>
        <cfvo type="min"/>
        <cfvo type="percentile" val="50"/>
        <cfvo type="max"/>
        <color rgb="FFF8696B"/>
        <color rgb="FFFFEB84"/>
        <color rgb="FF63BE7B"/>
      </colorScale>
    </cfRule>
    <cfRule type="cellIs" dxfId="343" priority="20" stopIfTrue="1" operator="equal">
      <formula>"ACEPTABLE"</formula>
    </cfRule>
    <cfRule type="cellIs" dxfId="342" priority="21" stopIfTrue="1" operator="equal">
      <formula>"NO ACEPTABLE"</formula>
    </cfRule>
  </conditionalFormatting>
  <conditionalFormatting sqref="W35">
    <cfRule type="colorScale" priority="22">
      <colorScale>
        <cfvo type="min"/>
        <cfvo type="percentile" val="50"/>
        <cfvo type="max"/>
        <color rgb="FFF8696B"/>
        <color rgb="FFFFEB84"/>
        <color rgb="FF63BE7B"/>
      </colorScale>
    </cfRule>
    <cfRule type="cellIs" dxfId="341" priority="23" stopIfTrue="1" operator="equal">
      <formula>"ACEPTABLE"</formula>
    </cfRule>
    <cfRule type="cellIs" dxfId="340" priority="24" stopIfTrue="1" operator="equal">
      <formula>"NO ACEPTABLE"</formula>
    </cfRule>
  </conditionalFormatting>
  <conditionalFormatting sqref="W35">
    <cfRule type="colorScale" priority="25">
      <colorScale>
        <cfvo type="min"/>
        <cfvo type="percentile" val="50"/>
        <cfvo type="max"/>
        <color rgb="FFF8696B"/>
        <color rgb="FFFFEB84"/>
        <color rgb="FF63BE7B"/>
      </colorScale>
    </cfRule>
    <cfRule type="cellIs" dxfId="339" priority="26" stopIfTrue="1" operator="equal">
      <formula>"ACEPTABLE"</formula>
    </cfRule>
    <cfRule type="cellIs" dxfId="338" priority="27" stopIfTrue="1" operator="equal">
      <formula>"NO ACEPTABLE"</formula>
    </cfRule>
  </conditionalFormatting>
  <conditionalFormatting sqref="W36">
    <cfRule type="cellIs" dxfId="337" priority="3" stopIfTrue="1" operator="equal">
      <formula>"N0 Aceptable con control especifico"</formula>
    </cfRule>
  </conditionalFormatting>
  <conditionalFormatting sqref="S36">
    <cfRule type="cellIs" dxfId="336" priority="2" stopIfTrue="1" operator="equal">
      <formula>"o"</formula>
    </cfRule>
  </conditionalFormatting>
  <conditionalFormatting sqref="V36">
    <cfRule type="cellIs" dxfId="335" priority="1" stopIfTrue="1" operator="equal">
      <formula>"O"</formula>
    </cfRule>
  </conditionalFormatting>
  <conditionalFormatting sqref="W36">
    <cfRule type="colorScale" priority="4">
      <colorScale>
        <cfvo type="min"/>
        <cfvo type="percentile" val="50"/>
        <cfvo type="max"/>
        <color rgb="FFF8696B"/>
        <color rgb="FFFFEB84"/>
        <color rgb="FF63BE7B"/>
      </colorScale>
    </cfRule>
    <cfRule type="cellIs" dxfId="334" priority="5" stopIfTrue="1" operator="equal">
      <formula>"ACEPTABLE"</formula>
    </cfRule>
    <cfRule type="cellIs" dxfId="333" priority="6" stopIfTrue="1" operator="equal">
      <formula>"NO ACEPTABLE"</formula>
    </cfRule>
  </conditionalFormatting>
  <conditionalFormatting sqref="W36">
    <cfRule type="colorScale" priority="7">
      <colorScale>
        <cfvo type="min"/>
        <cfvo type="percentile" val="50"/>
        <cfvo type="max"/>
        <color rgb="FFF8696B"/>
        <color rgb="FFFFEB84"/>
        <color rgb="FF63BE7B"/>
      </colorScale>
    </cfRule>
    <cfRule type="cellIs" dxfId="332" priority="8" stopIfTrue="1" operator="equal">
      <formula>"ACEPTABLE"</formula>
    </cfRule>
    <cfRule type="cellIs" dxfId="331" priority="9" stopIfTrue="1" operator="equal">
      <formula>"NO ACEPTABLE"</formula>
    </cfRule>
  </conditionalFormatting>
  <conditionalFormatting sqref="W36">
    <cfRule type="colorScale" priority="10">
      <colorScale>
        <cfvo type="min"/>
        <cfvo type="percentile" val="50"/>
        <cfvo type="max"/>
        <color rgb="FFF8696B"/>
        <color rgb="FFFFEB84"/>
        <color rgb="FF63BE7B"/>
      </colorScale>
    </cfRule>
    <cfRule type="cellIs" dxfId="330" priority="11" stopIfTrue="1" operator="equal">
      <formula>"ACEPTABLE"</formula>
    </cfRule>
    <cfRule type="cellIs" dxfId="329" priority="12" stopIfTrue="1" operator="equal">
      <formula>"NO ACEPTABLE"</formula>
    </cfRule>
  </conditionalFormatting>
  <dataValidations count="24">
    <dataValidation type="list" allowBlank="1" showInputMessage="1" showErrorMessage="1" sqref="VRZ41 G15:G18 G21:G24 G38:G40 WLR48 WBV48 VRZ48 VID48 UYH48 UOL48 UEP48 TUT48 TKX48 TBB48 SRF48 SHJ48 RXN48 RNR48 RDV48 QTZ48 QKD48 QAH48 PQL48 PGP48 OWT48 OMX48 ODB48 NTF48 NJJ48 MZN48 MPR48 MFV48 LVZ48 LMD48 LCH48 KSL48 KIP48 JYT48 JOX48 JFB48 IVF48 ILJ48 IBN48 HRR48 HHV48 GXZ48 GOD48 GEH48 FUL48 FKP48 FAT48 EQX48 EHB48 DXF48 DNJ48 DDN48 CTR48 CJV48 BZZ48 BQD48 BGH48 AWL48 AMP48 ACT48 SX48 JB48 G48 WVN4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WBV41 WLR41 WVN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formula1>$AU$1:$AU$7</formula1>
    </dataValidation>
    <dataValidation type="list" allowBlank="1" showInputMessage="1" showErrorMessage="1" sqref="WVL28:WVL29 WVL38 WLP38 WBT38 VRX38 VIB38 UYF38 UOJ38 UEN38 TUR38 TKV38 TAZ38 SRD38 SHH38 RXL38 RNP38 RDT38 QTX38 QKB38 QAF38 PQJ38 PGN38 OWR38 OMV38 OCZ38 NTD38 NJH38 MZL38 MPP38 MFT38 LVX38 LMB38 LCF38 KSJ38 KIN38 JYR38 JOV38 JEZ38 IVD38 ILH38 IBL38 HRP38 HHT38 GXX38 GOB38 GEF38 FUJ38 FKN38 FAR38 EQV38 EGZ38 DXD38 DNH38 DDL38 CTP38 CJT38 BZX38 BQB38 BGF38 AWJ38 AMN38 ACR38 SV38 IZ38 IZ28:IZ29 E15:E20 WLP28:WLP29 WBT28:WBT29 VRX28:VRX29 VIB28:VIB29 UYF28:UYF29 UOJ28:UOJ29 UEN28:UEN29 TUR28:TUR29 TKV28:TKV29 TAZ28:TAZ29 SRD28:SRD29 SHH28:SHH29 RXL28:RXL29 RNP28:RNP29 RDT28:RDT29 QTX28:QTX29 QKB28:QKB29 QAF28:QAF29 PQJ28:PQJ29 PGN28:PGN29 OWR28:OWR29 OMV28:OMV29 OCZ28:OCZ29 NTD28:NTD29 NJH28:NJH29 MZL28:MZL29 MPP28:MPP29 MFT28:MFT29 LVX28:LVX29 LMB28:LMB29 LCF28:LCF29 KSJ28:KSJ29 KIN28:KIN29 JYR28:JYR29 JOV28:JOV29 JEZ28:JEZ29 IVD28:IVD29 ILH28:ILH29 IBL28:IBL29 HRP28:HRP29 HHT28:HHT29 GXX28:GXX29 GOB28:GOB29 GEF28:GEF29 FUJ28:FUJ29 FKN28:FKN29 FAR28:FAR29 EQV28:EQV29 EGZ28:EGZ29 DXD28:DXD29 DNH28:DNH29 DDL28:DDL29 CTP28:CTP29 CJT28:CJT29 BZX28:BZX29 BQB28:BQB29 BGF28:BGF29 AWJ28:AWJ29 AMN28:AMN29 ACR28:ACR29 SV28:SV29 E22:E40">
      <formula1>"Rutinaria, No Rutinaria"</formula1>
    </dataValidation>
    <dataValidation type="list" allowBlank="1" showInputMessage="1" showErrorMessage="1" sqref="WMP28:WMP29 WWL28:WWL29 WMP38 WCT38 VSX38 VJB38 UZF38 UPJ38 UFN38 TVR38 TLV38 TBZ38 SSD38 SIH38 RYL38 ROP38 RET38 QUX38 QLB38 QBF38 PRJ38 PHN38 OXR38 ONV38 ODZ38 NUD38 NKH38 NAL38 MQP38 MGT38 LWX38 LNB38 LDF38 KTJ38 KJN38 JZR38 JPV38 JFZ38 IWD38 IMH38 ICL38 HSP38 HIT38 GYX38 GPB38 GFF38 FVJ38 FLN38 FBR38 ERV38 EHZ38 DYD38 DOH38 DEL38 CUP38 CKT38 CAX38 BRB38 BHF38 AXJ38 ANN38 ADR38 TV38 JZ38 WWL38 WWL16:WWL17 WMP16:WMP17 WCT16:WCT17 VSX16:VSX17 VJB16:VJB17 UZF16:UZF17 UPJ16:UPJ17 UFN16:UFN17 TVR16:TVR17 TLV16:TLV17 TBZ16:TBZ17 SSD16:SSD17 SIH16:SIH17 RYL16:RYL17 ROP16:ROP17 RET16:RET17 QUX16:QUX17 QLB16:QLB17 QBF16:QBF17 PRJ16:PRJ17 PHN16:PHN17 OXR16:OXR17 ONV16:ONV17 ODZ16:ODZ17 NUD16:NUD17 NKH16:NKH17 NAL16:NAL17 MQP16:MQP17 MGT16:MGT17 LWX16:LWX17 LNB16:LNB17 LDF16:LDF17 KTJ16:KTJ17 KJN16:KJN17 JZR16:JZR17 JPV16:JPV17 JFZ16:JFZ17 IWD16:IWD17 IMH16:IMH17 ICL16:ICL17 HSP16:HSP17 HIT16:HIT17 GYX16:GYX17 GPB16:GPB17 GFF16:GFF17 FVJ16:FVJ17 FLN16:FLN17 FBR16:FBR17 ERV16:ERV17 EHZ16:EHZ17 DYD16:DYD17 DOH16:DOH17 DEL16:DEL17 CUP16:CUP17 CKT16:CKT17 CAX16:CAX17 BRB16:BRB17 BHF16:BHF17 AXJ16:AXJ17 ANN16:ANN17 ADR16:ADR17 TV16:TV17 JZ16:JZ17 WCT28:WCT29 VSX28:VSX29 VJB28:VJB29 UZF28:UZF29 UPJ28:UPJ29 UFN28:UFN29 TVR28:TVR29 TLV28:TLV29 TBZ28:TBZ29 SSD28:SSD29 SIH28:SIH29 RYL28:RYL29 ROP28:ROP29 RET28:RET29 QUX28:QUX29 QLB28:QLB29 QBF28:QBF29 PRJ28:PRJ29 PHN28:PHN29 OXR28:OXR29 ONV28:ONV29 ODZ28:ODZ29 NUD28:NUD29 NKH28:NKH29 NAL28:NAL29 MQP28:MQP29 MGT28:MGT29 LWX28:LWX29 LNB28:LNB29 LDF28:LDF29 KTJ28:KTJ29 KJN28:KJN29 JZR28:JZR29 JPV28:JPV29 JFZ28:JFZ29 IWD28:IWD29 IMH28:IMH29 ICL28:ICL29 HSP28:HSP29 HIT28:HIT29 GYX28:GYX29 GPB28:GPB29 GFF28:GFF29 FVJ28:FVJ29 FLN28:FLN29 FBR28:FBR29 ERV28:ERV29 EHZ28:EHZ29 DYD28:DYD29 DOH28:DOH29 DEL28:DEL29 CUP28:CUP29 CKT28:CKT29 CAX28:CAX29 BRB28:BRB29 BHF28:BHF29 AXJ28:AXJ29 ANN28:ANN29 ADR28:ADR29 TV28:TV29 JZ28:JZ29 JZ34:JZ36 TV34:TV36 ADR34:ADR36 ANN34:ANN36 AXJ34:AXJ36 BHF34:BHF36 BRB34:BRB36 CAX34:CAX36 CKT34:CKT36 CUP34:CUP36 DEL34:DEL36 DOH34:DOH36 DYD34:DYD36 EHZ34:EHZ36 ERV34:ERV36 FBR34:FBR36 FLN34:FLN36 FVJ34:FVJ36 GFF34:GFF36 GPB34:GPB36 GYX34:GYX36 HIT34:HIT36 HSP34:HSP36 ICL34:ICL36 IMH34:IMH36 IWD34:IWD36 JFZ34:JFZ36 JPV34:JPV36 JZR34:JZR36 KJN34:KJN36 KTJ34:KTJ36 LDF34:LDF36 LNB34:LNB36 LWX34:LWX36 MGT34:MGT36 MQP34:MQP36 NAL34:NAL36 NKH34:NKH36 NUD34:NUD36 ODZ34:ODZ36 ONV34:ONV36 OXR34:OXR36 PHN34:PHN36 PRJ34:PRJ36 QBF34:QBF36 QLB34:QLB36 QUX34:QUX36 RET34:RET36 ROP34:ROP36 RYL34:RYL36 SIH34:SIH36 SSD34:SSD36 TBZ34:TBZ36 TLV34:TLV36 TVR34:TVR36 UFN34:UFN36 UPJ34:UPJ36 UZF34:UZF36 VJB34:VJB36 VSX34:VSX36 WCT34:WCT36 WMP34:WMP36 WWL34:WWL36 JZ48:JZ49 TV48:TV49 ADR48:ADR49 ANN48:ANN49 AXJ48:AXJ49 BHF48:BHF49 BRB48:BRB49 CAX48:CAX49 CKT48:CKT49 CUP48:CUP49 DEL48:DEL49 DOH48:DOH49 DYD48:DYD49 EHZ48:EHZ49 ERV48:ERV49 FBR48:FBR49 FLN48:FLN49 FVJ48:FVJ49 GFF48:GFF49 GPB48:GPB49 GYX48:GYX49 HIT48:HIT49 HSP48:HSP49 ICL48:ICL49 IMH48:IMH49 IWD48:IWD49 JFZ48:JFZ49 JPV48:JPV49 JZR48:JZR49 KJN48:KJN49 KTJ48:KTJ49 LDF48:LDF49 LNB48:LNB49 LWX48:LWX49 MGT48:MGT49 MQP48:MQP49 NAL48:NAL49 NKH48:NKH49 NUD48:NUD49 ODZ48:ODZ49 ONV48:ONV49 OXR48:OXR49 PHN48:PHN49 PRJ48:PRJ49 QBF48:QBF49 QLB48:QLB49 QUX48:QUX49 RET48:RET49 ROP48:ROP49 RYL48:RYL49 SIH48:SIH49 SSD48:SSD49 TBZ48:TBZ49 TLV48:TLV49 TVR48:TVR49 UFN48:UFN49 UPJ48:UPJ49 UZF48:UZF49 VJB48:VJB49 VSX48:VSX49 WCT48:WCT49 WMP48:WMP49 WWL48:WWL49 JZ41:JZ43 TV41:TV43 ADR41:ADR43 ANN41:ANN43 AXJ41:AXJ43 BHF41:BHF43 BRB41:BRB43 CAX41:CAX43 CKT41:CKT43 CUP41:CUP43 DEL41:DEL43 DOH41:DOH43 DYD41:DYD43 EHZ41:EHZ43 ERV41:ERV43 FBR41:FBR43 FLN41:FLN43 FVJ41:FVJ43 GFF41:GFF43 GPB41:GPB43 GYX41:GYX43 HIT41:HIT43 HSP41:HSP43 ICL41:ICL43 IMH41:IMH43 IWD41:IWD43 JFZ41:JFZ43 JPV41:JPV43 JZR41:JZR43 KJN41:KJN43 KTJ41:KTJ43 LDF41:LDF43 LNB41:LNB43 LWX41:LWX43 MGT41:MGT43 MQP41:MQP43 NAL41:NAL43 NKH41:NKH43 NUD41:NUD43 ODZ41:ODZ43 ONV41:ONV43 OXR41:OXR43 PHN41:PHN43 PRJ41:PRJ43 QBF41:QBF43 QLB41:QLB43 QUX41:QUX43 RET41:RET43 ROP41:ROP43 RYL41:RYL43 SIH41:SIH43 SSD41:SSD43 TBZ41:TBZ43 TLV41:TLV43 TVR41:TVR43 UFN41:UFN43 UPJ41:UPJ43 UZF41:UZF43 VJB41:VJB43 VSX41:VSX43 WCT41:WCT43 WMP41:WMP43 WWL41:WWL43 AD15:AD49">
      <formula1>"Si, No"</formula1>
    </dataValidation>
    <dataValidation type="list" allowBlank="1" showInputMessage="1" showErrorMessage="1" sqref="WLX28:WLX29 WVT28:WVT29 WVT38 WLX38 WCB38 VSF38 VIJ38 UYN38 UOR38 UEV38 TUZ38 TLD38 TBH38 SRL38 SHP38 RXT38 RNX38 REB38 QUF38 QKJ38 QAN38 PQR38 PGV38 OWZ38 OND38 ODH38 NTL38 NJP38 MZT38 MPX38 MGB38 LWF38 LMJ38 LCN38 KSR38 KIV38 JYZ38 JPD38 JFH38 IVL38 ILP38 IBT38 HRX38 HIB38 GYF38 GOJ38 GEN38 FUR38 FKV38 FAZ38 ERD38 EHH38 DXL38 DNP38 DDT38 CTX38 CKB38 CAF38 BQJ38 BGN38 AWR38 AMV38 ACZ38 TD38 JH38 WVT16:WVT17 WLX16:WLX17 WCB16:WCB17 VSF16:VSF17 VIJ16:VIJ17 UYN16:UYN17 UOR16:UOR17 UEV16:UEV17 TUZ16:TUZ17 TLD16:TLD17 TBH16:TBH17 SRL16:SRL17 SHP16:SHP17 RXT16:RXT17 RNX16:RNX17 REB16:REB17 QUF16:QUF17 QKJ16:QKJ17 QAN16:QAN17 PQR16:PQR17 PGV16:PGV17 OWZ16:OWZ17 OND16:OND17 ODH16:ODH17 NTL16:NTL17 NJP16:NJP17 MZT16:MZT17 MPX16:MPX17 MGB16:MGB17 LWF16:LWF17 LMJ16:LMJ17 LCN16:LCN17 KSR16:KSR17 KIV16:KIV17 JYZ16:JYZ17 JPD16:JPD17 JFH16:JFH17 IVL16:IVL17 ILP16:ILP17 IBT16:IBT17 HRX16:HRX17 HIB16:HIB17 GYF16:GYF17 GOJ16:GOJ17 GEN16:GEN17 FUR16:FUR17 FKV16:FKV17 FAZ16:FAZ17 ERD16:ERD17 EHH16:EHH17 DXL16:DXL17 DNP16:DNP17 DDT16:DDT17 CTX16:CTX17 CKB16:CKB17 CAF16:CAF17 BQJ16:BQJ17 BGN16:BGN17 AWR16:AWR17 AMV16:AMV17 ACZ16:ACZ17 TD16:TD17 JH16:JH17 WCB28:WCB29 VSF28:VSF29 VIJ28:VIJ29 UYN28:UYN29 UOR28:UOR29 UEV28:UEV29 TUZ28:TUZ29 TLD28:TLD29 TBH28:TBH29 SRL28:SRL29 SHP28:SHP29 RXT28:RXT29 RNX28:RNX29 REB28:REB29 QUF28:QUF29 QKJ28:QKJ29 QAN28:QAN29 PQR28:PQR29 PGV28:PGV29 OWZ28:OWZ29 OND28:OND29 ODH28:ODH29 NTL28:NTL29 NJP28:NJP29 MZT28:MZT29 MPX28:MPX29 MGB28:MGB29 LWF28:LWF29 LMJ28:LMJ29 LCN28:LCN29 KSR28:KSR29 KIV28:KIV29 JYZ28:JYZ29 JPD28:JPD29 JFH28:JFH29 IVL28:IVL29 ILP28:ILP29 IBT28:IBT29 HRX28:HRX29 HIB28:HIB29 GYF28:GYF29 GOJ28:GOJ29 GEN28:GEN29 FUR28:FUR29 FKV28:FKV29 FAZ28:FAZ29 ERD28:ERD29 EHH28:EHH29 DXL28:DXL29 DNP28:DNP29 DDT28:DDT29 CTX28:CTX29 CKB28:CKB29 CAF28:CAF29 BQJ28:BQJ29 BGN28:BGN29 AWR28:AWR29 AMV28:AMV29 ACZ28:ACZ29 TD28:TD29 JH28:JH29 WVT34:WVT36 JH34:JH36 TD34:TD36 ACZ34:ACZ36 AMV34:AMV36 AWR34:AWR36 BGN34:BGN36 BQJ34:BQJ36 CAF34:CAF36 CKB34:CKB36 CTX34:CTX36 DDT34:DDT36 DNP34:DNP36 DXL34:DXL36 EHH34:EHH36 ERD34:ERD36 FAZ34:FAZ36 FKV34:FKV36 FUR34:FUR36 GEN34:GEN36 GOJ34:GOJ36 GYF34:GYF36 HIB34:HIB36 HRX34:HRX36 IBT34:IBT36 ILP34:ILP36 IVL34:IVL36 JFH34:JFH36 JPD34:JPD36 JYZ34:JYZ36 KIV34:KIV36 KSR34:KSR36 LCN34:LCN36 LMJ34:LMJ36 LWF34:LWF36 MGB34:MGB36 MPX34:MPX36 MZT34:MZT36 NJP34:NJP36 NTL34:NTL36 ODH34:ODH36 OND34:OND36 OWZ34:OWZ36 PGV34:PGV36 PQR34:PQR36 QAN34:QAN36 QKJ34:QKJ36 QUF34:QUF36 REB34:REB36 RNX34:RNX36 RXT34:RXT36 SHP34:SHP36 SRL34:SRL36 TBH34:TBH36 TLD34:TLD36 TUZ34:TUZ36 UEV34:UEV36 UOR34:UOR36 UYN34:UYN36 VIJ34:VIJ36 VSF34:VSF36 WCB34:WCB36 WLX34:WLX36 JH48:JH49 TD48:TD49 ACZ48:ACZ49 AMV48:AMV49 AWR48:AWR49 BGN48:BGN49 BQJ48:BQJ49 CAF48:CAF49 CKB48:CKB49 CTX48:CTX49 DDT48:DDT49 DNP48:DNP49 DXL48:DXL49 EHH48:EHH49 ERD48:ERD49 FAZ48:FAZ49 FKV48:FKV49 FUR48:FUR49 GEN48:GEN49 GOJ48:GOJ49 GYF48:GYF49 HIB48:HIB49 HRX48:HRX49 IBT48:IBT49 ILP48:ILP49 IVL48:IVL49 JFH48:JFH49 JPD48:JPD49 JYZ48:JYZ49 KIV48:KIV49 KSR48:KSR49 LCN48:LCN49 LMJ48:LMJ49 LWF48:LWF49 MGB48:MGB49 MPX48:MPX49 MZT48:MZT49 NJP48:NJP49 NTL48:NTL49 ODH48:ODH49 OND48:OND49 OWZ48:OWZ49 PGV48:PGV49 PQR48:PQR49 QAN48:QAN49 QKJ48:QKJ49 QUF48:QUF49 REB48:REB49 RNX48:RNX49 RXT48:RXT49 SHP48:SHP49 SRL48:SRL49 TBH48:TBH49 TLD48:TLD49 TUZ48:TUZ49 UEV48:UEV49 UOR48:UOR49 UYN48:UYN49 VIJ48:VIJ49 VSF48:VSF49 WCB48:WCB49 WLX48:WLX49 WVT48:WVT49 JH41:JH43 TD41:TD43 ACZ41:ACZ43 AMV41:AMV43 AWR41:AWR43 BGN41:BGN43 BQJ41:BQJ43 CAF41:CAF43 CKB41:CKB43 CTX41:CTX43 DDT41:DDT43 DNP41:DNP43 DXL41:DXL43 EHH41:EHH43 ERD41:ERD43 FAZ41:FAZ43 FKV41:FKV43 FUR41:FUR43 GEN41:GEN43 GOJ41:GOJ43 GYF41:GYF43 HIB41:HIB43 HRX41:HRX43 IBT41:IBT43 ILP41:ILP43 IVL41:IVL43 JFH41:JFH43 JPD41:JPD43 JYZ41:JYZ43 KIV41:KIV43 KSR41:KSR43 LCN41:LCN43 LMJ41:LMJ43 LWF41:LWF43 MGB41:MGB43 MPX41:MPX43 MZT41:MZT43 NJP41:NJP43 NTL41:NTL43 ODH41:ODH43 OND41:OND43 OWZ41:OWZ43 PGV41:PGV43 PQR41:PQR43 QAN41:QAN43 QKJ41:QKJ43 QUF41:QUF43 REB41:REB43 RNX41:RNX43 RXT41:RXT43 SHP41:SHP43 SRL41:SRL43 TBH41:TBH43 TLD41:TLD43 TUZ41:TUZ43 UEV41:UEV43 UOR41:UOR43 UYN41:UYN43 VIJ41:VIJ43 VSF41:VSF43 WCB41:WCB43 WLX41:WLX43 WVT41:WVT43 L15:L49">
      <formula1>"(MA)"</formula1>
    </dataValidation>
    <dataValidation type="list" errorStyle="warning" allowBlank="1" showInputMessage="1" showErrorMessage="1" errorTitle="COLOQUE SOLO" error="1,2,3, O 4" sqref="WMC28:WMC29 WVY28:WVY29 WMC38 WCG38 VSK38 VIO38 UYS38 UOW38 UFA38 TVE38 TLI38 TBM38 SRQ38 SHU38 RXY38 ROC38 REG38 QUK38 QKO38 QAS38 PQW38 PHA38 OXE38 ONI38 ODM38 NTQ38 NJU38 MZY38 MQC38 MGG38 LWK38 LMO38 LCS38 KSW38 KJA38 JZE38 JPI38 JFM38 IVQ38 ILU38 IBY38 HSC38 HIG38 GYK38 GOO38 GES38 FUW38 FLA38 FBE38 ERI38 EHM38 DXQ38 DNU38 DDY38 CUC38 CKG38 CAK38 BQO38 BGS38 AWW38 ANA38 ADE38 TI38 JM38 WVY38 WVY16:WVY17 WMC16:WMC17 WCG16:WCG17 VSK16:VSK17 VIO16:VIO17 UYS16:UYS17 UOW16:UOW17 UFA16:UFA17 TVE16:TVE17 TLI16:TLI17 TBM16:TBM17 SRQ16:SRQ17 SHU16:SHU17 RXY16:RXY17 ROC16:ROC17 REG16:REG17 QUK16:QUK17 QKO16:QKO17 QAS16:QAS17 PQW16:PQW17 PHA16:PHA17 OXE16:OXE17 ONI16:ONI17 ODM16:ODM17 NTQ16:NTQ17 NJU16:NJU17 MZY16:MZY17 MQC16:MQC17 MGG16:MGG17 LWK16:LWK17 LMO16:LMO17 LCS16:LCS17 KSW16:KSW17 KJA16:KJA17 JZE16:JZE17 JPI16:JPI17 JFM16:JFM17 IVQ16:IVQ17 ILU16:ILU17 IBY16:IBY17 HSC16:HSC17 HIG16:HIG17 GYK16:GYK17 GOO16:GOO17 GES16:GES17 FUW16:FUW17 FLA16:FLA17 FBE16:FBE17 ERI16:ERI17 EHM16:EHM17 DXQ16:DXQ17 DNU16:DNU17 DDY16:DDY17 CUC16:CUC17 CKG16:CKG17 CAK16:CAK17 BQO16:BQO17 BGS16:BGS17 AWW16:AWW17 ANA16:ANA17 ADE16:ADE17 TI16:TI17 JM16:JM17 WCG28:WCG29 VSK28:VSK29 VIO28:VIO29 UYS28:UYS29 UOW28:UOW29 UFA28:UFA29 TVE28:TVE29 TLI28:TLI29 TBM28:TBM29 SRQ28:SRQ29 SHU28:SHU29 RXY28:RXY29 ROC28:ROC29 REG28:REG29 QUK28:QUK29 QKO28:QKO29 QAS28:QAS29 PQW28:PQW29 PHA28:PHA29 OXE28:OXE29 ONI28:ONI29 ODM28:ODM29 NTQ28:NTQ29 NJU28:NJU29 MZY28:MZY29 MQC28:MQC29 MGG28:MGG29 LWK28:LWK29 LMO28:LMO29 LCS28:LCS29 KSW28:KSW29 KJA28:KJA29 JZE28:JZE29 JPI28:JPI29 JFM28:JFM29 IVQ28:IVQ29 ILU28:ILU29 IBY28:IBY29 HSC28:HSC29 HIG28:HIG29 GYK28:GYK29 GOO28:GOO29 GES28:GES29 FUW28:FUW29 FLA28:FLA29 FBE28:FBE29 ERI28:ERI29 EHM28:EHM29 DXQ28:DXQ29 DNU28:DNU29 DDY28:DDY29 CUC28:CUC29 CKG28:CKG29 CAK28:CAK29 BQO28:BQO29 BGS28:BGS29 AWW28:AWW29 ANA28:ANA29 ADE28:ADE29 TI28:TI29 JM28:JM29 ANA34:ANA36 AWW34:AWW36 BGS34:BGS36 BQO34:BQO36 CAK34:CAK36 CKG34:CKG36 CUC34:CUC36 DDY34:DDY36 DNU34:DNU36 DXQ34:DXQ36 EHM34:EHM36 ERI34:ERI36 FBE34:FBE36 FLA34:FLA36 FUW34:FUW36 GES34:GES36 GOO34:GOO36 GYK34:GYK36 HIG34:HIG36 HSC34:HSC36 IBY34:IBY36 ILU34:ILU36 IVQ34:IVQ36 JFM34:JFM36 JPI34:JPI36 JZE34:JZE36 KJA34:KJA36 KSW34:KSW36 LCS34:LCS36 LMO34:LMO36 LWK34:LWK36 MGG34:MGG36 MQC34:MQC36 MZY34:MZY36 NJU34:NJU36 NTQ34:NTQ36 ODM34:ODM36 ONI34:ONI36 OXE34:OXE36 PHA34:PHA36 PQW34:PQW36 QAS34:QAS36 QKO34:QKO36 QUK34:QUK36 REG34:REG36 ROC34:ROC36 RXY34:RXY36 SHU34:SHU36 SRQ34:SRQ36 TBM34:TBM36 TLI34:TLI36 TVE34:TVE36 UFA34:UFA36 UOW34:UOW36 UYS34:UYS36 VIO34:VIO36 VSK34:VSK36 WCG34:WCG36 WMC34:WMC36 WVY34:WVY36 JM34:JM36 TI34:TI36 ADE34:ADE36 WVY48:WVY49 WMC48:WMC49 WCG48:WCG49 VSK48:VSK49 VIO48:VIO49 UYS48:UYS49 UOW48:UOW49 UFA48:UFA49 TVE48:TVE49 TLI48:TLI49 TBM48:TBM49 SRQ48:SRQ49 SHU48:SHU49 RXY48:RXY49 ROC48:ROC49 REG48:REG49 QUK48:QUK49 QKO48:QKO49 QAS48:QAS49 PQW48:PQW49 PHA48:PHA49 OXE48:OXE49 ONI48:ONI49 ODM48:ODM49 NTQ48:NTQ49 NJU48:NJU49 MZY48:MZY49 MQC48:MQC49 MGG48:MGG49 LWK48:LWK49 LMO48:LMO49 LCS48:LCS49 KSW48:KSW49 KJA48:KJA49 JZE48:JZE49 JPI48:JPI49 JFM48:JFM49 IVQ48:IVQ49 ILU48:ILU49 IBY48:IBY49 HSC48:HSC49 HIG48:HIG49 GYK48:GYK49 GOO48:GOO49 GES48:GES49 FUW48:FUW49 FLA48:FLA49 FBE48:FBE49 ERI48:ERI49 EHM48:EHM49 DXQ48:DXQ49 DNU48:DNU49 DDY48:DDY49 CUC48:CUC49 CKG48:CKG49 CAK48:CAK49 BQO48:BQO49 BGS48:BGS49 AWW48:AWW49 ANA48:ANA49 ADE48:ADE49 TI48:TI49 JM48:JM49 ANA41:ANA43 AWW41:AWW43 BGS41:BGS43 BQO41:BQO43 CAK41:CAK43 CKG41:CKG43 CUC41:CUC43 DDY41:DDY43 DNU41:DNU43 DXQ41:DXQ43 EHM41:EHM43 ERI41:ERI43 FBE41:FBE43 FLA41:FLA43 FUW41:FUW43 GES41:GES43 GOO41:GOO43 GYK41:GYK43 HIG41:HIG43 HSC41:HSC43 IBY41:IBY43 ILU41:ILU43 IVQ41:IVQ43 JFM41:JFM43 JPI41:JPI43 JZE41:JZE43 KJA41:KJA43 KSW41:KSW43 LCS41:LCS43 LMO41:LMO43 LWK41:LWK43 MGG41:MGG43 MQC41:MQC43 MZY41:MZY43 NJU41:NJU43 NTQ41:NTQ43 ODM41:ODM43 ONI41:ONI43 OXE41:OXE43 PHA41:PHA43 PQW41:PQW43 QAS41:QAS43 QKO41:QKO43 QUK41:QUK43 REG41:REG43 ROC41:ROC43 RXY41:RXY43 SHU41:SHU43 SRQ41:SRQ43 TBM41:TBM43 TLI41:TLI43 TVE41:TVE43 UFA41:UFA43 UOW41:UOW43 UYS41:UYS43 VIO41:VIO43 VSK41:VSK43 WCG41:WCG43 WMC41:WMC43 WVY41:WVY43 JM41:JM43 TI41:TI43 ADE41:ADE43 Q15:Q32 Q34:Q49">
      <formula1>"4,3,2,1"</formula1>
    </dataValidation>
    <dataValidation type="list" allowBlank="1" showInputMessage="1" showErrorMessage="1" sqref="WLY28:WLY29 WVU28:WVU29 WVU38 WLY38 WCC38 VSG38 VIK38 UYO38 UOS38 UEW38 TVA38 TLE38 TBI38 SRM38 SHQ38 RXU38 RNY38 REC38 QUG38 QKK38 QAO38 PQS38 PGW38 OXA38 ONE38 ODI38 NTM38 NJQ38 MZU38 MPY38 MGC38 LWG38 LMK38 LCO38 KSS38 KIW38 JZA38 JPE38 JFI38 IVM38 ILQ38 IBU38 HRY38 HIC38 GYG38 GOK38 GEO38 FUS38 FKW38 FBA38 ERE38 EHI38 DXM38 DNQ38 DDU38 CTY38 CKC38 CAG38 BQK38 BGO38 AWS38 AMW38 ADA38 TE38 JI38 WVU16:WVU17 WLY16:WLY17 WCC16:WCC17 VSG16:VSG17 VIK16:VIK17 UYO16:UYO17 UOS16:UOS17 UEW16:UEW17 TVA16:TVA17 TLE16:TLE17 TBI16:TBI17 SRM16:SRM17 SHQ16:SHQ17 RXU16:RXU17 RNY16:RNY17 REC16:REC17 QUG16:QUG17 QKK16:QKK17 QAO16:QAO17 PQS16:PQS17 PGW16:PGW17 OXA16:OXA17 ONE16:ONE17 ODI16:ODI17 NTM16:NTM17 NJQ16:NJQ17 MZU16:MZU17 MPY16:MPY17 MGC16:MGC17 LWG16:LWG17 LMK16:LMK17 LCO16:LCO17 KSS16:KSS17 KIW16:KIW17 JZA16:JZA17 JPE16:JPE17 JFI16:JFI17 IVM16:IVM17 ILQ16:ILQ17 IBU16:IBU17 HRY16:HRY17 HIC16:HIC17 GYG16:GYG17 GOK16:GOK17 GEO16:GEO17 FUS16:FUS17 FKW16:FKW17 FBA16:FBA17 ERE16:ERE17 EHI16:EHI17 DXM16:DXM17 DNQ16:DNQ17 DDU16:DDU17 CTY16:CTY17 CKC16:CKC17 CAG16:CAG17 BQK16:BQK17 BGO16:BGO17 AWS16:AWS17 AMW16:AMW17 ADA16:ADA17 TE16:TE17 JI16:JI17 WCC28:WCC29 VSG28:VSG29 VIK28:VIK29 UYO28:UYO29 UOS28:UOS29 UEW28:UEW29 TVA28:TVA29 TLE28:TLE29 TBI28:TBI29 SRM28:SRM29 SHQ28:SHQ29 RXU28:RXU29 RNY28:RNY29 REC28:REC29 QUG28:QUG29 QKK28:QKK29 QAO28:QAO29 PQS28:PQS29 PGW28:PGW29 OXA28:OXA29 ONE28:ONE29 ODI28:ODI29 NTM28:NTM29 NJQ28:NJQ29 MZU28:MZU29 MPY28:MPY29 MGC28:MGC29 LWG28:LWG29 LMK28:LMK29 LCO28:LCO29 KSS28:KSS29 KIW28:KIW29 JZA28:JZA29 JPE28:JPE29 JFI28:JFI29 IVM28:IVM29 ILQ28:ILQ29 IBU28:IBU29 HRY28:HRY29 HIC28:HIC29 GYG28:GYG29 GOK28:GOK29 GEO28:GEO29 FUS28:FUS29 FKW28:FKW29 FBA28:FBA29 ERE28:ERE29 EHI28:EHI29 DXM28:DXM29 DNQ28:DNQ29 DDU28:DDU29 CTY28:CTY29 CKC28:CKC29 CAG28:CAG29 BQK28:BQK29 BGO28:BGO29 AWS28:AWS29 AMW28:AMW29 ADA28:ADA29 TE28:TE29 JI28:JI29 AMW34:AMW36 AWS34:AWS36 BGO34:BGO36 BQK34:BQK36 CAG34:CAG36 CKC34:CKC36 CTY34:CTY36 DDU34:DDU36 DNQ34:DNQ36 DXM34:DXM36 EHI34:EHI36 ERE34:ERE36 FBA34:FBA36 FKW34:FKW36 FUS34:FUS36 GEO34:GEO36 GOK34:GOK36 GYG34:GYG36 HIC34:HIC36 HRY34:HRY36 IBU34:IBU36 ILQ34:ILQ36 IVM34:IVM36 JFI34:JFI36 JPE34:JPE36 JZA34:JZA36 KIW34:KIW36 KSS34:KSS36 LCO34:LCO36 LMK34:LMK36 LWG34:LWG36 MGC34:MGC36 MPY34:MPY36 MZU34:MZU36 NJQ34:NJQ36 NTM34:NTM36 ODI34:ODI36 ONE34:ONE36 OXA34:OXA36 PGW34:PGW36 PQS34:PQS36 QAO34:QAO36 QKK34:QKK36 QUG34:QUG36 REC34:REC36 RNY34:RNY36 RXU34:RXU36 SHQ34:SHQ36 SRM34:SRM36 TBI34:TBI36 TLE34:TLE36 TVA34:TVA36 UEW34:UEW36 UOS34:UOS36 UYO34:UYO36 VIK34:VIK36 VSG34:VSG36 WCC34:WCC36 WLY34:WLY36 WVU34:WVU36 JI34:JI36 TE34:TE36 ADA34:ADA36 WVU48:WVU49 WLY48:WLY49 WCC48:WCC49 VSG48:VSG49 VIK48:VIK49 UYO48:UYO49 UOS48:UOS49 UEW48:UEW49 TVA48:TVA49 TLE48:TLE49 TBI48:TBI49 SRM48:SRM49 SHQ48:SHQ49 RXU48:RXU49 RNY48:RNY49 REC48:REC49 QUG48:QUG49 QKK48:QKK49 QAO48:QAO49 PQS48:PQS49 PGW48:PGW49 OXA48:OXA49 ONE48:ONE49 ODI48:ODI49 NTM48:NTM49 NJQ48:NJQ49 MZU48:MZU49 MPY48:MPY49 MGC48:MGC49 LWG48:LWG49 LMK48:LMK49 LCO48:LCO49 KSS48:KSS49 KIW48:KIW49 JZA48:JZA49 JPE48:JPE49 JFI48:JFI49 IVM48:IVM49 ILQ48:ILQ49 IBU48:IBU49 HRY48:HRY49 HIC48:HIC49 GYG48:GYG49 GOK48:GOK49 GEO48:GEO49 FUS48:FUS49 FKW48:FKW49 FBA48:FBA49 ERE48:ERE49 EHI48:EHI49 DXM48:DXM49 DNQ48:DNQ49 DDU48:DDU49 CTY48:CTY49 CKC48:CKC49 CAG48:CAG49 BQK48:BQK49 BGO48:BGO49 AWS48:AWS49 AMW48:AMW49 ADA48:ADA49 TE48:TE49 JI48:JI49 AMW41:AMW43 AWS41:AWS43 BGO41:BGO43 BQK41:BQK43 CAG41:CAG43 CKC41:CKC43 CTY41:CTY43 DDU41:DDU43 DNQ41:DNQ43 DXM41:DXM43 EHI41:EHI43 ERE41:ERE43 FBA41:FBA43 FKW41:FKW43 FUS41:FUS43 GEO41:GEO43 GOK41:GOK43 GYG41:GYG43 HIC41:HIC43 HRY41:HRY43 IBU41:IBU43 ILQ41:ILQ43 IVM41:IVM43 JFI41:JFI43 JPE41:JPE43 JZA41:JZA43 KIW41:KIW43 KSS41:KSS43 LCO41:LCO43 LMK41:LMK43 LWG41:LWG43 MGC41:MGC43 MPY41:MPY43 MZU41:MZU43 NJQ41:NJQ43 NTM41:NTM43 ODI41:ODI43 ONE41:ONE43 OXA41:OXA43 PGW41:PGW43 PQS41:PQS43 QAO41:QAO43 QKK41:QKK43 QUG41:QUG43 REC41:REC43 RNY41:RNY43 RXU41:RXU43 SHQ41:SHQ43 SRM41:SRM43 TBI41:TBI43 TLE41:TLE43 TVA41:TVA43 UEW41:UEW43 UOS41:UOS43 UYO41:UYO43 VIK41:VIK43 VSG41:VSG43 WCC41:WCC43 WLY41:WLY43 WVU41:WVU43 JI41:JI43 TE41:TE43 ADA41:ADA43 M15:M49">
      <formula1>"(A)"</formula1>
    </dataValidation>
    <dataValidation type="list" allowBlank="1" showInputMessage="1" showErrorMessage="1" sqref="WLZ28:WLZ29 WVV28:WVV29 WLZ38 WCD38 VSH38 VIL38 UYP38 UOT38 UEX38 TVB38 TLF38 TBJ38 SRN38 SHR38 RXV38 RNZ38 RED38 QUH38 QKL38 QAP38 PQT38 PGX38 OXB38 ONF38 ODJ38 NTN38 NJR38 MZV38 MPZ38 MGD38 LWH38 LML38 LCP38 KST38 KIX38 JZB38 JPF38 JFJ38 IVN38 ILR38 IBV38 HRZ38 HID38 GYH38 GOL38 GEP38 FUT38 FKX38 FBB38 ERF38 EHJ38 DXN38 DNR38 DDV38 CTZ38 CKD38 CAH38 BQL38 BGP38 AWT38 AMX38 ADB38 TF38 JJ38 WVV38 WVV16:WVV17 WLZ16:WLZ17 WCD16:WCD17 VSH16:VSH17 VIL16:VIL17 UYP16:UYP17 UOT16:UOT17 UEX16:UEX17 TVB16:TVB17 TLF16:TLF17 TBJ16:TBJ17 SRN16:SRN17 SHR16:SHR17 RXV16:RXV17 RNZ16:RNZ17 RED16:RED17 QUH16:QUH17 QKL16:QKL17 QAP16:QAP17 PQT16:PQT17 PGX16:PGX17 OXB16:OXB17 ONF16:ONF17 ODJ16:ODJ17 NTN16:NTN17 NJR16:NJR17 MZV16:MZV17 MPZ16:MPZ17 MGD16:MGD17 LWH16:LWH17 LML16:LML17 LCP16:LCP17 KST16:KST17 KIX16:KIX17 JZB16:JZB17 JPF16:JPF17 JFJ16:JFJ17 IVN16:IVN17 ILR16:ILR17 IBV16:IBV17 HRZ16:HRZ17 HID16:HID17 GYH16:GYH17 GOL16:GOL17 GEP16:GEP17 FUT16:FUT17 FKX16:FKX17 FBB16:FBB17 ERF16:ERF17 EHJ16:EHJ17 DXN16:DXN17 DNR16:DNR17 DDV16:DDV17 CTZ16:CTZ17 CKD16:CKD17 CAH16:CAH17 BQL16:BQL17 BGP16:BGP17 AWT16:AWT17 AMX16:AMX17 ADB16:ADB17 TF16:TF17 JJ16:JJ17 WCD28:WCD29 VSH28:VSH29 VIL28:VIL29 UYP28:UYP29 UOT28:UOT29 UEX28:UEX29 TVB28:TVB29 TLF28:TLF29 TBJ28:TBJ29 SRN28:SRN29 SHR28:SHR29 RXV28:RXV29 RNZ28:RNZ29 RED28:RED29 QUH28:QUH29 QKL28:QKL29 QAP28:QAP29 PQT28:PQT29 PGX28:PGX29 OXB28:OXB29 ONF28:ONF29 ODJ28:ODJ29 NTN28:NTN29 NJR28:NJR29 MZV28:MZV29 MPZ28:MPZ29 MGD28:MGD29 LWH28:LWH29 LML28:LML29 LCP28:LCP29 KST28:KST29 KIX28:KIX29 JZB28:JZB29 JPF28:JPF29 JFJ28:JFJ29 IVN28:IVN29 ILR28:ILR29 IBV28:IBV29 HRZ28:HRZ29 HID28:HID29 GYH28:GYH29 GOL28:GOL29 GEP28:GEP29 FUT28:FUT29 FKX28:FKX29 FBB28:FBB29 ERF28:ERF29 EHJ28:EHJ29 DXN28:DXN29 DNR28:DNR29 DDV28:DDV29 CTZ28:CTZ29 CKD28:CKD29 CAH28:CAH29 BQL28:BQL29 BGP28:BGP29 AWT28:AWT29 AMX28:AMX29 ADB28:ADB29 TF28:TF29 JJ28:JJ29 AMX34:AMX36 AWT34:AWT36 BGP34:BGP36 BQL34:BQL36 CAH34:CAH36 CKD34:CKD36 CTZ34:CTZ36 DDV34:DDV36 DNR34:DNR36 DXN34:DXN36 EHJ34:EHJ36 ERF34:ERF36 FBB34:FBB36 FKX34:FKX36 FUT34:FUT36 GEP34:GEP36 GOL34:GOL36 GYH34:GYH36 HID34:HID36 HRZ34:HRZ36 IBV34:IBV36 ILR34:ILR36 IVN34:IVN36 JFJ34:JFJ36 JPF34:JPF36 JZB34:JZB36 KIX34:KIX36 KST34:KST36 LCP34:LCP36 LML34:LML36 LWH34:LWH36 MGD34:MGD36 MPZ34:MPZ36 MZV34:MZV36 NJR34:NJR36 NTN34:NTN36 ODJ34:ODJ36 ONF34:ONF36 OXB34:OXB36 PGX34:PGX36 PQT34:PQT36 QAP34:QAP36 QKL34:QKL36 QUH34:QUH36 RED34:RED36 RNZ34:RNZ36 RXV34:RXV36 SHR34:SHR36 SRN34:SRN36 TBJ34:TBJ36 TLF34:TLF36 TVB34:TVB36 UEX34:UEX36 UOT34:UOT36 UYP34:UYP36 VIL34:VIL36 VSH34:VSH36 WCD34:WCD36 WLZ34:WLZ36 WVV34:WVV36 JJ34:JJ36 TF34:TF36 ADB34:ADB36 WVV48:WVV49 WLZ48:WLZ49 WCD48:WCD49 VSH48:VSH49 VIL48:VIL49 UYP48:UYP49 UOT48:UOT49 UEX48:UEX49 TVB48:TVB49 TLF48:TLF49 TBJ48:TBJ49 SRN48:SRN49 SHR48:SHR49 RXV48:RXV49 RNZ48:RNZ49 RED48:RED49 QUH48:QUH49 QKL48:QKL49 QAP48:QAP49 PQT48:PQT49 PGX48:PGX49 OXB48:OXB49 ONF48:ONF49 ODJ48:ODJ49 NTN48:NTN49 NJR48:NJR49 MZV48:MZV49 MPZ48:MPZ49 MGD48:MGD49 LWH48:LWH49 LML48:LML49 LCP48:LCP49 KST48:KST49 KIX48:KIX49 JZB48:JZB49 JPF48:JPF49 JFJ48:JFJ49 IVN48:IVN49 ILR48:ILR49 IBV48:IBV49 HRZ48:HRZ49 HID48:HID49 GYH48:GYH49 GOL48:GOL49 GEP48:GEP49 FUT48:FUT49 FKX48:FKX49 FBB48:FBB49 ERF48:ERF49 EHJ48:EHJ49 DXN48:DXN49 DNR48:DNR49 DDV48:DDV49 CTZ48:CTZ49 CKD48:CKD49 CAH48:CAH49 BQL48:BQL49 BGP48:BGP49 AWT48:AWT49 AMX48:AMX49 ADB48:ADB49 TF48:TF49 JJ48:JJ49 AMX41:AMX43 AWT41:AWT43 BGP41:BGP43 BQL41:BQL43 CAH41:CAH43 CKD41:CKD43 CTZ41:CTZ43 DDV41:DDV43 DNR41:DNR43 DXN41:DXN43 EHJ41:EHJ43 ERF41:ERF43 FBB41:FBB43 FKX41:FKX43 FUT41:FUT43 GEP41:GEP43 GOL41:GOL43 GYH41:GYH43 HID41:HID43 HRZ41:HRZ43 IBV41:IBV43 ILR41:ILR43 IVN41:IVN43 JFJ41:JFJ43 JPF41:JPF43 JZB41:JZB43 KIX41:KIX43 KST41:KST43 LCP41:LCP43 LML41:LML43 LWH41:LWH43 MGD41:MGD43 MPZ41:MPZ43 MZV41:MZV43 NJR41:NJR43 NTN41:NTN43 ODJ41:ODJ43 ONF41:ONF43 OXB41:OXB43 PGX41:PGX43 PQT41:PQT43 QAP41:QAP43 QKL41:QKL43 QUH41:QUH43 RED41:RED43 RNZ41:RNZ43 RXV41:RXV43 SHR41:SHR43 SRN41:SRN43 TBJ41:TBJ43 TLF41:TLF43 TVB41:TVB43 UEX41:UEX43 UOT41:UOT43 UYP41:UYP43 VIL41:VIL43 VSH41:VSH43 WCD41:WCD43 WLZ41:WLZ43 WVV41:WVV43 JJ41:JJ43 TF41:TF43 ADB41:ADB43 N15:N49">
      <formula1>"(M)"</formula1>
    </dataValidation>
    <dataValidation type="list" allowBlank="1" showInputMessage="1" showErrorMessage="1" sqref="WMA28:WMA29 WVW28:WVW29 WMA38 WCE38 VSI38 VIM38 UYQ38 UOU38 UEY38 TVC38 TLG38 TBK38 SRO38 SHS38 RXW38 ROA38 REE38 QUI38 QKM38 QAQ38 PQU38 PGY38 OXC38 ONG38 ODK38 NTO38 NJS38 MZW38 MQA38 MGE38 LWI38 LMM38 LCQ38 KSU38 KIY38 JZC38 JPG38 JFK38 IVO38 ILS38 IBW38 HSA38 HIE38 GYI38 GOM38 GEQ38 FUU38 FKY38 FBC38 ERG38 EHK38 DXO38 DNS38 DDW38 CUA38 CKE38 CAI38 BQM38 BGQ38 AWU38 AMY38 ADC38 TG38 JK38 WVW38 WVW16:WVW17 WMA16:WMA17 WCE16:WCE17 VSI16:VSI17 VIM16:VIM17 UYQ16:UYQ17 UOU16:UOU17 UEY16:UEY17 TVC16:TVC17 TLG16:TLG17 TBK16:TBK17 SRO16:SRO17 SHS16:SHS17 RXW16:RXW17 ROA16:ROA17 REE16:REE17 QUI16:QUI17 QKM16:QKM17 QAQ16:QAQ17 PQU16:PQU17 PGY16:PGY17 OXC16:OXC17 ONG16:ONG17 ODK16:ODK17 NTO16:NTO17 NJS16:NJS17 MZW16:MZW17 MQA16:MQA17 MGE16:MGE17 LWI16:LWI17 LMM16:LMM17 LCQ16:LCQ17 KSU16:KSU17 KIY16:KIY17 JZC16:JZC17 JPG16:JPG17 JFK16:JFK17 IVO16:IVO17 ILS16:ILS17 IBW16:IBW17 HSA16:HSA17 HIE16:HIE17 GYI16:GYI17 GOM16:GOM17 GEQ16:GEQ17 FUU16:FUU17 FKY16:FKY17 FBC16:FBC17 ERG16:ERG17 EHK16:EHK17 DXO16:DXO17 DNS16:DNS17 DDW16:DDW17 CUA16:CUA17 CKE16:CKE17 CAI16:CAI17 BQM16:BQM17 BGQ16:BGQ17 AWU16:AWU17 AMY16:AMY17 ADC16:ADC17 TG16:TG17 JK16:JK17 WCE28:WCE29 VSI28:VSI29 VIM28:VIM29 UYQ28:UYQ29 UOU28:UOU29 UEY28:UEY29 TVC28:TVC29 TLG28:TLG29 TBK28:TBK29 SRO28:SRO29 SHS28:SHS29 RXW28:RXW29 ROA28:ROA29 REE28:REE29 QUI28:QUI29 QKM28:QKM29 QAQ28:QAQ29 PQU28:PQU29 PGY28:PGY29 OXC28:OXC29 ONG28:ONG29 ODK28:ODK29 NTO28:NTO29 NJS28:NJS29 MZW28:MZW29 MQA28:MQA29 MGE28:MGE29 LWI28:LWI29 LMM28:LMM29 LCQ28:LCQ29 KSU28:KSU29 KIY28:KIY29 JZC28:JZC29 JPG28:JPG29 JFK28:JFK29 IVO28:IVO29 ILS28:ILS29 IBW28:IBW29 HSA28:HSA29 HIE28:HIE29 GYI28:GYI29 GOM28:GOM29 GEQ28:GEQ29 FUU28:FUU29 FKY28:FKY29 FBC28:FBC29 ERG28:ERG29 EHK28:EHK29 DXO28:DXO29 DNS28:DNS29 DDW28:DDW29 CUA28:CUA29 CKE28:CKE29 CAI28:CAI29 BQM28:BQM29 BGQ28:BGQ29 AWU28:AWU29 AMY28:AMY29 ADC28:ADC29 TG28:TG29 JK28:JK29 WVW34:WVW36 JK34:JK36 TG34:TG36 ADC34:ADC36 AMY34:AMY36 AWU34:AWU36 BGQ34:BGQ36 BQM34:BQM36 CAI34:CAI36 CKE34:CKE36 CUA34:CUA36 DDW34:DDW36 DNS34:DNS36 DXO34:DXO36 EHK34:EHK36 ERG34:ERG36 FBC34:FBC36 FKY34:FKY36 FUU34:FUU36 GEQ34:GEQ36 GOM34:GOM36 GYI34:GYI36 HIE34:HIE36 HSA34:HSA36 IBW34:IBW36 ILS34:ILS36 IVO34:IVO36 JFK34:JFK36 JPG34:JPG36 JZC34:JZC36 KIY34:KIY36 KSU34:KSU36 LCQ34:LCQ36 LMM34:LMM36 LWI34:LWI36 MGE34:MGE36 MQA34:MQA36 MZW34:MZW36 NJS34:NJS36 NTO34:NTO36 ODK34:ODK36 ONG34:ONG36 OXC34:OXC36 PGY34:PGY36 PQU34:PQU36 QAQ34:QAQ36 QKM34:QKM36 QUI34:QUI36 REE34:REE36 ROA34:ROA36 RXW34:RXW36 SHS34:SHS36 SRO34:SRO36 TBK34:TBK36 TLG34:TLG36 TVC34:TVC36 UEY34:UEY36 UOU34:UOU36 UYQ34:UYQ36 VIM34:VIM36 VSI34:VSI36 WCE34:WCE36 WMA34:WMA36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JK41:JK43 TG41:TG43 ADC41:ADC43 AMY41:AMY43 AWU41:AWU43 BGQ41:BGQ43 BQM41:BQM43 CAI41:CAI43 CKE41:CKE43 CUA41:CUA43 DDW41:DDW43 DNS41:DNS43 DXO41:DXO43 EHK41:EHK43 ERG41:ERG43 FBC41:FBC43 FKY41:FKY43 FUU41:FUU43 GEQ41:GEQ43 GOM41:GOM43 GYI41:GYI43 HIE41:HIE43 HSA41:HSA43 IBW41:IBW43 ILS41:ILS43 IVO41:IVO43 JFK41:JFK43 JPG41:JPG43 JZC41:JZC43 KIY41:KIY43 KSU41:KSU43 LCQ41:LCQ43 LMM41:LMM43 LWI41:LWI43 MGE41:MGE43 MQA41:MQA43 MZW41:MZW43 NJS41:NJS43 NTO41:NTO43 ODK41:ODK43 ONG41:ONG43 OXC41:OXC43 PGY41:PGY43 PQU41:PQU43 QAQ41:QAQ43 QKM41:QKM43 QUI41:QUI43 REE41:REE43 ROA41:ROA43 RXW41:RXW43 SHS41:SHS43 SRO41:SRO43 TBK41:TBK43 TLG41:TLG43 TVC41:TVC43 UEY41:UEY43 UOU41:UOU43 UYQ41:UYQ43 VIM41:VIM43 VSI41:VSI43 WCE41:WCE43 WMA41:WMA43 WVW41:WVW43 O15:O49">
      <formula1>"(B)"</formula1>
    </dataValidation>
    <dataValidation type="list" allowBlank="1" showInputMessage="1" showErrorMessage="1" sqref="WMB28:WMB29 WVX28:WVX29 WMB38 WCF38 VSJ38 VIN38 UYR38 UOV38 UEZ38 TVD38 TLH38 TBL38 SRP38 SHT38 RXX38 ROB38 REF38 QUJ38 QKN38 QAR38 PQV38 PGZ38 OXD38 ONH38 ODL38 NTP38 NJT38 MZX38 MQB38 MGF38 LWJ38 LMN38 LCR38 KSV38 KIZ38 JZD38 JPH38 JFL38 IVP38 ILT38 IBX38 HSB38 HIF38 GYJ38 GON38 GER38 FUV38 FKZ38 FBD38 ERH38 EHL38 DXP38 DNT38 DDX38 CUB38 CKF38 CAJ38 BQN38 BGR38 AWV38 AMZ38 ADD38 TH38 JL38 WVX38 WVX16:WVX17 WMB16:WMB17 WCF16:WCF17 VSJ16:VSJ17 VIN16:VIN17 UYR16:UYR17 UOV16:UOV17 UEZ16:UEZ17 TVD16:TVD17 TLH16:TLH17 TBL16:TBL17 SRP16:SRP17 SHT16:SHT17 RXX16:RXX17 ROB16:ROB17 REF16:REF17 QUJ16:QUJ17 QKN16:QKN17 QAR16:QAR17 PQV16:PQV17 PGZ16:PGZ17 OXD16:OXD17 ONH16:ONH17 ODL16:ODL17 NTP16:NTP17 NJT16:NJT17 MZX16:MZX17 MQB16:MQB17 MGF16:MGF17 LWJ16:LWJ17 LMN16:LMN17 LCR16:LCR17 KSV16:KSV17 KIZ16:KIZ17 JZD16:JZD17 JPH16:JPH17 JFL16:JFL17 IVP16:IVP17 ILT16:ILT17 IBX16:IBX17 HSB16:HSB17 HIF16:HIF17 GYJ16:GYJ17 GON16:GON17 GER16:GER17 FUV16:FUV17 FKZ16:FKZ17 FBD16:FBD17 ERH16:ERH17 EHL16:EHL17 DXP16:DXP17 DNT16:DNT17 DDX16:DDX17 CUB16:CUB17 CKF16:CKF17 CAJ16:CAJ17 BQN16:BQN17 BGR16:BGR17 AWV16:AWV17 AMZ16:AMZ17 ADD16:ADD17 TH16:TH17 JL16:JL17 WCF28:WCF29 VSJ28:VSJ29 VIN28:VIN29 UYR28:UYR29 UOV28:UOV29 UEZ28:UEZ29 TVD28:TVD29 TLH28:TLH29 TBL28:TBL29 SRP28:SRP29 SHT28:SHT29 RXX28:RXX29 ROB28:ROB29 REF28:REF29 QUJ28:QUJ29 QKN28:QKN29 QAR28:QAR29 PQV28:PQV29 PGZ28:PGZ29 OXD28:OXD29 ONH28:ONH29 ODL28:ODL29 NTP28:NTP29 NJT28:NJT29 MZX28:MZX29 MQB28:MQB29 MGF28:MGF29 LWJ28:LWJ29 LMN28:LMN29 LCR28:LCR29 KSV28:KSV29 KIZ28:KIZ29 JZD28:JZD29 JPH28:JPH29 JFL28:JFL29 IVP28:IVP29 ILT28:ILT29 IBX28:IBX29 HSB28:HSB29 HIF28:HIF29 GYJ28:GYJ29 GON28:GON29 GER28:GER29 FUV28:FUV29 FKZ28:FKZ29 FBD28:FBD29 ERH28:ERH29 EHL28:EHL29 DXP28:DXP29 DNT28:DNT29 DDX28:DDX29 CUB28:CUB29 CKF28:CKF29 CAJ28:CAJ29 BQN28:BQN29 BGR28:BGR29 AWV28:AWV29 AMZ28:AMZ29 ADD28:ADD29 TH28:TH29 JL28:JL29 AMZ34:AMZ36 AWV34:AWV36 BGR34:BGR36 BQN34:BQN36 CAJ34:CAJ36 CKF34:CKF36 CUB34:CUB36 DDX34:DDX36 DNT34:DNT36 DXP34:DXP36 EHL34:EHL36 ERH34:ERH36 FBD34:FBD36 FKZ34:FKZ36 FUV34:FUV36 GER34:GER36 GON34:GON36 GYJ34:GYJ36 HIF34:HIF36 HSB34:HSB36 IBX34:IBX36 ILT34:ILT36 IVP34:IVP36 JFL34:JFL36 JPH34:JPH36 JZD34:JZD36 KIZ34:KIZ36 KSV34:KSV36 LCR34:LCR36 LMN34:LMN36 LWJ34:LWJ36 MGF34:MGF36 MQB34:MQB36 MZX34:MZX36 NJT34:NJT36 NTP34:NTP36 ODL34:ODL36 ONH34:ONH36 OXD34:OXD36 PGZ34:PGZ36 PQV34:PQV36 QAR34:QAR36 QKN34:QKN36 QUJ34:QUJ36 REF34:REF36 ROB34:ROB36 RXX34:RXX36 SHT34:SHT36 SRP34:SRP36 TBL34:TBL36 TLH34:TLH36 TVD34:TVD36 UEZ34:UEZ36 UOV34:UOV36 UYR34:UYR36 VIN34:VIN36 VSJ34:VSJ36 WCF34:WCF36 WMB34:WMB36 WVX34:WVX36 JL34:JL36 TH34:TH36 ADD34:ADD36 WVX48:WVX49 WMB48:WMB49 WCF48:WCF49 VSJ48:VSJ49 VIN48:VIN49 UYR48:UYR49 UOV48:UOV49 UEZ48:UEZ49 TVD48:TVD49 TLH48:TLH49 TBL48:TBL49 SRP48:SRP49 SHT48:SHT49 RXX48:RXX49 ROB48:ROB49 REF48:REF49 QUJ48:QUJ49 QKN48:QKN49 QAR48:QAR49 PQV48:PQV49 PGZ48:PGZ49 OXD48:OXD49 ONH48:ONH49 ODL48:ODL49 NTP48:NTP49 NJT48:NJT49 MZX48:MZX49 MQB48:MQB49 MGF48:MGF49 LWJ48:LWJ49 LMN48:LMN49 LCR48:LCR49 KSV48:KSV49 KIZ48:KIZ49 JZD48:JZD49 JPH48:JPH49 JFL48:JFL49 IVP48:IVP49 ILT48:ILT49 IBX48:IBX49 HSB48:HSB49 HIF48:HIF49 GYJ48:GYJ49 GON48:GON49 GER48:GER49 FUV48:FUV49 FKZ48:FKZ49 FBD48:FBD49 ERH48:ERH49 EHL48:EHL49 DXP48:DXP49 DNT48:DNT49 DDX48:DDX49 CUB48:CUB49 CKF48:CKF49 CAJ48:CAJ49 BQN48:BQN49 BGR48:BGR49 AWV48:AWV49 AMZ48:AMZ49 ADD48:ADD49 TH48:TH49 JL48:JL49 AMZ41:AMZ43 AWV41:AWV43 BGR41:BGR43 BQN41:BQN43 CAJ41:CAJ43 CKF41:CKF43 CUB41:CUB43 DDX41:DDX43 DNT41:DNT43 DXP41:DXP43 EHL41:EHL43 ERH41:ERH43 FBD41:FBD43 FKZ41:FKZ43 FUV41:FUV43 GER41:GER43 GON41:GON43 GYJ41:GYJ43 HIF41:HIF43 HSB41:HSB43 IBX41:IBX43 ILT41:ILT43 IVP41:IVP43 JFL41:JFL43 JPH41:JPH43 JZD41:JZD43 KIZ41:KIZ43 KSV41:KSV43 LCR41:LCR43 LMN41:LMN43 LWJ41:LWJ43 MGF41:MGF43 MQB41:MQB43 MZX41:MZX43 NJT41:NJT43 NTP41:NTP43 ODL41:ODL43 ONH41:ONH43 OXD41:OXD43 PGZ41:PGZ43 PQV41:PQV43 QAR41:QAR43 QKN41:QKN43 QUJ41:QUJ43 REF41:REF43 ROB41:ROB43 RXX41:RXX43 SHT41:SHT43 SRP41:SRP43 TBL41:TBL43 TLH41:TLH43 TVD41:TVD43 UEZ41:UEZ43 UOV41:UOV43 UYR41:UYR43 VIN41:VIN43 VSJ41:VSJ43 WCF41:WCF43 WMB41:WMB43 WVX41:WVX43 JL41:JL43 TH41:TH43 ADD41:ADD43 Q33 P15:P49">
      <formula1>"2,6,10"</formula1>
    </dataValidation>
    <dataValidation type="list" allowBlank="1" showInputMessage="1" showErrorMessage="1" sqref="WMF28:WMF29 WWB28:WWB29 WMF38 WCJ38 VSN38 VIR38 UYV38 UOZ38 UFD38 TVH38 TLL38 TBP38 SRT38 SHX38 RYB38 ROF38 REJ38 QUN38 QKR38 QAV38 PQZ38 PHD38 OXH38 ONL38 ODP38 NTT38 NJX38 NAB38 MQF38 MGJ38 LWN38 LMR38 LCV38 KSZ38 KJD38 JZH38 JPL38 JFP38 IVT38 ILX38 ICB38 HSF38 HIJ38 GYN38 GOR38 GEV38 FUZ38 FLD38 FBH38 ERL38 EHP38 DXT38 DNX38 DEB38 CUF38 CKJ38 CAN38 BQR38 BGV38 AWZ38 AND38 ADH38 TL38 JP38 WWB38 WWB16:WWB17 WMF16:WMF17 WCJ16:WCJ17 VSN16:VSN17 VIR16:VIR17 UYV16:UYV17 UOZ16:UOZ17 UFD16:UFD17 TVH16:TVH17 TLL16:TLL17 TBP16:TBP17 SRT16:SRT17 SHX16:SHX17 RYB16:RYB17 ROF16:ROF17 REJ16:REJ17 QUN16:QUN17 QKR16:QKR17 QAV16:QAV17 PQZ16:PQZ17 PHD16:PHD17 OXH16:OXH17 ONL16:ONL17 ODP16:ODP17 NTT16:NTT17 NJX16:NJX17 NAB16:NAB17 MQF16:MQF17 MGJ16:MGJ17 LWN16:LWN17 LMR16:LMR17 LCV16:LCV17 KSZ16:KSZ17 KJD16:KJD17 JZH16:JZH17 JPL16:JPL17 JFP16:JFP17 IVT16:IVT17 ILX16:ILX17 ICB16:ICB17 HSF16:HSF17 HIJ16:HIJ17 GYN16:GYN17 GOR16:GOR17 GEV16:GEV17 FUZ16:FUZ17 FLD16:FLD17 FBH16:FBH17 ERL16:ERL17 EHP16:EHP17 DXT16:DXT17 DNX16:DNX17 DEB16:DEB17 CUF16:CUF17 CKJ16:CKJ17 CAN16:CAN17 BQR16:BQR17 BGV16:BGV17 AWZ16:AWZ17 AND16:AND17 ADH16:ADH17 TL16:TL17 JP16:JP17 WCJ28:WCJ29 VSN28:VSN29 VIR28:VIR29 UYV28:UYV29 UOZ28:UOZ29 UFD28:UFD29 TVH28:TVH29 TLL28:TLL29 TBP28:TBP29 SRT28:SRT29 SHX28:SHX29 RYB28:RYB29 ROF28:ROF29 REJ28:REJ29 QUN28:QUN29 QKR28:QKR29 QAV28:QAV29 PQZ28:PQZ29 PHD28:PHD29 OXH28:OXH29 ONL28:ONL29 ODP28:ODP29 NTT28:NTT29 NJX28:NJX29 NAB28:NAB29 MQF28:MQF29 MGJ28:MGJ29 LWN28:LWN29 LMR28:LMR29 LCV28:LCV29 KSZ28:KSZ29 KJD28:KJD29 JZH28:JZH29 JPL28:JPL29 JFP28:JFP29 IVT28:IVT29 ILX28:ILX29 ICB28:ICB29 HSF28:HSF29 HIJ28:HIJ29 GYN28:GYN29 GOR28:GOR29 GEV28:GEV29 FUZ28:FUZ29 FLD28:FLD29 FBH28:FBH29 ERL28:ERL29 EHP28:EHP29 DXT28:DXT29 DNX28:DNX29 DEB28:DEB29 CUF28:CUF29 CKJ28:CKJ29 CAN28:CAN29 BQR28:BQR29 BGV28:BGV29 AWZ28:AWZ29 AND28:AND29 ADH28:ADH29 TL28:TL29 JP28:JP29 AND34:AND36 AWZ34:AWZ36 BGV34:BGV36 BQR34:BQR36 CAN34:CAN36 CKJ34:CKJ36 CUF34:CUF36 DEB34:DEB36 DNX34:DNX36 DXT34:DXT36 EHP34:EHP36 ERL34:ERL36 FBH34:FBH36 FLD34:FLD36 FUZ34:FUZ36 GEV34:GEV36 GOR34:GOR36 GYN34:GYN36 HIJ34:HIJ36 HSF34:HSF36 ICB34:ICB36 ILX34:ILX36 IVT34:IVT36 JFP34:JFP36 JPL34:JPL36 JZH34:JZH36 KJD34:KJD36 KSZ34:KSZ36 LCV34:LCV36 LMR34:LMR36 LWN34:LWN36 MGJ34:MGJ36 MQF34:MQF36 NAB34:NAB36 NJX34:NJX36 NTT34:NTT36 ODP34:ODP36 ONL34:ONL36 OXH34:OXH36 PHD34:PHD36 PQZ34:PQZ36 QAV34:QAV36 QKR34:QKR36 QUN34:QUN36 REJ34:REJ36 ROF34:ROF36 RYB34:RYB36 SHX34:SHX36 SRT34:SRT36 TBP34:TBP36 TLL34:TLL36 TVH34:TVH36 UFD34:UFD36 UOZ34:UOZ36 UYV34:UYV36 VIR34:VIR36 VSN34:VSN36 WCJ34:WCJ36 WMF34:WMF36 WWB34:WWB36 JP34:JP36 TL34:TL36 ADH34:ADH36 WWB48:WWB49 WMF48:WMF49 WCJ48:WCJ49 VSN48:VSN49 VIR48:VIR49 UYV48:UYV49 UOZ48:UOZ49 UFD48:UFD49 TVH48:TVH49 TLL48:TLL49 TBP48:TBP49 SRT48:SRT49 SHX48:SHX49 RYB48:RYB49 ROF48:ROF49 REJ48:REJ49 QUN48:QUN49 QKR48:QKR49 QAV48:QAV49 PQZ48:PQZ49 PHD48:PHD49 OXH48:OXH49 ONL48:ONL49 ODP48:ODP49 NTT48:NTT49 NJX48:NJX49 NAB48:NAB49 MQF48:MQF49 MGJ48:MGJ49 LWN48:LWN49 LMR48:LMR49 LCV48:LCV49 KSZ48:KSZ49 KJD48:KJD49 JZH48:JZH49 JPL48:JPL49 JFP48:JFP49 IVT48:IVT49 ILX48:ILX49 ICB48:ICB49 HSF48:HSF49 HIJ48:HIJ49 GYN48:GYN49 GOR48:GOR49 GEV48:GEV49 FUZ48:FUZ49 FLD48:FLD49 FBH48:FBH49 ERL48:ERL49 EHP48:EHP49 DXT48:DXT49 DNX48:DNX49 DEB48:DEB49 CUF48:CUF49 CKJ48:CKJ49 CAN48:CAN49 BQR48:BQR49 BGV48:BGV49 AWZ48:AWZ49 AND48:AND49 ADH48:ADH49 TL48:TL49 JP48:JP49 AND41:AND43 AWZ41:AWZ43 BGV41:BGV43 BQR41:BQR43 CAN41:CAN43 CKJ41:CKJ43 CUF41:CUF43 DEB41:DEB43 DNX41:DNX43 DXT41:DXT43 EHP41:EHP43 ERL41:ERL43 FBH41:FBH43 FLD41:FLD43 FUZ41:FUZ43 GEV41:GEV43 GOR41:GOR43 GYN41:GYN43 HIJ41:HIJ43 HSF41:HSF43 ICB41:ICB43 ILX41:ILX43 IVT41:IVT43 JFP41:JFP43 JPL41:JPL43 JZH41:JZH43 KJD41:KJD43 KSZ41:KSZ43 LCV41:LCV43 LMR41:LMR43 LWN41:LWN43 MGJ41:MGJ43 MQF41:MQF43 NAB41:NAB43 NJX41:NJX43 NTT41:NTT43 ODP41:ODP43 ONL41:ONL43 OXH41:OXH43 PHD41:PHD43 PQZ41:PQZ43 QAV41:QAV43 QKR41:QKR43 QUN41:QUN43 REJ41:REJ43 ROF41:ROF43 RYB41:RYB43 SHX41:SHX43 SRT41:SRT43 TBP41:TBP43 TLL41:TLL43 TVH41:TVH43 UFD41:UFD43 UOZ41:UOZ43 UYV41:UYV43 VIR41:VIR43 VSN41:VSN43 WCJ41:WCJ43 WMF41:WMF43 WWB41:WWB43 JP41:JP43 TL41:TL43 ADH41:ADH43 T15:T49">
      <formula1>"10,25,60,100"</formula1>
    </dataValidation>
    <dataValidation allowBlank="1" showInputMessage="1" showErrorMessage="1" promptTitle="DETERMINACION DEL ND #2" prompt="(MA)-10- Medidas preventivas es nula o no existe, o ambos._x000a_(A)-6- Medidas preventivas es baja o ambos _x000a_(M)-2- Medidas preventivas Moderada o ambos._x000a_(B)- N.A.V.- Riesgo Controlado. =(IV) #8" sqref="L12:O12"/>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Q13:Q14"/>
    <dataValidation allowBlank="1" showInputMessage="1" showErrorMessage="1" promptTitle="NP #5" prompt="Si 40&lt;NP&lt;24, Muy alto (A)_x000a_Si 20&lt;NP&lt;10, Alto (A)_x000a_Si 8&lt;NP&lt;6, Medio (M)_x000a_Si 4&lt;NP&lt;2, Bajo (B)" sqref="S13:S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T13:T14"/>
    <dataValidation allowBlank="1" showInputMessage="1" showErrorMessage="1" promptTitle="NIVEL DE RIESGO #8" prompt="I  entre 4000-600_x000a_II entre 500-150_x000a_III entre 120-40_x000a_IV si es igual a 20" sqref="V13:V14"/>
    <dataValidation type="list" allowBlank="1" showInputMessage="1" showErrorMessage="1" sqref="IV38 WVH38 WLL38 WBP38 VRT38 VHX38 UYB38 UOF38 UEJ38 TUN38 TKR38 TAV38 SQZ38 SHD38 RXH38 RNL38 RDP38 QTT38 QJX38 QAB38 PQF38 PGJ38 OWN38 OMR38 OCV38 NSZ38 NJD38 MZH38 MPL38 MFP38 LVT38 LLX38 LCB38 KSF38 KIJ38 JYN38 JOR38 JEV38 IUZ38 ILD38 IBH38 HRL38 HHP38 GXT38 GNX38 GEB38 FUF38 FKJ38 FAN38 EQR38 EGV38 DWZ38 DND38 DDH38 CTL38 CJP38 BZT38 BPX38 BGB38 AWF38 AMJ38 ACN38 SR38">
      <formula1>"Rutinaria, No rutinaria"</formula1>
    </dataValidation>
    <dataValidation type="list" allowBlank="1" showInputMessage="1" showErrorMessage="1" sqref="G44 G41">
      <formula1>#REF!</formula1>
    </dataValidation>
    <dataValidation type="list" allowBlank="1" showInputMessage="1" showErrorMessage="1" sqref="JC49 WVO49 WLS49 WBW49 VSA49 VIE49 UYI49 UOM49 UEQ49 TUU49 TKY49 TBC49 SRG49 SHK49 RXO49 RNS49 RDW49 QUA49 QKE49 QAI49 PQM49 PGQ49 OWU49 OMY49 ODC49 NTG49 NJK49 MZO49 MPS49 MFW49 LWA49 LME49 LCI49 KSM49 KIQ49 JYU49 JOY49 JFC49 IVG49 ILK49 IBO49 HRS49 HHW49 GYA49 GOE49 GEI49 FUM49 FKQ49 FAU49 EQY49 EHC49 DXG49 DNK49 DDO49 CTS49 CJW49 CAA49 BQE49 BGI49 AWM49 AMQ49 ACU49 SY49">
      <formula1>$AV$1:$AV$44</formula1>
    </dataValidation>
    <dataValidation type="list" allowBlank="1" showInputMessage="1" showErrorMessage="1" sqref="WVO48 WLS48 WBW48 VSA48 VIE48 UYI48 UOM48 UEQ48 TUU48 TKY48 TBC48 SRG48 SHK48 RXO48 RNS48 RDW48 QUA48 QKE48 QAI48 PQM48 PGQ48 OWU48 OMY48 ODC48 NTG48 NJK48 MZO48 MPS48 MFW48 LWA48 LME48 LCI48 KSM48 KIQ48 JYU48 JOY48 JFC48 IVG48 ILK48 IBO48 HRS48 HHW48 GYA48 GOE48 GEI48 FUM48 FKQ48 FAU48 EQY48 EHC48 DXG48 DNK48 DDO48 CTS48 CJW48 CAA48 BQE48 BGI48 AWM48 AMQ48 ACU48 SY48 JC48">
      <formula1>$AV$1:$AV$109</formula1>
    </dataValidation>
    <dataValidation type="list" allowBlank="1" showInputMessage="1" showErrorMessage="1" sqref="JC42:JC43 SY42:SY43 ACU42:ACU43 AMQ42:AMQ43 AWM42:AWM43 BGI42:BGI43 BQE42:BQE43 CAA42:CAA43 CJW42:CJW43 CTS42:CTS43 DDO42:DDO43 DNK42:DNK43 DXG42:DXG43 EHC42:EHC43 EQY42:EQY43 FAU42:FAU43 FKQ42:FKQ43 FUM42:FUM43 GEI42:GEI43 GOE42:GOE43 GYA42:GYA43 HHW42:HHW43 HRS42:HRS43 IBO42:IBO43 ILK42:ILK43 IVG42:IVG43 JFC42:JFC43 JOY42:JOY43 JYU42:JYU43 KIQ42:KIQ43 KSM42:KSM43 LCI42:LCI43 LME42:LME43 LWA42:LWA43 MFW42:MFW43 MPS42:MPS43 MZO42:MZO43 NJK42:NJK43 NTG42:NTG43 ODC42:ODC43 OMY42:OMY43 OWU42:OWU43 PGQ42:PGQ43 PQM42:PQM43 QAI42:QAI43 QKE42:QKE43 QUA42:QUA43 RDW42:RDW43 RNS42:RNS43 RXO42:RXO43 SHK42:SHK43 SRG42:SRG43 TBC42:TBC43 TKY42:TKY43 TUU42:TUU43 UEQ42:UEQ43 UOM42:UOM43 UYI42:UYI43 VIE42:VIE43 VSA42:VSA43 WBW42:WBW43 WLS42:WLS43 WVO42:WVO43">
      <formula1>$AV$1:$AV$49</formula1>
    </dataValidation>
    <dataValidation type="list" allowBlank="1" showInputMessage="1" showErrorMessage="1" sqref="JC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SY41 ACU41">
      <formula1>$AV$1:$AV$179</formula1>
    </dataValidation>
    <dataValidation type="list" allowBlank="1" showInputMessage="1" showErrorMessage="1" sqref="JC38 WVO38 WLS38 WBW38 VSA38 VIE38 UYI38 UOM38 UEQ38 TUU38 TKY38 TBC38 SRG38 SHK38 RXO38 RNS38 RDW38 QUA38 QKE38 QAI38 PQM38 PGQ38 OWU38 OMY38 ODC38 NTG38 NJK38 MZO38 MPS38 MFW38 LWA38 LME38 LCI38 KSM38 KIQ38 JYU38 JOY38 JFC38 IVG38 ILK38 IBO38 HRS38 HHW38 GYA38 GOE38 GEI38 FUM38 FKQ38 FAU38 EQY38 EHC38 DXG38 DNK38 DDO38 CTS38 CJW38 CAA38 BQE38 BGI38 AWM38 AMQ38 ACU38 SY38">
      <formula1>$AV$1:$AV$146</formula1>
    </dataValidation>
    <dataValidation type="list" allowBlank="1" showInputMessage="1" showErrorMessage="1" sqref="JC28:JC29 WLS28:WLS29 WBW28:WBW29 VSA28:VSA29 VIE28:VIE29 UYI28:UYI29 UOM28:UOM29 UEQ28:UEQ29 TUU28:TUU29 TKY28:TKY29 TBC28:TBC29 SRG28:SRG29 SHK28:SHK29 RXO28:RXO29 RNS28:RNS29 RDW28:RDW29 QUA28:QUA29 QKE28:QKE29 QAI28:QAI29 PQM28:PQM29 PGQ28:PGQ29 OWU28:OWU29 OMY28:OMY29 ODC28:ODC29 NTG28:NTG29 NJK28:NJK29 MZO28:MZO29 MPS28:MPS29 MFW28:MFW29 LWA28:LWA29 LME28:LME29 LCI28:LCI29 KSM28:KSM29 KIQ28:KIQ29 JYU28:JYU29 JOY28:JOY29 JFC28:JFC29 IVG28:IVG29 ILK28:ILK29 IBO28:IBO29 HRS28:HRS29 HHW28:HHW29 GYA28:GYA29 GOE28:GOE29 GEI28:GEI29 FUM28:FUM29 FKQ28:FKQ29 FAU28:FAU29 EQY28:EQY29 EHC28:EHC29 DXG28:DXG29 DNK28:DNK29 DDO28:DDO29 CTS28:CTS29 CJW28:CJW29 CAA28:CAA29 BQE28:BQE29 BGI28:BGI29 AWM28:AWM29 AMQ28:AMQ29 ACU28:ACU29 SY28:SY29 WVO28:WVO29">
      <formula1>$AV$1:$AV$154</formula1>
    </dataValidation>
    <dataValidation type="list" allowBlank="1" showInputMessage="1" showErrorMessage="1" sqref="JC16:JC17 WVO16:WVO17 WLS16:WLS17 WBW16:WBW17 VSA16:VSA17 VIE16:VIE17 UYI16:UYI17 UOM16:UOM17 UEQ16:UEQ17 TUU16:TUU17 TKY16:TKY17 TBC16:TBC17 SRG16:SRG17 SHK16:SHK17 RXO16:RXO17 RNS16:RNS17 RDW16:RDW17 QUA16:QUA17 QKE16:QKE17 QAI16:QAI17 PQM16:PQM17 PGQ16:PGQ17 OWU16:OWU17 OMY16:OMY17 ODC16:ODC17 NTG16:NTG17 NJK16:NJK17 MZO16:MZO17 MPS16:MPS17 MFW16:MFW17 LWA16:LWA17 LME16:LME17 LCI16:LCI17 KSM16:KSM17 KIQ16:KIQ17 JYU16:JYU17 JOY16:JOY17 JFC16:JFC17 IVG16:IVG17 ILK16:ILK17 IBO16:IBO17 HRS16:HRS17 HHW16:HHW17 GYA16:GYA17 GOE16:GOE17 GEI16:GEI17 FUM16:FUM17 FKQ16:FKQ17 FAU16:FAU17 EQY16:EQY17 EHC16:EHC17 DXG16:DXG17 DNK16:DNK17 DDO16:DDO17 CTS16:CTS17 CJW16:CJW17 CAA16:CAA17 BQE16:BQE17 BGI16:BGI17 AWM16:AWM17 AMQ16:AMQ17 ACU16:ACU17 SY16:SY17">
      <formula1>$AV$1:$AV$151</formula1>
    </dataValidation>
  </dataValidations>
  <printOptions horizontalCentered="1" verticalCentered="1"/>
  <pageMargins left="0" right="0" top="0.39370078740157483" bottom="0.39370078740157483" header="0" footer="0"/>
  <pageSetup paperSize="5" scale="30" orientation="landscape" r:id="rId1"/>
  <headerFooter alignWithMargins="0">
    <oddHeader>Página &amp;P de &amp;F</oddHeader>
    <oddFooter>&amp;L&amp;B Confidencial&amp;B&amp;C&amp;D&amp;RPágina &amp;P</oddFooter>
  </headerFooter>
  <rowBreaks count="1" manualBreakCount="1">
    <brk id="30" max="3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AX60"/>
  <sheetViews>
    <sheetView view="pageBreakPreview" topLeftCell="L1" zoomScale="70" zoomScaleNormal="80" zoomScaleSheetLayoutView="70" workbookViewId="0">
      <selection activeCell="AB8" sqref="AB8:AF8"/>
    </sheetView>
  </sheetViews>
  <sheetFormatPr baseColWidth="10" defaultRowHeight="12.75" x14ac:dyDescent="0.2"/>
  <cols>
    <col min="1" max="1" width="6.28515625" style="146" customWidth="1"/>
    <col min="2" max="2" width="6" style="146" customWidth="1"/>
    <col min="3" max="3" width="8.42578125" style="138" customWidth="1"/>
    <col min="4" max="4" width="11.28515625" style="138" customWidth="1"/>
    <col min="5" max="5" width="8.5703125" style="182" customWidth="1"/>
    <col min="6" max="6" width="21" style="146" customWidth="1"/>
    <col min="7" max="7" width="17.7109375" style="146" customWidth="1"/>
    <col min="8" max="8" width="25.85546875" style="146" customWidth="1"/>
    <col min="9" max="9" width="18.5703125" style="146" customWidth="1"/>
    <col min="10" max="10" width="20.28515625" style="146" customWidth="1"/>
    <col min="11" max="11" width="18.140625" style="146" customWidth="1"/>
    <col min="12" max="12" width="7.7109375" style="146" customWidth="1"/>
    <col min="13" max="13" width="5.7109375" style="146" customWidth="1"/>
    <col min="14" max="14" width="7" style="146" customWidth="1"/>
    <col min="15" max="15" width="10.85546875" style="146" customWidth="1"/>
    <col min="16" max="16" width="5.7109375" style="146" customWidth="1"/>
    <col min="17" max="17" width="4.140625" style="146" bestFit="1" customWidth="1"/>
    <col min="18" max="18" width="7" style="146" customWidth="1"/>
    <col min="19" max="19" width="9.5703125" style="146" customWidth="1"/>
    <col min="20" max="20" width="4.140625" style="146" bestFit="1" customWidth="1"/>
    <col min="21" max="21" width="13.140625" style="146" customWidth="1"/>
    <col min="22" max="22" width="14.42578125" style="146" bestFit="1" customWidth="1"/>
    <col min="23" max="23" width="18.7109375" style="146" customWidth="1"/>
    <col min="24" max="24" width="27.28515625" style="146" customWidth="1"/>
    <col min="25" max="25" width="22.7109375" style="146" customWidth="1"/>
    <col min="26" max="27" width="24.42578125" style="146" customWidth="1"/>
    <col min="28" max="28" width="19.42578125" style="146" customWidth="1"/>
    <col min="29" max="29" width="13.7109375" style="146" customWidth="1"/>
    <col min="30" max="30" width="20.7109375" style="146" customWidth="1"/>
    <col min="31" max="31" width="11.42578125" style="146" customWidth="1"/>
    <col min="32" max="32" width="10" style="146" customWidth="1"/>
    <col min="33" max="42" width="11.42578125" style="146"/>
    <col min="43" max="43" width="41.28515625" style="146" customWidth="1"/>
    <col min="44" max="44" width="68.85546875" style="146" customWidth="1"/>
    <col min="45" max="45" width="35.7109375" style="146" customWidth="1"/>
    <col min="46" max="46" width="11.42578125" style="146"/>
    <col min="47" max="47" width="15.140625" style="146" customWidth="1"/>
    <col min="48" max="16384" width="11.42578125" style="146"/>
  </cols>
  <sheetData>
    <row r="1" spans="1:46" s="138" customFormat="1" ht="13.5" thickBot="1" x14ac:dyDescent="0.25">
      <c r="A1" s="310" t="s">
        <v>390</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135"/>
      <c r="AH1" s="135"/>
      <c r="AI1" s="135"/>
      <c r="AJ1" s="135"/>
      <c r="AK1" s="135"/>
      <c r="AL1" s="135"/>
      <c r="AM1" s="135"/>
      <c r="AN1" s="135"/>
      <c r="AO1" s="135"/>
      <c r="AP1" s="135"/>
      <c r="AQ1" s="41" t="s">
        <v>311</v>
      </c>
      <c r="AR1" s="136" t="s">
        <v>81</v>
      </c>
      <c r="AS1" s="137"/>
    </row>
    <row r="2" spans="1:46" s="138" customFormat="1" x14ac:dyDescent="0.2">
      <c r="A2" s="310" t="s">
        <v>165</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139"/>
      <c r="AH2" s="139"/>
      <c r="AI2" s="46"/>
      <c r="AJ2" s="46"/>
      <c r="AK2" s="135"/>
      <c r="AL2" s="135"/>
      <c r="AM2" s="135"/>
      <c r="AN2" s="135"/>
      <c r="AO2" s="135"/>
      <c r="AP2" s="135"/>
      <c r="AQ2" s="140" t="s">
        <v>305</v>
      </c>
      <c r="AR2" s="136" t="s">
        <v>29</v>
      </c>
      <c r="AS2" s="141"/>
    </row>
    <row r="3" spans="1:46" s="138" customFormat="1" ht="13.5" thickBot="1" x14ac:dyDescent="0.25">
      <c r="A3" s="308"/>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139"/>
      <c r="AH3" s="139"/>
      <c r="AI3" s="46"/>
      <c r="AJ3" s="46"/>
      <c r="AK3" s="135"/>
      <c r="AL3" s="135"/>
      <c r="AM3" s="135"/>
      <c r="AN3" s="135"/>
      <c r="AO3" s="135"/>
      <c r="AP3" s="135"/>
      <c r="AQ3" s="48" t="s">
        <v>301</v>
      </c>
      <c r="AR3" s="142" t="s">
        <v>162</v>
      </c>
      <c r="AS3" s="137"/>
    </row>
    <row r="4" spans="1:46" s="138" customFormat="1" ht="13.5" thickBot="1" x14ac:dyDescent="0.25">
      <c r="A4" s="308"/>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139"/>
      <c r="AH4" s="139"/>
      <c r="AI4" s="46"/>
      <c r="AJ4" s="46"/>
      <c r="AK4" s="135"/>
      <c r="AL4" s="135"/>
      <c r="AM4" s="135"/>
      <c r="AN4" s="135"/>
      <c r="AO4" s="135"/>
      <c r="AP4" s="135"/>
      <c r="AQ4" s="50" t="s">
        <v>20</v>
      </c>
      <c r="AR4" s="136" t="s">
        <v>30</v>
      </c>
      <c r="AS4" s="137"/>
    </row>
    <row r="5" spans="1:46" s="138" customFormat="1" x14ac:dyDescent="0.2">
      <c r="A5" s="309" t="s">
        <v>37</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139"/>
      <c r="AH5" s="139"/>
      <c r="AI5" s="46"/>
      <c r="AJ5" s="46"/>
      <c r="AK5" s="135"/>
      <c r="AL5" s="135"/>
      <c r="AM5" s="135"/>
      <c r="AN5" s="135"/>
      <c r="AO5" s="135"/>
      <c r="AP5" s="135"/>
      <c r="AQ5" s="51" t="s">
        <v>48</v>
      </c>
      <c r="AR5" s="136" t="s">
        <v>31</v>
      </c>
      <c r="AS5" s="141"/>
    </row>
    <row r="6" spans="1:46" s="138" customFormat="1" ht="13.5" thickBot="1" x14ac:dyDescent="0.25">
      <c r="A6" s="300" t="s">
        <v>70</v>
      </c>
      <c r="B6" s="300"/>
      <c r="C6" s="300"/>
      <c r="D6" s="300"/>
      <c r="E6" s="300"/>
      <c r="F6" s="300"/>
      <c r="G6" s="300"/>
      <c r="H6" s="293" t="s">
        <v>166</v>
      </c>
      <c r="I6" s="293"/>
      <c r="J6" s="293"/>
      <c r="K6" s="293"/>
      <c r="L6" s="293"/>
      <c r="M6" s="293"/>
      <c r="N6" s="293"/>
      <c r="O6" s="293"/>
      <c r="P6" s="293"/>
      <c r="Q6" s="293"/>
      <c r="R6" s="293"/>
      <c r="S6" s="293"/>
      <c r="T6" s="293"/>
      <c r="U6" s="293"/>
      <c r="V6" s="143" t="s">
        <v>38</v>
      </c>
      <c r="W6" s="143" t="s">
        <v>1</v>
      </c>
      <c r="X6" s="143" t="s">
        <v>39</v>
      </c>
      <c r="Y6" s="143"/>
      <c r="Z6" s="143" t="s">
        <v>40</v>
      </c>
      <c r="AA6" s="293"/>
      <c r="AB6" s="293"/>
      <c r="AC6" s="143" t="s">
        <v>41</v>
      </c>
      <c r="AD6" s="293">
        <v>830000167</v>
      </c>
      <c r="AE6" s="293"/>
      <c r="AF6" s="293"/>
      <c r="AG6" s="139"/>
      <c r="AH6" s="139"/>
      <c r="AI6" s="46"/>
      <c r="AJ6" s="46"/>
      <c r="AK6" s="135"/>
      <c r="AL6" s="135"/>
      <c r="AM6" s="135"/>
      <c r="AN6" s="135"/>
      <c r="AO6" s="135"/>
      <c r="AP6" s="135"/>
      <c r="AQ6" s="53" t="s">
        <v>391</v>
      </c>
      <c r="AR6" s="142" t="s">
        <v>32</v>
      </c>
      <c r="AS6" s="141"/>
    </row>
    <row r="7" spans="1:46" s="138" customFormat="1" ht="15.75" customHeight="1" x14ac:dyDescent="0.2">
      <c r="A7" s="294" t="s">
        <v>167</v>
      </c>
      <c r="B7" s="294"/>
      <c r="C7" s="294"/>
      <c r="D7" s="294"/>
      <c r="E7" s="294"/>
      <c r="F7" s="295">
        <v>34</v>
      </c>
      <c r="G7" s="295"/>
      <c r="H7" s="144" t="s">
        <v>44</v>
      </c>
      <c r="I7" s="301" t="s">
        <v>172</v>
      </c>
      <c r="J7" s="302"/>
      <c r="K7" s="303"/>
      <c r="L7" s="306" t="s">
        <v>42</v>
      </c>
      <c r="M7" s="319"/>
      <c r="N7" s="319"/>
      <c r="O7" s="307"/>
      <c r="P7" s="320" t="s">
        <v>143</v>
      </c>
      <c r="Q7" s="321"/>
      <c r="R7" s="321"/>
      <c r="S7" s="321"/>
      <c r="T7" s="321"/>
      <c r="U7" s="322"/>
      <c r="V7" s="296" t="s">
        <v>43</v>
      </c>
      <c r="W7" s="297"/>
      <c r="X7" s="297"/>
      <c r="Y7" s="297"/>
      <c r="Z7" s="297"/>
      <c r="AA7" s="298" t="s">
        <v>717</v>
      </c>
      <c r="AB7" s="299"/>
      <c r="AC7" s="299"/>
      <c r="AD7" s="299"/>
      <c r="AE7" s="299"/>
      <c r="AF7" s="299"/>
      <c r="AG7" s="135"/>
      <c r="AH7" s="135"/>
      <c r="AI7" s="46"/>
      <c r="AJ7" s="46"/>
      <c r="AK7" s="135"/>
      <c r="AL7" s="135"/>
      <c r="AM7" s="135"/>
      <c r="AN7" s="135"/>
      <c r="AO7" s="135"/>
      <c r="AP7" s="135"/>
      <c r="AQ7" s="55"/>
      <c r="AR7" s="142" t="s">
        <v>33</v>
      </c>
      <c r="AS7" s="141"/>
    </row>
    <row r="8" spans="1:46" x14ac:dyDescent="0.2">
      <c r="A8" s="294" t="s">
        <v>176</v>
      </c>
      <c r="B8" s="294"/>
      <c r="C8" s="293">
        <v>2948700</v>
      </c>
      <c r="D8" s="293"/>
      <c r="E8" s="293"/>
      <c r="F8" s="293"/>
      <c r="G8" s="293"/>
      <c r="H8" s="296" t="s">
        <v>168</v>
      </c>
      <c r="I8" s="296"/>
      <c r="J8" s="296"/>
      <c r="K8" s="311" t="s">
        <v>690</v>
      </c>
      <c r="L8" s="311"/>
      <c r="M8" s="311"/>
      <c r="N8" s="311"/>
      <c r="O8" s="311"/>
      <c r="P8" s="296" t="s">
        <v>45</v>
      </c>
      <c r="Q8" s="296"/>
      <c r="R8" s="296"/>
      <c r="S8" s="296"/>
      <c r="T8" s="296"/>
      <c r="U8" s="296"/>
      <c r="V8" s="312" t="s">
        <v>173</v>
      </c>
      <c r="W8" s="312"/>
      <c r="X8" s="312"/>
      <c r="Y8" s="312"/>
      <c r="Z8" s="317" t="s">
        <v>169</v>
      </c>
      <c r="AA8" s="317"/>
      <c r="AB8" s="312" t="s">
        <v>144</v>
      </c>
      <c r="AC8" s="312"/>
      <c r="AD8" s="312"/>
      <c r="AE8" s="312"/>
      <c r="AF8" s="312"/>
      <c r="AG8" s="135"/>
      <c r="AH8" s="135"/>
      <c r="AI8" s="135"/>
      <c r="AJ8" s="135"/>
      <c r="AK8" s="135"/>
      <c r="AL8" s="135"/>
      <c r="AM8" s="135"/>
      <c r="AN8" s="135"/>
      <c r="AO8" s="135"/>
      <c r="AP8" s="135"/>
      <c r="AQ8" s="56"/>
      <c r="AR8" s="145" t="s">
        <v>392</v>
      </c>
      <c r="AS8" s="141"/>
    </row>
    <row r="9" spans="1:46" x14ac:dyDescent="0.2">
      <c r="A9" s="309" t="s">
        <v>46</v>
      </c>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135"/>
      <c r="AH9" s="135"/>
      <c r="AI9" s="135"/>
      <c r="AJ9" s="135"/>
      <c r="AK9" s="135"/>
      <c r="AL9" s="135"/>
      <c r="AM9" s="135"/>
      <c r="AN9" s="135"/>
      <c r="AO9" s="135"/>
      <c r="AP9" s="135"/>
      <c r="AQ9" s="56"/>
      <c r="AR9" s="145" t="s">
        <v>393</v>
      </c>
      <c r="AS9" s="147"/>
    </row>
    <row r="10" spans="1:46" x14ac:dyDescent="0.2">
      <c r="A10" s="313" t="s">
        <v>47</v>
      </c>
      <c r="B10" s="314"/>
      <c r="C10" s="314"/>
      <c r="D10" s="314"/>
      <c r="E10" s="314"/>
      <c r="F10" s="314"/>
      <c r="G10" s="314"/>
      <c r="H10" s="356" t="s">
        <v>218</v>
      </c>
      <c r="I10" s="357"/>
      <c r="J10" s="357"/>
      <c r="K10" s="357"/>
      <c r="L10" s="357"/>
      <c r="M10" s="357"/>
      <c r="N10" s="357"/>
      <c r="O10" s="357"/>
      <c r="P10" s="357"/>
      <c r="Q10" s="357"/>
      <c r="R10" s="357"/>
      <c r="S10" s="357"/>
      <c r="T10" s="357"/>
      <c r="U10" s="357"/>
      <c r="V10" s="358"/>
      <c r="W10" s="315" t="s">
        <v>170</v>
      </c>
      <c r="X10" s="315"/>
      <c r="Y10" s="148">
        <v>17</v>
      </c>
      <c r="Z10" s="148">
        <v>5</v>
      </c>
      <c r="AA10" s="148">
        <v>2019</v>
      </c>
      <c r="AB10" s="293"/>
      <c r="AC10" s="293"/>
      <c r="AD10" s="293"/>
      <c r="AE10" s="293"/>
      <c r="AF10" s="293"/>
      <c r="AG10" s="135"/>
      <c r="AH10" s="135"/>
      <c r="AI10" s="135"/>
      <c r="AJ10" s="135"/>
      <c r="AK10" s="135"/>
      <c r="AL10" s="135"/>
      <c r="AM10" s="135"/>
      <c r="AN10" s="135"/>
      <c r="AO10" s="135"/>
      <c r="AP10" s="135"/>
      <c r="AQ10" s="149"/>
      <c r="AR10" s="150" t="s">
        <v>34</v>
      </c>
      <c r="AS10" s="147"/>
    </row>
    <row r="11" spans="1:46" ht="15.75" customHeight="1" x14ac:dyDescent="0.2">
      <c r="A11" s="230" t="s">
        <v>68</v>
      </c>
      <c r="B11" s="230"/>
      <c r="C11" s="230"/>
      <c r="D11" s="230"/>
      <c r="E11" s="230"/>
      <c r="F11" s="230"/>
      <c r="G11" s="230"/>
      <c r="H11" s="290" t="s">
        <v>689</v>
      </c>
      <c r="I11" s="290"/>
      <c r="J11" s="64" t="s">
        <v>67</v>
      </c>
      <c r="K11" s="65">
        <v>8151</v>
      </c>
      <c r="L11" s="224" t="s">
        <v>171</v>
      </c>
      <c r="M11" s="225"/>
      <c r="N11" s="225"/>
      <c r="O11" s="318"/>
      <c r="P11" s="316">
        <v>43272</v>
      </c>
      <c r="Q11" s="231"/>
      <c r="R11" s="231"/>
      <c r="S11" s="226" t="s">
        <v>695</v>
      </c>
      <c r="T11" s="226"/>
      <c r="U11" s="226"/>
      <c r="V11" s="226"/>
      <c r="W11" s="257" t="s">
        <v>690</v>
      </c>
      <c r="X11" s="257"/>
      <c r="Y11" s="257"/>
      <c r="Z11" s="306" t="s">
        <v>69</v>
      </c>
      <c r="AA11" s="307"/>
      <c r="AB11" s="293" t="s">
        <v>694</v>
      </c>
      <c r="AC11" s="293"/>
      <c r="AD11" s="293"/>
      <c r="AE11" s="293"/>
      <c r="AF11" s="293"/>
      <c r="AG11" s="135"/>
      <c r="AH11" s="135"/>
      <c r="AI11" s="135"/>
      <c r="AJ11" s="135"/>
      <c r="AK11" s="135"/>
      <c r="AL11" s="135"/>
      <c r="AM11" s="135"/>
      <c r="AN11" s="135"/>
      <c r="AO11" s="135"/>
      <c r="AP11" s="135"/>
      <c r="AQ11" s="149"/>
      <c r="AR11" s="150" t="s">
        <v>35</v>
      </c>
      <c r="AS11" s="141"/>
    </row>
    <row r="12" spans="1:46" s="138" customFormat="1" ht="15.75" customHeight="1" x14ac:dyDescent="0.2">
      <c r="A12" s="229" t="s">
        <v>9</v>
      </c>
      <c r="B12" s="229" t="s">
        <v>80</v>
      </c>
      <c r="C12" s="229" t="s">
        <v>2</v>
      </c>
      <c r="D12" s="229" t="s">
        <v>8</v>
      </c>
      <c r="E12" s="229" t="s">
        <v>65</v>
      </c>
      <c r="F12" s="304" t="s">
        <v>22</v>
      </c>
      <c r="G12" s="305"/>
      <c r="H12" s="226" t="s">
        <v>3</v>
      </c>
      <c r="I12" s="226" t="s">
        <v>17</v>
      </c>
      <c r="J12" s="226"/>
      <c r="K12" s="226"/>
      <c r="L12" s="226" t="s">
        <v>395</v>
      </c>
      <c r="M12" s="226"/>
      <c r="N12" s="226"/>
      <c r="O12" s="226"/>
      <c r="P12" s="226"/>
      <c r="Q12" s="226"/>
      <c r="R12" s="226"/>
      <c r="S12" s="226"/>
      <c r="T12" s="226"/>
      <c r="U12" s="226" t="s">
        <v>714</v>
      </c>
      <c r="V12" s="226"/>
      <c r="W12" s="226"/>
      <c r="X12" s="226"/>
      <c r="Y12" s="226"/>
      <c r="Z12" s="226" t="s">
        <v>23</v>
      </c>
      <c r="AA12" s="226"/>
      <c r="AB12" s="226" t="s">
        <v>49</v>
      </c>
      <c r="AC12" s="226"/>
      <c r="AD12" s="226"/>
      <c r="AE12" s="226"/>
      <c r="AF12" s="226"/>
      <c r="AG12" s="46"/>
      <c r="AH12" s="46"/>
      <c r="AI12" s="135"/>
      <c r="AJ12" s="135"/>
      <c r="AK12" s="135"/>
      <c r="AL12" s="135"/>
      <c r="AM12" s="135"/>
      <c r="AN12" s="135"/>
      <c r="AO12" s="135"/>
      <c r="AP12" s="135"/>
      <c r="AQ12" s="68"/>
      <c r="AR12" s="145" t="s">
        <v>36</v>
      </c>
      <c r="AS12" s="141"/>
    </row>
    <row r="13" spans="1:46" s="138" customFormat="1" ht="96" customHeight="1" x14ac:dyDescent="0.2">
      <c r="A13" s="229"/>
      <c r="B13" s="229"/>
      <c r="C13" s="229"/>
      <c r="D13" s="229"/>
      <c r="E13" s="229"/>
      <c r="F13" s="69" t="s">
        <v>394</v>
      </c>
      <c r="G13" s="151" t="s">
        <v>397</v>
      </c>
      <c r="H13" s="226"/>
      <c r="I13" s="64" t="s">
        <v>0</v>
      </c>
      <c r="J13" s="64" t="s">
        <v>7</v>
      </c>
      <c r="K13" s="64" t="s">
        <v>10</v>
      </c>
      <c r="L13" s="70" t="s">
        <v>11</v>
      </c>
      <c r="M13" s="70" t="s">
        <v>18</v>
      </c>
      <c r="N13" s="70" t="s">
        <v>12</v>
      </c>
      <c r="O13" s="70" t="s">
        <v>19</v>
      </c>
      <c r="P13" s="70" t="s">
        <v>13</v>
      </c>
      <c r="Q13" s="70" t="s">
        <v>14</v>
      </c>
      <c r="R13" s="70" t="s">
        <v>398</v>
      </c>
      <c r="S13" s="70" t="s">
        <v>15</v>
      </c>
      <c r="T13" s="70" t="s">
        <v>21</v>
      </c>
      <c r="U13" s="64" t="s">
        <v>399</v>
      </c>
      <c r="V13" s="64" t="s">
        <v>400</v>
      </c>
      <c r="W13" s="64" t="s">
        <v>401</v>
      </c>
      <c r="X13" s="64" t="s">
        <v>402</v>
      </c>
      <c r="Y13" s="64" t="s">
        <v>403</v>
      </c>
      <c r="Z13" s="64" t="s">
        <v>66</v>
      </c>
      <c r="AA13" s="64" t="s">
        <v>404</v>
      </c>
      <c r="AB13" s="226"/>
      <c r="AC13" s="226"/>
      <c r="AD13" s="226"/>
      <c r="AE13" s="226"/>
      <c r="AF13" s="226"/>
      <c r="AG13" s="46"/>
      <c r="AH13" s="135"/>
      <c r="AI13" s="135"/>
      <c r="AJ13" s="135"/>
      <c r="AK13" s="135"/>
      <c r="AL13" s="135"/>
      <c r="AM13" s="135"/>
      <c r="AN13" s="135"/>
      <c r="AO13" s="135"/>
      <c r="AP13" s="135"/>
      <c r="AQ13" s="71"/>
      <c r="AR13" s="145" t="s">
        <v>164</v>
      </c>
      <c r="AS13" s="141"/>
    </row>
    <row r="14" spans="1:46" s="138" customFormat="1" ht="16.5" customHeight="1" thickBot="1" x14ac:dyDescent="0.25">
      <c r="A14" s="72"/>
      <c r="B14" s="72"/>
      <c r="C14" s="72"/>
      <c r="D14" s="72"/>
      <c r="E14" s="72"/>
      <c r="F14" s="73"/>
      <c r="G14" s="152"/>
      <c r="H14" s="73"/>
      <c r="I14" s="72"/>
      <c r="J14" s="72"/>
      <c r="K14" s="72"/>
      <c r="L14" s="72"/>
      <c r="M14" s="72"/>
      <c r="N14" s="72"/>
      <c r="O14" s="72"/>
      <c r="P14" s="72"/>
      <c r="Q14" s="72"/>
      <c r="R14" s="72"/>
      <c r="S14" s="72"/>
      <c r="T14" s="72"/>
      <c r="U14" s="73"/>
      <c r="V14" s="73"/>
      <c r="W14" s="73"/>
      <c r="X14" s="73"/>
      <c r="Y14" s="73"/>
      <c r="Z14" s="73"/>
      <c r="AA14" s="73"/>
      <c r="AB14" s="223"/>
      <c r="AC14" s="223"/>
      <c r="AD14" s="223"/>
      <c r="AE14" s="223"/>
      <c r="AF14" s="223"/>
      <c r="AG14" s="46"/>
      <c r="AH14" s="135"/>
      <c r="AI14" s="135"/>
      <c r="AJ14" s="135"/>
      <c r="AK14" s="135"/>
      <c r="AL14" s="135"/>
      <c r="AM14" s="135"/>
      <c r="AN14" s="135"/>
      <c r="AO14" s="135"/>
      <c r="AP14" s="135"/>
      <c r="AQ14" s="146"/>
      <c r="AR14" s="145" t="s">
        <v>162</v>
      </c>
      <c r="AT14" s="153"/>
    </row>
    <row r="15" spans="1:46" s="158" customFormat="1" ht="73.5" customHeight="1" x14ac:dyDescent="0.2">
      <c r="A15" s="222" t="s">
        <v>108</v>
      </c>
      <c r="B15" s="222" t="s">
        <v>114</v>
      </c>
      <c r="C15" s="222" t="s">
        <v>115</v>
      </c>
      <c r="D15" s="222" t="s">
        <v>524</v>
      </c>
      <c r="E15" s="75" t="s">
        <v>85</v>
      </c>
      <c r="F15" s="75" t="s">
        <v>229</v>
      </c>
      <c r="G15" s="76" t="s">
        <v>469</v>
      </c>
      <c r="H15" s="77" t="s">
        <v>86</v>
      </c>
      <c r="I15" s="77"/>
      <c r="J15" s="77"/>
      <c r="K15" s="77" t="s">
        <v>188</v>
      </c>
      <c r="L15" s="124">
        <v>2</v>
      </c>
      <c r="M15" s="78">
        <v>3</v>
      </c>
      <c r="N15" s="75">
        <f t="shared" ref="N15:N39" si="0">+L15*M15</f>
        <v>6</v>
      </c>
      <c r="O15" s="154" t="str">
        <f t="shared" ref="O15:O39" si="1">IF(N15&lt;2,"O",IF(N15&lt;=4,"(B)",IF(N15&lt;=8,"(M)",IF(N15&lt;=20,"(A)","(MA)"))))</f>
        <v>(M)</v>
      </c>
      <c r="P15" s="75">
        <v>10</v>
      </c>
      <c r="Q15" s="75">
        <f t="shared" ref="Q15:Q34" si="2">+N15*P15</f>
        <v>60</v>
      </c>
      <c r="R15" s="155" t="str">
        <f t="shared" ref="R15:R39" si="3">IF(Q15&lt;20,"O",IF(Q15&lt;=20,"IV",IF(Q15&lt;=120,"III",IF(Q15&lt;=500,"II","I"))))</f>
        <v>III</v>
      </c>
      <c r="S15" s="80" t="str">
        <f>IF(R15="I","No aceptable",IF(R15="II","Aceptable con Control Especifico",IF(R15=0,"","Aceptable")))</f>
        <v>Aceptable</v>
      </c>
      <c r="T15" s="77">
        <v>22</v>
      </c>
      <c r="U15" s="156"/>
      <c r="V15" s="156"/>
      <c r="W15" s="60"/>
      <c r="X15" s="77" t="s">
        <v>192</v>
      </c>
      <c r="Y15" s="60" t="s">
        <v>88</v>
      </c>
      <c r="Z15" s="77" t="s">
        <v>89</v>
      </c>
      <c r="AA15" s="77" t="s">
        <v>405</v>
      </c>
      <c r="AB15" s="221"/>
      <c r="AC15" s="221"/>
      <c r="AD15" s="221"/>
      <c r="AE15" s="221"/>
      <c r="AF15" s="221"/>
      <c r="AG15" s="46"/>
      <c r="AH15" s="157"/>
      <c r="AI15" s="157"/>
      <c r="AJ15" s="157"/>
      <c r="AK15" s="157"/>
      <c r="AL15" s="157"/>
      <c r="AM15" s="157"/>
      <c r="AN15" s="157"/>
      <c r="AO15" s="157"/>
      <c r="AP15" s="157"/>
      <c r="AQ15" s="82"/>
      <c r="AS15" s="159"/>
    </row>
    <row r="16" spans="1:46" s="158" customFormat="1" ht="38.25" x14ac:dyDescent="0.2">
      <c r="A16" s="222"/>
      <c r="B16" s="222"/>
      <c r="C16" s="222"/>
      <c r="D16" s="222"/>
      <c r="E16" s="75" t="s">
        <v>85</v>
      </c>
      <c r="F16" s="75" t="s">
        <v>696</v>
      </c>
      <c r="G16" s="76" t="s">
        <v>476</v>
      </c>
      <c r="H16" s="77" t="s">
        <v>90</v>
      </c>
      <c r="I16" s="77"/>
      <c r="J16" s="77"/>
      <c r="K16" s="77" t="s">
        <v>103</v>
      </c>
      <c r="L16" s="124">
        <v>2</v>
      </c>
      <c r="M16" s="78">
        <v>4</v>
      </c>
      <c r="N16" s="75">
        <f t="shared" si="0"/>
        <v>8</v>
      </c>
      <c r="O16" s="154" t="str">
        <f t="shared" si="1"/>
        <v>(M)</v>
      </c>
      <c r="P16" s="75">
        <v>10</v>
      </c>
      <c r="Q16" s="75">
        <f t="shared" si="2"/>
        <v>80</v>
      </c>
      <c r="R16" s="155" t="str">
        <f t="shared" si="3"/>
        <v>III</v>
      </c>
      <c r="S16" s="80" t="str">
        <f t="shared" ref="S16:S56" si="4">IF(R16="I","No aceptable",IF(R16="II","Aceptable con Control Especifico",IF(R16=0,"","Aceptable")))</f>
        <v>Aceptable</v>
      </c>
      <c r="T16" s="77">
        <v>22</v>
      </c>
      <c r="U16" s="156"/>
      <c r="V16" s="156"/>
      <c r="W16" s="77"/>
      <c r="X16" s="77" t="s">
        <v>193</v>
      </c>
      <c r="Y16" s="77"/>
      <c r="Z16" s="77" t="s">
        <v>89</v>
      </c>
      <c r="AA16" s="77" t="s">
        <v>405</v>
      </c>
      <c r="AB16" s="221"/>
      <c r="AC16" s="221"/>
      <c r="AD16" s="221"/>
      <c r="AE16" s="221"/>
      <c r="AF16" s="221"/>
      <c r="AG16" s="46"/>
      <c r="AH16" s="157"/>
      <c r="AI16" s="157"/>
      <c r="AJ16" s="157"/>
      <c r="AK16" s="157"/>
      <c r="AL16" s="157"/>
      <c r="AM16" s="157"/>
      <c r="AN16" s="157"/>
      <c r="AO16" s="157"/>
      <c r="AP16" s="157"/>
      <c r="AQ16" s="160"/>
      <c r="AR16" s="57" t="s">
        <v>33</v>
      </c>
      <c r="AS16" s="43"/>
    </row>
    <row r="17" spans="1:45" s="161" customFormat="1" ht="63.75" x14ac:dyDescent="0.2">
      <c r="A17" s="222"/>
      <c r="B17" s="222"/>
      <c r="C17" s="222"/>
      <c r="D17" s="222"/>
      <c r="E17" s="75" t="s">
        <v>85</v>
      </c>
      <c r="F17" s="103" t="s">
        <v>526</v>
      </c>
      <c r="G17" s="76" t="s">
        <v>565</v>
      </c>
      <c r="H17" s="77" t="s">
        <v>94</v>
      </c>
      <c r="I17" s="77"/>
      <c r="J17" s="77"/>
      <c r="K17" s="77" t="s">
        <v>184</v>
      </c>
      <c r="L17" s="124">
        <v>2</v>
      </c>
      <c r="M17" s="78">
        <v>4</v>
      </c>
      <c r="N17" s="75">
        <f>+L17*M17</f>
        <v>8</v>
      </c>
      <c r="O17" s="154" t="str">
        <f>IF(N17&lt;2,"O",IF(N17&lt;=4,"(B)",IF(N17&lt;=8,"(M)",IF(N17&lt;=20,"(A)","(MA)"))))</f>
        <v>(M)</v>
      </c>
      <c r="P17" s="75">
        <v>10</v>
      </c>
      <c r="Q17" s="75">
        <f t="shared" si="2"/>
        <v>80</v>
      </c>
      <c r="R17" s="155" t="str">
        <f>IF(Q17&lt;20,"O",IF(Q17&lt;=20,"IV",IF(Q17&lt;=120,"III",IF(Q17&lt;=500,"II","I"))))</f>
        <v>III</v>
      </c>
      <c r="S17" s="80" t="str">
        <f t="shared" si="4"/>
        <v>Aceptable</v>
      </c>
      <c r="T17" s="77">
        <v>22</v>
      </c>
      <c r="U17" s="77"/>
      <c r="V17" s="77"/>
      <c r="W17" s="77"/>
      <c r="X17" s="77" t="s">
        <v>194</v>
      </c>
      <c r="Y17" s="77"/>
      <c r="Z17" s="77" t="s">
        <v>89</v>
      </c>
      <c r="AA17" s="77" t="s">
        <v>405</v>
      </c>
      <c r="AB17" s="221"/>
      <c r="AC17" s="221"/>
      <c r="AD17" s="221"/>
      <c r="AE17" s="221"/>
      <c r="AF17" s="221"/>
      <c r="AG17" s="157"/>
      <c r="AH17" s="157"/>
      <c r="AI17" s="157"/>
      <c r="AJ17" s="157"/>
      <c r="AK17" s="157"/>
      <c r="AL17" s="157"/>
      <c r="AM17" s="157"/>
      <c r="AN17" s="157"/>
      <c r="AO17" s="157"/>
      <c r="AP17" s="157"/>
      <c r="AQ17" s="160"/>
      <c r="AR17" s="63" t="s">
        <v>34</v>
      </c>
      <c r="AS17" s="59"/>
    </row>
    <row r="18" spans="1:45" s="161" customFormat="1" ht="63.75" x14ac:dyDescent="0.2">
      <c r="A18" s="222"/>
      <c r="B18" s="222"/>
      <c r="C18" s="222"/>
      <c r="D18" s="222"/>
      <c r="E18" s="75" t="s">
        <v>85</v>
      </c>
      <c r="F18" s="103" t="s">
        <v>526</v>
      </c>
      <c r="G18" s="76" t="s">
        <v>489</v>
      </c>
      <c r="H18" s="77" t="s">
        <v>95</v>
      </c>
      <c r="I18" s="77"/>
      <c r="J18" s="77"/>
      <c r="K18" s="77" t="s">
        <v>184</v>
      </c>
      <c r="L18" s="124">
        <v>2</v>
      </c>
      <c r="M18" s="78">
        <v>4</v>
      </c>
      <c r="N18" s="75">
        <f t="shared" si="0"/>
        <v>8</v>
      </c>
      <c r="O18" s="154" t="str">
        <f t="shared" si="1"/>
        <v>(M)</v>
      </c>
      <c r="P18" s="75">
        <v>10</v>
      </c>
      <c r="Q18" s="75">
        <f t="shared" si="2"/>
        <v>80</v>
      </c>
      <c r="R18" s="155" t="str">
        <f t="shared" si="3"/>
        <v>III</v>
      </c>
      <c r="S18" s="80" t="str">
        <f t="shared" si="4"/>
        <v>Aceptable</v>
      </c>
      <c r="T18" s="77">
        <v>22</v>
      </c>
      <c r="U18" s="77"/>
      <c r="V18" s="77"/>
      <c r="W18" s="77"/>
      <c r="X18" s="77" t="s">
        <v>194</v>
      </c>
      <c r="Y18" s="77"/>
      <c r="Z18" s="77" t="s">
        <v>89</v>
      </c>
      <c r="AA18" s="77" t="s">
        <v>405</v>
      </c>
      <c r="AB18" s="221"/>
      <c r="AC18" s="221"/>
      <c r="AD18" s="221"/>
      <c r="AE18" s="221"/>
      <c r="AF18" s="221"/>
      <c r="AG18" s="157"/>
      <c r="AH18" s="157"/>
      <c r="AI18" s="157"/>
      <c r="AJ18" s="157"/>
      <c r="AK18" s="157"/>
      <c r="AL18" s="157"/>
      <c r="AM18" s="157"/>
      <c r="AN18" s="157"/>
      <c r="AO18" s="157"/>
      <c r="AP18" s="157"/>
      <c r="AQ18" s="160"/>
      <c r="AR18" s="162" t="s">
        <v>35</v>
      </c>
      <c r="AS18" s="43"/>
    </row>
    <row r="19" spans="1:45" s="158" customFormat="1" ht="115.5" customHeight="1" x14ac:dyDescent="0.2">
      <c r="A19" s="222"/>
      <c r="B19" s="222"/>
      <c r="C19" s="222"/>
      <c r="D19" s="222"/>
      <c r="E19" s="75" t="s">
        <v>85</v>
      </c>
      <c r="F19" s="75" t="s">
        <v>527</v>
      </c>
      <c r="G19" s="76" t="s">
        <v>528</v>
      </c>
      <c r="H19" s="77" t="s">
        <v>237</v>
      </c>
      <c r="I19" s="85"/>
      <c r="J19" s="77"/>
      <c r="K19" s="77" t="s">
        <v>196</v>
      </c>
      <c r="L19" s="124">
        <v>2</v>
      </c>
      <c r="M19" s="78">
        <v>4</v>
      </c>
      <c r="N19" s="75">
        <f t="shared" si="0"/>
        <v>8</v>
      </c>
      <c r="O19" s="154" t="str">
        <f t="shared" si="1"/>
        <v>(M)</v>
      </c>
      <c r="P19" s="75">
        <v>25</v>
      </c>
      <c r="Q19" s="75">
        <f t="shared" si="2"/>
        <v>200</v>
      </c>
      <c r="R19" s="155" t="str">
        <f t="shared" si="3"/>
        <v>II</v>
      </c>
      <c r="S19" s="80" t="str">
        <f t="shared" si="4"/>
        <v>Aceptable con Control Especifico</v>
      </c>
      <c r="T19" s="77">
        <v>22</v>
      </c>
      <c r="U19" s="77"/>
      <c r="V19" s="77"/>
      <c r="W19" s="77"/>
      <c r="X19" s="77" t="s">
        <v>529</v>
      </c>
      <c r="Y19" s="77"/>
      <c r="Z19" s="77" t="s">
        <v>89</v>
      </c>
      <c r="AA19" s="77" t="s">
        <v>405</v>
      </c>
      <c r="AB19" s="221"/>
      <c r="AC19" s="221"/>
      <c r="AD19" s="221"/>
      <c r="AE19" s="221"/>
      <c r="AF19" s="221"/>
      <c r="AG19" s="46"/>
      <c r="AH19" s="157"/>
      <c r="AI19" s="157"/>
      <c r="AJ19" s="157"/>
      <c r="AK19" s="157"/>
      <c r="AL19" s="157"/>
      <c r="AM19" s="157"/>
      <c r="AN19" s="157"/>
      <c r="AO19" s="157"/>
      <c r="AP19" s="157"/>
      <c r="AQ19" s="82"/>
      <c r="AR19" s="57" t="s">
        <v>406</v>
      </c>
      <c r="AS19" s="43"/>
    </row>
    <row r="20" spans="1:45" s="158" customFormat="1" ht="38.25" x14ac:dyDescent="0.2">
      <c r="A20" s="222"/>
      <c r="B20" s="222"/>
      <c r="C20" s="222"/>
      <c r="D20" s="222"/>
      <c r="E20" s="75" t="s">
        <v>85</v>
      </c>
      <c r="F20" s="75" t="s">
        <v>466</v>
      </c>
      <c r="G20" s="76" t="s">
        <v>530</v>
      </c>
      <c r="H20" s="77" t="s">
        <v>238</v>
      </c>
      <c r="I20" s="77"/>
      <c r="J20" s="77"/>
      <c r="K20" s="77" t="s">
        <v>196</v>
      </c>
      <c r="L20" s="124">
        <v>2</v>
      </c>
      <c r="M20" s="78">
        <v>4</v>
      </c>
      <c r="N20" s="75">
        <f t="shared" si="0"/>
        <v>8</v>
      </c>
      <c r="O20" s="154" t="str">
        <f t="shared" si="1"/>
        <v>(M)</v>
      </c>
      <c r="P20" s="75">
        <v>25</v>
      </c>
      <c r="Q20" s="75">
        <f t="shared" si="2"/>
        <v>200</v>
      </c>
      <c r="R20" s="155" t="str">
        <f t="shared" si="3"/>
        <v>II</v>
      </c>
      <c r="S20" s="80" t="str">
        <f t="shared" si="4"/>
        <v>Aceptable con Control Especifico</v>
      </c>
      <c r="T20" s="77">
        <v>22</v>
      </c>
      <c r="U20" s="77"/>
      <c r="V20" s="77"/>
      <c r="W20" s="77"/>
      <c r="X20" s="77" t="s">
        <v>529</v>
      </c>
      <c r="Y20" s="77"/>
      <c r="Z20" s="77" t="s">
        <v>89</v>
      </c>
      <c r="AA20" s="77" t="s">
        <v>405</v>
      </c>
      <c r="AB20" s="221"/>
      <c r="AC20" s="221"/>
      <c r="AD20" s="221"/>
      <c r="AE20" s="221"/>
      <c r="AF20" s="221"/>
      <c r="AG20" s="46"/>
      <c r="AH20" s="157"/>
      <c r="AI20" s="157"/>
      <c r="AJ20" s="157"/>
      <c r="AK20" s="157"/>
      <c r="AL20" s="157"/>
      <c r="AM20" s="157"/>
      <c r="AN20" s="157"/>
      <c r="AO20" s="157"/>
      <c r="AP20" s="157"/>
      <c r="AQ20" s="82"/>
      <c r="AR20" s="57" t="s">
        <v>36</v>
      </c>
      <c r="AS20" s="43"/>
    </row>
    <row r="21" spans="1:45" s="158" customFormat="1" ht="51" x14ac:dyDescent="0.2">
      <c r="A21" s="222"/>
      <c r="B21" s="222"/>
      <c r="C21" s="222"/>
      <c r="D21" s="222"/>
      <c r="E21" s="75" t="s">
        <v>85</v>
      </c>
      <c r="F21" s="75" t="s">
        <v>511</v>
      </c>
      <c r="G21" s="76" t="s">
        <v>531</v>
      </c>
      <c r="H21" s="77" t="s">
        <v>239</v>
      </c>
      <c r="I21" s="77"/>
      <c r="J21" s="77"/>
      <c r="K21" s="77" t="s">
        <v>196</v>
      </c>
      <c r="L21" s="124">
        <v>2</v>
      </c>
      <c r="M21" s="78">
        <v>4</v>
      </c>
      <c r="N21" s="75">
        <f t="shared" si="0"/>
        <v>8</v>
      </c>
      <c r="O21" s="154" t="str">
        <f t="shared" si="1"/>
        <v>(M)</v>
      </c>
      <c r="P21" s="75">
        <v>25</v>
      </c>
      <c r="Q21" s="75">
        <f t="shared" si="2"/>
        <v>200</v>
      </c>
      <c r="R21" s="155" t="str">
        <f t="shared" si="3"/>
        <v>II</v>
      </c>
      <c r="S21" s="80" t="str">
        <f t="shared" si="4"/>
        <v>Aceptable con Control Especifico</v>
      </c>
      <c r="T21" s="77">
        <v>22</v>
      </c>
      <c r="U21" s="77"/>
      <c r="V21" s="77"/>
      <c r="W21" s="77"/>
      <c r="X21" s="77" t="s">
        <v>529</v>
      </c>
      <c r="Y21" s="77"/>
      <c r="Z21" s="77" t="s">
        <v>89</v>
      </c>
      <c r="AA21" s="77" t="s">
        <v>405</v>
      </c>
      <c r="AB21" s="221"/>
      <c r="AC21" s="221"/>
      <c r="AD21" s="221"/>
      <c r="AE21" s="221"/>
      <c r="AF21" s="221"/>
      <c r="AG21" s="46"/>
      <c r="AH21" s="157"/>
      <c r="AI21" s="157"/>
      <c r="AJ21" s="157"/>
      <c r="AK21" s="157"/>
      <c r="AL21" s="157"/>
      <c r="AM21" s="157"/>
      <c r="AN21" s="157"/>
      <c r="AO21" s="157"/>
      <c r="AP21" s="157"/>
      <c r="AQ21" s="82"/>
      <c r="AR21" s="57" t="s">
        <v>83</v>
      </c>
      <c r="AS21" s="43"/>
    </row>
    <row r="22" spans="1:45" s="158" customFormat="1" ht="38.25" x14ac:dyDescent="0.2">
      <c r="A22" s="222"/>
      <c r="B22" s="222"/>
      <c r="C22" s="222"/>
      <c r="D22" s="222"/>
      <c r="E22" s="75" t="s">
        <v>85</v>
      </c>
      <c r="F22" s="75" t="s">
        <v>145</v>
      </c>
      <c r="G22" s="76" t="s">
        <v>532</v>
      </c>
      <c r="H22" s="77" t="s">
        <v>100</v>
      </c>
      <c r="I22" s="77"/>
      <c r="J22" s="77"/>
      <c r="K22" s="77" t="s">
        <v>189</v>
      </c>
      <c r="L22" s="124">
        <v>2</v>
      </c>
      <c r="M22" s="78">
        <v>4</v>
      </c>
      <c r="N22" s="75">
        <f>+L22*M22</f>
        <v>8</v>
      </c>
      <c r="O22" s="154" t="str">
        <f>IF(N22&lt;2,"O",IF(N22&lt;=4,"(B)",IF(N22&lt;=8,"(M)",IF(N22&lt;=20,"(A)","(MA)"))))</f>
        <v>(M)</v>
      </c>
      <c r="P22" s="75">
        <v>10</v>
      </c>
      <c r="Q22" s="75">
        <f>+N22*P22</f>
        <v>80</v>
      </c>
      <c r="R22" s="155" t="str">
        <f>IF(Q22&lt;20,"O",IF(Q22&lt;=20,"IV",IF(Q22&lt;=120,"III",IF(Q22&lt;=500,"II","I"))))</f>
        <v>III</v>
      </c>
      <c r="S22" s="80" t="str">
        <f t="shared" si="4"/>
        <v>Aceptable</v>
      </c>
      <c r="T22" s="77">
        <v>22</v>
      </c>
      <c r="U22" s="77"/>
      <c r="V22" s="125"/>
      <c r="W22" s="77"/>
      <c r="X22" s="77" t="s">
        <v>533</v>
      </c>
      <c r="Y22" s="125"/>
      <c r="Z22" s="77" t="s">
        <v>89</v>
      </c>
      <c r="AA22" s="77" t="s">
        <v>405</v>
      </c>
      <c r="AB22" s="221"/>
      <c r="AC22" s="221"/>
      <c r="AD22" s="221"/>
      <c r="AE22" s="221"/>
      <c r="AF22" s="221"/>
      <c r="AG22" s="46"/>
      <c r="AH22" s="157"/>
      <c r="AI22" s="157"/>
      <c r="AJ22" s="157"/>
      <c r="AK22" s="157"/>
      <c r="AL22" s="157"/>
      <c r="AM22" s="157"/>
      <c r="AN22" s="157"/>
      <c r="AO22" s="157"/>
      <c r="AP22" s="157"/>
      <c r="AQ22" s="82"/>
      <c r="AR22" s="57" t="s">
        <v>408</v>
      </c>
      <c r="AS22" s="163"/>
    </row>
    <row r="23" spans="1:45" s="158" customFormat="1" ht="63.75" x14ac:dyDescent="0.2">
      <c r="A23" s="222"/>
      <c r="B23" s="222"/>
      <c r="C23" s="222"/>
      <c r="D23" s="222"/>
      <c r="E23" s="75" t="s">
        <v>85</v>
      </c>
      <c r="F23" s="75" t="s">
        <v>241</v>
      </c>
      <c r="G23" s="76" t="s">
        <v>490</v>
      </c>
      <c r="H23" s="77" t="s">
        <v>409</v>
      </c>
      <c r="I23" s="85"/>
      <c r="J23" s="77"/>
      <c r="K23" s="77" t="s">
        <v>189</v>
      </c>
      <c r="L23" s="124">
        <v>2</v>
      </c>
      <c r="M23" s="78">
        <v>4</v>
      </c>
      <c r="N23" s="75">
        <f t="shared" si="0"/>
        <v>8</v>
      </c>
      <c r="O23" s="154" t="str">
        <f t="shared" si="1"/>
        <v>(M)</v>
      </c>
      <c r="P23" s="75">
        <v>10</v>
      </c>
      <c r="Q23" s="75">
        <f t="shared" si="2"/>
        <v>80</v>
      </c>
      <c r="R23" s="155" t="str">
        <f t="shared" si="3"/>
        <v>III</v>
      </c>
      <c r="S23" s="80" t="str">
        <f t="shared" si="4"/>
        <v>Aceptable</v>
      </c>
      <c r="T23" s="77">
        <v>22</v>
      </c>
      <c r="U23" s="77"/>
      <c r="V23" s="77"/>
      <c r="W23" s="77"/>
      <c r="X23" s="77" t="s">
        <v>533</v>
      </c>
      <c r="Y23" s="77"/>
      <c r="Z23" s="77" t="s">
        <v>89</v>
      </c>
      <c r="AA23" s="77" t="s">
        <v>405</v>
      </c>
      <c r="AB23" s="221"/>
      <c r="AC23" s="221"/>
      <c r="AD23" s="221"/>
      <c r="AE23" s="221"/>
      <c r="AF23" s="221"/>
      <c r="AG23" s="46"/>
      <c r="AH23" s="157"/>
      <c r="AI23" s="157"/>
      <c r="AJ23" s="157"/>
      <c r="AK23" s="157"/>
      <c r="AL23" s="157"/>
      <c r="AM23" s="157"/>
      <c r="AN23" s="157"/>
      <c r="AO23" s="157"/>
      <c r="AP23" s="157"/>
      <c r="AQ23" s="82"/>
      <c r="AR23" s="164" t="s">
        <v>25</v>
      </c>
      <c r="AS23" s="163"/>
    </row>
    <row r="24" spans="1:45" s="161" customFormat="1" ht="89.25" x14ac:dyDescent="0.2">
      <c r="A24" s="222"/>
      <c r="B24" s="222"/>
      <c r="C24" s="222"/>
      <c r="D24" s="222"/>
      <c r="E24" s="75" t="s">
        <v>85</v>
      </c>
      <c r="F24" s="75" t="s">
        <v>467</v>
      </c>
      <c r="G24" s="76" t="s">
        <v>502</v>
      </c>
      <c r="H24" s="101" t="s">
        <v>322</v>
      </c>
      <c r="I24" s="77"/>
      <c r="J24" s="101" t="s">
        <v>534</v>
      </c>
      <c r="K24" s="77" t="s">
        <v>370</v>
      </c>
      <c r="L24" s="124">
        <v>2</v>
      </c>
      <c r="M24" s="78">
        <v>4</v>
      </c>
      <c r="N24" s="75">
        <f t="shared" si="0"/>
        <v>8</v>
      </c>
      <c r="O24" s="154" t="str">
        <f t="shared" si="1"/>
        <v>(M)</v>
      </c>
      <c r="P24" s="75">
        <v>10</v>
      </c>
      <c r="Q24" s="75">
        <f t="shared" si="2"/>
        <v>80</v>
      </c>
      <c r="R24" s="155" t="str">
        <f t="shared" si="3"/>
        <v>III</v>
      </c>
      <c r="S24" s="80" t="str">
        <f t="shared" si="4"/>
        <v>Aceptable</v>
      </c>
      <c r="T24" s="77">
        <v>22</v>
      </c>
      <c r="U24" s="156"/>
      <c r="V24" s="156"/>
      <c r="W24" s="156"/>
      <c r="X24" s="131" t="s">
        <v>701</v>
      </c>
      <c r="Y24" s="156"/>
      <c r="Z24" s="77" t="s">
        <v>89</v>
      </c>
      <c r="AA24" s="77" t="s">
        <v>405</v>
      </c>
      <c r="AB24" s="221"/>
      <c r="AC24" s="221"/>
      <c r="AD24" s="221"/>
      <c r="AE24" s="221"/>
      <c r="AF24" s="221"/>
      <c r="AG24" s="157"/>
      <c r="AH24" s="157"/>
      <c r="AI24" s="157"/>
      <c r="AJ24" s="157"/>
      <c r="AK24" s="157"/>
      <c r="AL24" s="157"/>
      <c r="AM24" s="157"/>
      <c r="AN24" s="157"/>
      <c r="AO24" s="157"/>
      <c r="AP24" s="157"/>
      <c r="AR24" s="164" t="s">
        <v>26</v>
      </c>
      <c r="AS24" s="163"/>
    </row>
    <row r="25" spans="1:45" s="161" customFormat="1" ht="87.75" customHeight="1" x14ac:dyDescent="0.2">
      <c r="A25" s="222"/>
      <c r="B25" s="222"/>
      <c r="C25" s="222"/>
      <c r="D25" s="222"/>
      <c r="E25" s="75" t="s">
        <v>85</v>
      </c>
      <c r="F25" s="75" t="s">
        <v>149</v>
      </c>
      <c r="G25" s="76" t="s">
        <v>535</v>
      </c>
      <c r="H25" s="75" t="s">
        <v>116</v>
      </c>
      <c r="I25" s="77"/>
      <c r="J25" s="77"/>
      <c r="K25" s="77" t="s">
        <v>190</v>
      </c>
      <c r="L25" s="124">
        <v>2</v>
      </c>
      <c r="M25" s="78">
        <v>3</v>
      </c>
      <c r="N25" s="75">
        <f>+L25*M25</f>
        <v>6</v>
      </c>
      <c r="O25" s="154" t="str">
        <f>IF(N25&lt;2,"O",IF(N25&lt;=4,"(B)",IF(N25&lt;=8,"(M)",IF(N25&lt;=20,"(A)","(MA)"))))</f>
        <v>(M)</v>
      </c>
      <c r="P25" s="75">
        <v>10</v>
      </c>
      <c r="Q25" s="75">
        <f>+N25*P25</f>
        <v>60</v>
      </c>
      <c r="R25" s="155" t="str">
        <f>IF(Q25&lt;20,"O",IF(Q25&lt;=20,"IV",IF(Q25&lt;=120,"III",IF(Q25&lt;=500,"II","I"))))</f>
        <v>III</v>
      </c>
      <c r="S25" s="80" t="str">
        <f t="shared" si="4"/>
        <v>Aceptable</v>
      </c>
      <c r="T25" s="77">
        <v>22</v>
      </c>
      <c r="U25" s="77"/>
      <c r="V25" s="77"/>
      <c r="W25" s="77"/>
      <c r="X25" s="77" t="s">
        <v>195</v>
      </c>
      <c r="Y25" s="77"/>
      <c r="Z25" s="77" t="s">
        <v>89</v>
      </c>
      <c r="AA25" s="77" t="s">
        <v>405</v>
      </c>
      <c r="AB25" s="221"/>
      <c r="AC25" s="221"/>
      <c r="AD25" s="221"/>
      <c r="AE25" s="221"/>
      <c r="AF25" s="221"/>
      <c r="AG25" s="157"/>
      <c r="AH25" s="157"/>
      <c r="AI25" s="157"/>
      <c r="AJ25" s="157"/>
      <c r="AK25" s="157"/>
      <c r="AL25" s="157"/>
      <c r="AM25" s="157"/>
      <c r="AN25" s="157"/>
      <c r="AO25" s="157"/>
      <c r="AP25" s="157"/>
      <c r="AR25" s="41" t="s">
        <v>52</v>
      </c>
      <c r="AS25" s="160"/>
    </row>
    <row r="26" spans="1:45" s="161" customFormat="1" ht="76.5" x14ac:dyDescent="0.2">
      <c r="A26" s="222"/>
      <c r="B26" s="222"/>
      <c r="C26" s="222"/>
      <c r="D26" s="222"/>
      <c r="E26" s="75" t="s">
        <v>85</v>
      </c>
      <c r="F26" s="75" t="s">
        <v>536</v>
      </c>
      <c r="G26" s="76" t="s">
        <v>494</v>
      </c>
      <c r="H26" s="77" t="s">
        <v>101</v>
      </c>
      <c r="I26" s="77"/>
      <c r="J26" s="77" t="s">
        <v>256</v>
      </c>
      <c r="K26" s="77" t="s">
        <v>191</v>
      </c>
      <c r="L26" s="124">
        <v>2</v>
      </c>
      <c r="M26" s="78">
        <v>4</v>
      </c>
      <c r="N26" s="75">
        <f t="shared" si="0"/>
        <v>8</v>
      </c>
      <c r="O26" s="154" t="str">
        <f t="shared" si="1"/>
        <v>(M)</v>
      </c>
      <c r="P26" s="75">
        <v>10</v>
      </c>
      <c r="Q26" s="75">
        <f t="shared" si="2"/>
        <v>80</v>
      </c>
      <c r="R26" s="155" t="str">
        <f t="shared" si="3"/>
        <v>III</v>
      </c>
      <c r="S26" s="80" t="str">
        <f t="shared" si="4"/>
        <v>Aceptable</v>
      </c>
      <c r="T26" s="77">
        <v>22</v>
      </c>
      <c r="U26" s="77"/>
      <c r="V26" s="77"/>
      <c r="W26" s="77"/>
      <c r="X26" s="77" t="s">
        <v>537</v>
      </c>
      <c r="Y26" s="60"/>
      <c r="Z26" s="77" t="s">
        <v>89</v>
      </c>
      <c r="AA26" s="77" t="s">
        <v>405</v>
      </c>
      <c r="AB26" s="221"/>
      <c r="AC26" s="221"/>
      <c r="AD26" s="221"/>
      <c r="AE26" s="221"/>
      <c r="AF26" s="221"/>
      <c r="AG26" s="157"/>
      <c r="AH26" s="157"/>
      <c r="AI26" s="157"/>
      <c r="AJ26" s="157"/>
      <c r="AK26" s="157"/>
      <c r="AL26" s="157"/>
      <c r="AM26" s="157"/>
      <c r="AN26" s="157"/>
      <c r="AO26" s="157"/>
      <c r="AP26" s="157"/>
      <c r="AR26" s="164" t="s">
        <v>163</v>
      </c>
      <c r="AS26" s="163"/>
    </row>
    <row r="27" spans="1:45" s="156" customFormat="1" ht="85.5" customHeight="1" x14ac:dyDescent="0.2">
      <c r="A27" s="222" t="s">
        <v>375</v>
      </c>
      <c r="B27" s="291" t="s">
        <v>374</v>
      </c>
      <c r="C27" s="222" t="s">
        <v>362</v>
      </c>
      <c r="D27" s="222" t="s">
        <v>525</v>
      </c>
      <c r="E27" s="154" t="s">
        <v>85</v>
      </c>
      <c r="F27" s="75" t="s">
        <v>363</v>
      </c>
      <c r="G27" s="76" t="s">
        <v>469</v>
      </c>
      <c r="H27" s="77" t="s">
        <v>86</v>
      </c>
      <c r="I27" s="77"/>
      <c r="J27" s="77"/>
      <c r="K27" s="77" t="s">
        <v>87</v>
      </c>
      <c r="L27" s="124">
        <v>2</v>
      </c>
      <c r="M27" s="78">
        <v>4</v>
      </c>
      <c r="N27" s="75">
        <f t="shared" si="0"/>
        <v>8</v>
      </c>
      <c r="O27" s="154" t="str">
        <f t="shared" si="1"/>
        <v>(M)</v>
      </c>
      <c r="P27" s="75">
        <v>10</v>
      </c>
      <c r="Q27" s="75">
        <f t="shared" si="2"/>
        <v>80</v>
      </c>
      <c r="R27" s="155" t="str">
        <f t="shared" si="3"/>
        <v>III</v>
      </c>
      <c r="S27" s="80" t="str">
        <f t="shared" si="4"/>
        <v>Aceptable</v>
      </c>
      <c r="T27" s="77">
        <v>8</v>
      </c>
      <c r="W27" s="60"/>
      <c r="X27" s="60" t="s">
        <v>538</v>
      </c>
      <c r="Y27" s="60" t="s">
        <v>88</v>
      </c>
      <c r="Z27" s="77" t="s">
        <v>89</v>
      </c>
      <c r="AA27" s="77" t="s">
        <v>405</v>
      </c>
      <c r="AB27" s="221"/>
      <c r="AC27" s="290"/>
      <c r="AD27" s="290"/>
      <c r="AE27" s="290"/>
      <c r="AF27" s="290"/>
      <c r="AG27" s="165"/>
    </row>
    <row r="28" spans="1:45" s="156" customFormat="1" ht="38.25" x14ac:dyDescent="0.2">
      <c r="A28" s="222"/>
      <c r="B28" s="291"/>
      <c r="C28" s="222"/>
      <c r="D28" s="222"/>
      <c r="E28" s="154" t="s">
        <v>85</v>
      </c>
      <c r="F28" s="75" t="s">
        <v>703</v>
      </c>
      <c r="G28" s="76" t="s">
        <v>539</v>
      </c>
      <c r="H28" s="77" t="s">
        <v>364</v>
      </c>
      <c r="I28" s="77"/>
      <c r="J28" s="77"/>
      <c r="K28" s="77" t="s">
        <v>193</v>
      </c>
      <c r="L28" s="124">
        <v>2</v>
      </c>
      <c r="M28" s="78">
        <v>4</v>
      </c>
      <c r="N28" s="75">
        <f t="shared" si="0"/>
        <v>8</v>
      </c>
      <c r="O28" s="154" t="str">
        <f t="shared" si="1"/>
        <v>(M)</v>
      </c>
      <c r="P28" s="75">
        <v>10</v>
      </c>
      <c r="Q28" s="75">
        <f t="shared" si="2"/>
        <v>80</v>
      </c>
      <c r="R28" s="155" t="str">
        <f t="shared" si="3"/>
        <v>III</v>
      </c>
      <c r="S28" s="80" t="str">
        <f t="shared" si="4"/>
        <v>Aceptable</v>
      </c>
      <c r="T28" s="77">
        <v>8</v>
      </c>
      <c r="W28" s="77"/>
      <c r="X28" s="60" t="s">
        <v>193</v>
      </c>
      <c r="Y28" s="77"/>
      <c r="Z28" s="77" t="s">
        <v>89</v>
      </c>
      <c r="AA28" s="77" t="s">
        <v>405</v>
      </c>
      <c r="AB28" s="221"/>
      <c r="AC28" s="290"/>
      <c r="AD28" s="290"/>
      <c r="AE28" s="290"/>
      <c r="AF28" s="290"/>
      <c r="AG28" s="165"/>
    </row>
    <row r="29" spans="1:45" s="156" customFormat="1" ht="38.25" x14ac:dyDescent="0.2">
      <c r="A29" s="222"/>
      <c r="B29" s="291"/>
      <c r="C29" s="222"/>
      <c r="D29" s="222"/>
      <c r="E29" s="154" t="s">
        <v>85</v>
      </c>
      <c r="F29" s="75" t="s">
        <v>452</v>
      </c>
      <c r="G29" s="76" t="s">
        <v>540</v>
      </c>
      <c r="H29" s="77" t="s">
        <v>365</v>
      </c>
      <c r="I29" s="77"/>
      <c r="J29" s="77"/>
      <c r="K29" s="77"/>
      <c r="L29" s="124">
        <v>2</v>
      </c>
      <c r="M29" s="78">
        <v>4</v>
      </c>
      <c r="N29" s="75">
        <f t="shared" si="0"/>
        <v>8</v>
      </c>
      <c r="O29" s="154" t="str">
        <f t="shared" si="1"/>
        <v>(M)</v>
      </c>
      <c r="P29" s="75">
        <v>10</v>
      </c>
      <c r="Q29" s="75">
        <f t="shared" si="2"/>
        <v>80</v>
      </c>
      <c r="R29" s="155" t="str">
        <f t="shared" si="3"/>
        <v>III</v>
      </c>
      <c r="S29" s="80" t="str">
        <f t="shared" si="4"/>
        <v>Aceptable</v>
      </c>
      <c r="T29" s="77">
        <v>8</v>
      </c>
      <c r="W29" s="77"/>
      <c r="X29" s="60" t="s">
        <v>541</v>
      </c>
      <c r="Y29" s="77" t="s">
        <v>265</v>
      </c>
      <c r="Z29" s="77" t="s">
        <v>89</v>
      </c>
      <c r="AA29" s="77" t="s">
        <v>405</v>
      </c>
      <c r="AB29" s="221"/>
      <c r="AC29" s="290"/>
      <c r="AD29" s="290"/>
      <c r="AE29" s="290"/>
      <c r="AF29" s="290"/>
      <c r="AG29" s="165"/>
    </row>
    <row r="30" spans="1:45" s="156" customFormat="1" ht="89.25" x14ac:dyDescent="0.2">
      <c r="A30" s="222"/>
      <c r="B30" s="291"/>
      <c r="C30" s="222"/>
      <c r="D30" s="222"/>
      <c r="E30" s="154" t="s">
        <v>85</v>
      </c>
      <c r="F30" s="103" t="s">
        <v>366</v>
      </c>
      <c r="G30" s="76" t="s">
        <v>565</v>
      </c>
      <c r="H30" s="77" t="s">
        <v>95</v>
      </c>
      <c r="I30" s="77"/>
      <c r="J30" s="77"/>
      <c r="K30" s="77" t="s">
        <v>184</v>
      </c>
      <c r="L30" s="124">
        <v>2</v>
      </c>
      <c r="M30" s="78">
        <v>4</v>
      </c>
      <c r="N30" s="75">
        <f t="shared" si="0"/>
        <v>8</v>
      </c>
      <c r="O30" s="154" t="str">
        <f t="shared" si="1"/>
        <v>(M)</v>
      </c>
      <c r="P30" s="75">
        <v>10</v>
      </c>
      <c r="Q30" s="75">
        <f t="shared" si="2"/>
        <v>80</v>
      </c>
      <c r="R30" s="155" t="str">
        <f t="shared" si="3"/>
        <v>III</v>
      </c>
      <c r="S30" s="80" t="str">
        <f t="shared" si="4"/>
        <v>Aceptable</v>
      </c>
      <c r="T30" s="77">
        <v>8</v>
      </c>
      <c r="U30" s="77"/>
      <c r="V30" s="77"/>
      <c r="W30" s="77"/>
      <c r="X30" s="77" t="s">
        <v>210</v>
      </c>
      <c r="Y30" s="77"/>
      <c r="Z30" s="77" t="s">
        <v>89</v>
      </c>
      <c r="AA30" s="77" t="s">
        <v>405</v>
      </c>
      <c r="AB30" s="221"/>
      <c r="AC30" s="290"/>
      <c r="AD30" s="290"/>
      <c r="AE30" s="290"/>
      <c r="AF30" s="290"/>
      <c r="AG30" s="165"/>
    </row>
    <row r="31" spans="1:45" s="156" customFormat="1" ht="89.25" x14ac:dyDescent="0.2">
      <c r="A31" s="222"/>
      <c r="B31" s="291"/>
      <c r="C31" s="222"/>
      <c r="D31" s="222"/>
      <c r="E31" s="154" t="s">
        <v>85</v>
      </c>
      <c r="F31" s="103" t="s">
        <v>366</v>
      </c>
      <c r="G31" s="76" t="s">
        <v>489</v>
      </c>
      <c r="H31" s="75" t="s">
        <v>367</v>
      </c>
      <c r="I31" s="85"/>
      <c r="J31" s="77"/>
      <c r="K31" s="77" t="s">
        <v>184</v>
      </c>
      <c r="L31" s="124">
        <v>2</v>
      </c>
      <c r="M31" s="78">
        <v>4</v>
      </c>
      <c r="N31" s="75">
        <f t="shared" si="0"/>
        <v>8</v>
      </c>
      <c r="O31" s="154" t="str">
        <f t="shared" si="1"/>
        <v>(M)</v>
      </c>
      <c r="P31" s="75">
        <v>10</v>
      </c>
      <c r="Q31" s="75">
        <f t="shared" si="2"/>
        <v>80</v>
      </c>
      <c r="R31" s="155" t="str">
        <f t="shared" si="3"/>
        <v>III</v>
      </c>
      <c r="S31" s="80" t="str">
        <f t="shared" si="4"/>
        <v>Aceptable</v>
      </c>
      <c r="T31" s="77">
        <v>8</v>
      </c>
      <c r="U31" s="77"/>
      <c r="V31" s="77"/>
      <c r="W31" s="77"/>
      <c r="X31" s="77" t="s">
        <v>210</v>
      </c>
      <c r="Y31" s="77"/>
      <c r="Z31" s="77" t="s">
        <v>89</v>
      </c>
      <c r="AA31" s="77" t="s">
        <v>405</v>
      </c>
      <c r="AB31" s="221"/>
      <c r="AC31" s="290"/>
      <c r="AD31" s="290"/>
      <c r="AE31" s="290"/>
      <c r="AF31" s="290"/>
      <c r="AG31" s="165"/>
    </row>
    <row r="32" spans="1:45" s="156" customFormat="1" ht="38.25" x14ac:dyDescent="0.2">
      <c r="A32" s="222"/>
      <c r="B32" s="291"/>
      <c r="C32" s="222"/>
      <c r="D32" s="222"/>
      <c r="E32" s="154" t="s">
        <v>85</v>
      </c>
      <c r="F32" s="75" t="s">
        <v>542</v>
      </c>
      <c r="G32" s="105" t="s">
        <v>528</v>
      </c>
      <c r="H32" s="77" t="s">
        <v>97</v>
      </c>
      <c r="I32" s="85"/>
      <c r="J32" s="77"/>
      <c r="K32" s="77" t="s">
        <v>193</v>
      </c>
      <c r="L32" s="124">
        <v>2</v>
      </c>
      <c r="M32" s="78">
        <v>4</v>
      </c>
      <c r="N32" s="75">
        <f t="shared" si="0"/>
        <v>8</v>
      </c>
      <c r="O32" s="154" t="str">
        <f t="shared" si="1"/>
        <v>(M)</v>
      </c>
      <c r="P32" s="75">
        <v>10</v>
      </c>
      <c r="Q32" s="75">
        <f t="shared" si="2"/>
        <v>80</v>
      </c>
      <c r="R32" s="155" t="str">
        <f t="shared" si="3"/>
        <v>III</v>
      </c>
      <c r="S32" s="80" t="str">
        <f t="shared" si="4"/>
        <v>Aceptable</v>
      </c>
      <c r="T32" s="77">
        <v>8</v>
      </c>
      <c r="U32" s="77"/>
      <c r="V32" s="77"/>
      <c r="W32" s="77"/>
      <c r="X32" s="77" t="s">
        <v>529</v>
      </c>
      <c r="Y32" s="77"/>
      <c r="Z32" s="77" t="s">
        <v>89</v>
      </c>
      <c r="AA32" s="77" t="s">
        <v>405</v>
      </c>
      <c r="AB32" s="221"/>
      <c r="AC32" s="290"/>
      <c r="AD32" s="290"/>
      <c r="AE32" s="290"/>
      <c r="AF32" s="290"/>
      <c r="AG32" s="165"/>
    </row>
    <row r="33" spans="1:45" s="156" customFormat="1" ht="38.25" x14ac:dyDescent="0.2">
      <c r="A33" s="222"/>
      <c r="B33" s="291"/>
      <c r="C33" s="222"/>
      <c r="D33" s="222"/>
      <c r="E33" s="154" t="s">
        <v>85</v>
      </c>
      <c r="F33" s="75" t="s">
        <v>368</v>
      </c>
      <c r="G33" s="76" t="s">
        <v>484</v>
      </c>
      <c r="H33" s="77" t="s">
        <v>369</v>
      </c>
      <c r="I33" s="77"/>
      <c r="J33" s="77"/>
      <c r="K33" s="77" t="s">
        <v>193</v>
      </c>
      <c r="L33" s="124">
        <v>2</v>
      </c>
      <c r="M33" s="78">
        <v>4</v>
      </c>
      <c r="N33" s="75">
        <f t="shared" si="0"/>
        <v>8</v>
      </c>
      <c r="O33" s="154" t="str">
        <f t="shared" si="1"/>
        <v>(M)</v>
      </c>
      <c r="P33" s="75">
        <v>25</v>
      </c>
      <c r="Q33" s="75">
        <f t="shared" si="2"/>
        <v>200</v>
      </c>
      <c r="R33" s="155" t="str">
        <f t="shared" si="3"/>
        <v>II</v>
      </c>
      <c r="S33" s="80" t="str">
        <f t="shared" si="4"/>
        <v>Aceptable con Control Especifico</v>
      </c>
      <c r="T33" s="77">
        <v>8</v>
      </c>
      <c r="U33" s="77"/>
      <c r="V33" s="77"/>
      <c r="W33" s="77"/>
      <c r="X33" s="77" t="s">
        <v>529</v>
      </c>
      <c r="Y33" s="77"/>
      <c r="Z33" s="77" t="s">
        <v>89</v>
      </c>
      <c r="AA33" s="77" t="s">
        <v>405</v>
      </c>
      <c r="AB33" s="221"/>
      <c r="AC33" s="290"/>
      <c r="AD33" s="290"/>
      <c r="AE33" s="290"/>
      <c r="AF33" s="290"/>
      <c r="AG33" s="165"/>
    </row>
    <row r="34" spans="1:45" s="156" customFormat="1" ht="51" x14ac:dyDescent="0.2">
      <c r="A34" s="222"/>
      <c r="B34" s="291"/>
      <c r="C34" s="222"/>
      <c r="D34" s="222"/>
      <c r="E34" s="154" t="s">
        <v>85</v>
      </c>
      <c r="F34" s="75" t="s">
        <v>543</v>
      </c>
      <c r="G34" s="76" t="s">
        <v>544</v>
      </c>
      <c r="H34" s="77" t="s">
        <v>545</v>
      </c>
      <c r="I34" s="77"/>
      <c r="J34" s="77"/>
      <c r="K34" s="77" t="s">
        <v>193</v>
      </c>
      <c r="L34" s="124">
        <v>2</v>
      </c>
      <c r="M34" s="78">
        <v>4</v>
      </c>
      <c r="N34" s="75">
        <f t="shared" si="0"/>
        <v>8</v>
      </c>
      <c r="O34" s="154" t="str">
        <f t="shared" si="1"/>
        <v>(M)</v>
      </c>
      <c r="P34" s="75">
        <v>10</v>
      </c>
      <c r="Q34" s="75">
        <f t="shared" si="2"/>
        <v>80</v>
      </c>
      <c r="R34" s="155" t="str">
        <f t="shared" si="3"/>
        <v>III</v>
      </c>
      <c r="S34" s="80" t="str">
        <f t="shared" si="4"/>
        <v>Aceptable</v>
      </c>
      <c r="T34" s="77">
        <v>8</v>
      </c>
      <c r="U34" s="77"/>
      <c r="V34" s="77"/>
      <c r="W34" s="77"/>
      <c r="X34" s="77" t="s">
        <v>529</v>
      </c>
      <c r="Y34" s="77"/>
      <c r="Z34" s="77" t="s">
        <v>89</v>
      </c>
      <c r="AA34" s="77" t="s">
        <v>405</v>
      </c>
      <c r="AB34" s="221"/>
      <c r="AC34" s="290"/>
      <c r="AD34" s="290"/>
      <c r="AE34" s="290"/>
      <c r="AF34" s="290"/>
      <c r="AG34" s="165"/>
    </row>
    <row r="35" spans="1:45" s="156" customFormat="1" ht="51" x14ac:dyDescent="0.2">
      <c r="A35" s="222"/>
      <c r="B35" s="291"/>
      <c r="C35" s="222"/>
      <c r="D35" s="222"/>
      <c r="E35" s="154" t="s">
        <v>85</v>
      </c>
      <c r="F35" s="75" t="s">
        <v>248</v>
      </c>
      <c r="G35" s="76" t="s">
        <v>546</v>
      </c>
      <c r="H35" s="77" t="s">
        <v>249</v>
      </c>
      <c r="I35" s="77"/>
      <c r="J35" s="77"/>
      <c r="K35" s="77" t="s">
        <v>370</v>
      </c>
      <c r="L35" s="124">
        <v>2</v>
      </c>
      <c r="M35" s="78">
        <v>4</v>
      </c>
      <c r="N35" s="75">
        <f t="shared" si="0"/>
        <v>8</v>
      </c>
      <c r="O35" s="154" t="str">
        <f t="shared" si="1"/>
        <v>(M)</v>
      </c>
      <c r="P35" s="75">
        <v>10</v>
      </c>
      <c r="Q35" s="75">
        <f>+N35*P35</f>
        <v>80</v>
      </c>
      <c r="R35" s="155" t="str">
        <f t="shared" si="3"/>
        <v>III</v>
      </c>
      <c r="S35" s="80" t="str">
        <f t="shared" si="4"/>
        <v>Aceptable</v>
      </c>
      <c r="T35" s="77">
        <v>8</v>
      </c>
      <c r="U35" s="77"/>
      <c r="V35" s="125"/>
      <c r="W35" s="77"/>
      <c r="X35" s="77" t="s">
        <v>547</v>
      </c>
      <c r="Y35" s="125"/>
      <c r="Z35" s="77" t="s">
        <v>89</v>
      </c>
      <c r="AA35" s="77" t="s">
        <v>405</v>
      </c>
      <c r="AB35" s="221"/>
      <c r="AC35" s="290"/>
      <c r="AD35" s="290"/>
      <c r="AE35" s="290"/>
      <c r="AF35" s="290"/>
      <c r="AG35" s="165"/>
    </row>
    <row r="36" spans="1:45" s="156" customFormat="1" ht="63.75" x14ac:dyDescent="0.2">
      <c r="A36" s="222"/>
      <c r="B36" s="291"/>
      <c r="C36" s="222"/>
      <c r="D36" s="222"/>
      <c r="E36" s="154" t="s">
        <v>85</v>
      </c>
      <c r="F36" s="75" t="s">
        <v>371</v>
      </c>
      <c r="G36" s="76" t="s">
        <v>490</v>
      </c>
      <c r="H36" s="77" t="s">
        <v>453</v>
      </c>
      <c r="I36" s="85"/>
      <c r="J36" s="77"/>
      <c r="K36" s="77" t="s">
        <v>370</v>
      </c>
      <c r="L36" s="124">
        <v>2</v>
      </c>
      <c r="M36" s="78">
        <v>4</v>
      </c>
      <c r="N36" s="75">
        <f t="shared" si="0"/>
        <v>8</v>
      </c>
      <c r="O36" s="154" t="str">
        <f t="shared" si="1"/>
        <v>(M)</v>
      </c>
      <c r="P36" s="75">
        <v>10</v>
      </c>
      <c r="Q36" s="75">
        <f t="shared" ref="Q36:Q39" si="5">+N36*P36</f>
        <v>80</v>
      </c>
      <c r="R36" s="155" t="str">
        <f t="shared" si="3"/>
        <v>III</v>
      </c>
      <c r="S36" s="80" t="str">
        <f t="shared" si="4"/>
        <v>Aceptable</v>
      </c>
      <c r="T36" s="77">
        <v>8</v>
      </c>
      <c r="U36" s="77"/>
      <c r="V36" s="77"/>
      <c r="W36" s="77"/>
      <c r="X36" s="77" t="s">
        <v>547</v>
      </c>
      <c r="Y36" s="77"/>
      <c r="Z36" s="77" t="s">
        <v>89</v>
      </c>
      <c r="AA36" s="77" t="s">
        <v>405</v>
      </c>
      <c r="AB36" s="221"/>
      <c r="AC36" s="290"/>
      <c r="AD36" s="290"/>
      <c r="AE36" s="290"/>
      <c r="AF36" s="290"/>
      <c r="AG36" s="165"/>
    </row>
    <row r="37" spans="1:45" s="156" customFormat="1" ht="76.5" x14ac:dyDescent="0.2">
      <c r="A37" s="222"/>
      <c r="B37" s="291"/>
      <c r="C37" s="222"/>
      <c r="D37" s="222"/>
      <c r="E37" s="154" t="s">
        <v>85</v>
      </c>
      <c r="F37" s="75" t="s">
        <v>372</v>
      </c>
      <c r="G37" s="76" t="s">
        <v>502</v>
      </c>
      <c r="H37" s="101" t="s">
        <v>322</v>
      </c>
      <c r="I37" s="77"/>
      <c r="J37" s="101" t="s">
        <v>534</v>
      </c>
      <c r="K37" s="77" t="s">
        <v>370</v>
      </c>
      <c r="L37" s="124">
        <v>2</v>
      </c>
      <c r="M37" s="78">
        <v>4</v>
      </c>
      <c r="N37" s="75">
        <f t="shared" si="0"/>
        <v>8</v>
      </c>
      <c r="O37" s="154" t="str">
        <f t="shared" si="1"/>
        <v>(M)</v>
      </c>
      <c r="P37" s="75">
        <v>25</v>
      </c>
      <c r="Q37" s="75">
        <f t="shared" si="5"/>
        <v>200</v>
      </c>
      <c r="R37" s="155" t="str">
        <f t="shared" si="3"/>
        <v>II</v>
      </c>
      <c r="S37" s="80" t="str">
        <f t="shared" si="4"/>
        <v>Aceptable con Control Especifico</v>
      </c>
      <c r="T37" s="77">
        <v>8</v>
      </c>
      <c r="W37" s="77"/>
      <c r="X37" s="77" t="s">
        <v>704</v>
      </c>
      <c r="Z37" s="77" t="s">
        <v>89</v>
      </c>
      <c r="AA37" s="77" t="s">
        <v>405</v>
      </c>
      <c r="AB37" s="221"/>
      <c r="AC37" s="290"/>
      <c r="AD37" s="290"/>
      <c r="AE37" s="290"/>
      <c r="AF37" s="290"/>
      <c r="AG37" s="165"/>
    </row>
    <row r="38" spans="1:45" s="156" customFormat="1" ht="76.5" x14ac:dyDescent="0.2">
      <c r="A38" s="222"/>
      <c r="B38" s="291"/>
      <c r="C38" s="222"/>
      <c r="D38" s="222"/>
      <c r="E38" s="154" t="s">
        <v>85</v>
      </c>
      <c r="F38" s="75" t="s">
        <v>226</v>
      </c>
      <c r="G38" s="76" t="s">
        <v>494</v>
      </c>
      <c r="H38" s="77" t="s">
        <v>250</v>
      </c>
      <c r="I38" s="77"/>
      <c r="J38" s="77" t="s">
        <v>256</v>
      </c>
      <c r="K38" s="77" t="s">
        <v>187</v>
      </c>
      <c r="L38" s="124">
        <v>2</v>
      </c>
      <c r="M38" s="78">
        <v>4</v>
      </c>
      <c r="N38" s="75">
        <f t="shared" si="0"/>
        <v>8</v>
      </c>
      <c r="O38" s="154" t="str">
        <f t="shared" si="1"/>
        <v>(M)</v>
      </c>
      <c r="P38" s="75">
        <v>10</v>
      </c>
      <c r="Q38" s="75">
        <f t="shared" si="5"/>
        <v>80</v>
      </c>
      <c r="R38" s="155" t="str">
        <f t="shared" si="3"/>
        <v>III</v>
      </c>
      <c r="S38" s="80" t="str">
        <f t="shared" si="4"/>
        <v>Aceptable</v>
      </c>
      <c r="T38" s="77">
        <v>8</v>
      </c>
      <c r="U38" s="77"/>
      <c r="V38" s="77"/>
      <c r="W38" s="77"/>
      <c r="X38" s="77" t="s">
        <v>537</v>
      </c>
      <c r="Y38" s="60"/>
      <c r="Z38" s="77" t="s">
        <v>89</v>
      </c>
      <c r="AA38" s="77" t="s">
        <v>405</v>
      </c>
      <c r="AB38" s="221"/>
      <c r="AC38" s="290"/>
      <c r="AD38" s="290"/>
      <c r="AE38" s="290"/>
      <c r="AF38" s="290"/>
      <c r="AG38" s="165"/>
    </row>
    <row r="39" spans="1:45" s="156" customFormat="1" ht="76.5" x14ac:dyDescent="0.2">
      <c r="A39" s="222"/>
      <c r="B39" s="291"/>
      <c r="C39" s="222"/>
      <c r="D39" s="222"/>
      <c r="E39" s="154" t="s">
        <v>85</v>
      </c>
      <c r="F39" s="75" t="s">
        <v>373</v>
      </c>
      <c r="G39" s="166" t="s">
        <v>548</v>
      </c>
      <c r="H39" s="75" t="s">
        <v>102</v>
      </c>
      <c r="I39" s="77"/>
      <c r="J39" s="77"/>
      <c r="K39" s="77" t="s">
        <v>187</v>
      </c>
      <c r="L39" s="124">
        <v>2</v>
      </c>
      <c r="M39" s="78">
        <v>2</v>
      </c>
      <c r="N39" s="75">
        <f t="shared" si="0"/>
        <v>4</v>
      </c>
      <c r="O39" s="154" t="str">
        <f t="shared" si="1"/>
        <v>(B)</v>
      </c>
      <c r="P39" s="75">
        <v>25</v>
      </c>
      <c r="Q39" s="75">
        <f t="shared" si="5"/>
        <v>100</v>
      </c>
      <c r="R39" s="155" t="str">
        <f t="shared" si="3"/>
        <v>III</v>
      </c>
      <c r="S39" s="80" t="str">
        <f t="shared" si="4"/>
        <v>Aceptable</v>
      </c>
      <c r="T39" s="77">
        <v>8</v>
      </c>
      <c r="X39" s="77" t="s">
        <v>207</v>
      </c>
      <c r="Z39" s="77" t="s">
        <v>89</v>
      </c>
      <c r="AA39" s="77" t="s">
        <v>405</v>
      </c>
      <c r="AB39" s="221"/>
      <c r="AC39" s="290"/>
      <c r="AD39" s="290"/>
      <c r="AE39" s="290"/>
      <c r="AF39" s="290"/>
      <c r="AG39" s="165"/>
    </row>
    <row r="40" spans="1:45" s="167" customFormat="1" ht="112.5" customHeight="1" x14ac:dyDescent="0.2">
      <c r="A40" s="222" t="s">
        <v>376</v>
      </c>
      <c r="B40" s="222" t="s">
        <v>337</v>
      </c>
      <c r="C40" s="222" t="s">
        <v>338</v>
      </c>
      <c r="D40" s="222" t="s">
        <v>339</v>
      </c>
      <c r="E40" s="75" t="s">
        <v>84</v>
      </c>
      <c r="F40" s="75" t="s">
        <v>431</v>
      </c>
      <c r="G40" s="76" t="s">
        <v>469</v>
      </c>
      <c r="H40" s="75" t="s">
        <v>306</v>
      </c>
      <c r="I40" s="75"/>
      <c r="J40" s="75"/>
      <c r="K40" s="75" t="s">
        <v>340</v>
      </c>
      <c r="L40" s="75">
        <v>2</v>
      </c>
      <c r="M40" s="75">
        <v>4</v>
      </c>
      <c r="N40" s="75">
        <f t="shared" ref="N40:N45" si="6">+L40*M40</f>
        <v>8</v>
      </c>
      <c r="O40" s="75" t="str">
        <f t="shared" ref="O40:O45" si="7">IF(N40&lt;2,"O",IF(N40&lt;=4,"(B)",IF(N40&lt;=8,"(M)",IF(N40&lt;=20,"(A)","(MA)"))))</f>
        <v>(M)</v>
      </c>
      <c r="P40" s="75">
        <v>10</v>
      </c>
      <c r="Q40" s="75">
        <f t="shared" ref="Q40:Q45" si="8">+N40*P40</f>
        <v>80</v>
      </c>
      <c r="R40" s="75" t="str">
        <f t="shared" ref="R40:R45" si="9">IF(Q40&lt;20,"O",IF(Q40&lt;=20,"IV",IF(Q40&lt;=120,"III",IF(Q40&lt;=500,"II","I"))))</f>
        <v>III</v>
      </c>
      <c r="S40" s="80" t="str">
        <f t="shared" si="4"/>
        <v>Aceptable</v>
      </c>
      <c r="T40" s="75">
        <v>2</v>
      </c>
      <c r="U40" s="75"/>
      <c r="V40" s="75"/>
      <c r="W40" s="75"/>
      <c r="X40" s="60" t="s">
        <v>549</v>
      </c>
      <c r="Y40" s="75" t="s">
        <v>342</v>
      </c>
      <c r="Z40" s="75" t="s">
        <v>89</v>
      </c>
      <c r="AA40" s="75" t="s">
        <v>405</v>
      </c>
      <c r="AB40" s="220"/>
      <c r="AC40" s="220"/>
      <c r="AD40" s="220"/>
      <c r="AE40" s="220"/>
      <c r="AF40" s="220"/>
      <c r="AO40" s="157"/>
      <c r="AP40" s="157"/>
      <c r="AQ40" s="161"/>
      <c r="AR40" s="95" t="s">
        <v>299</v>
      </c>
    </row>
    <row r="41" spans="1:45" s="169" customFormat="1" ht="77.25" thickBot="1" x14ac:dyDescent="0.25">
      <c r="A41" s="222"/>
      <c r="B41" s="222"/>
      <c r="C41" s="222"/>
      <c r="D41" s="222"/>
      <c r="E41" s="75" t="s">
        <v>84</v>
      </c>
      <c r="F41" s="75" t="s">
        <v>550</v>
      </c>
      <c r="G41" s="76" t="s">
        <v>551</v>
      </c>
      <c r="H41" s="75" t="s">
        <v>552</v>
      </c>
      <c r="I41" s="75"/>
      <c r="J41" s="75"/>
      <c r="K41" s="75"/>
      <c r="L41" s="168">
        <v>2</v>
      </c>
      <c r="M41" s="75">
        <v>4</v>
      </c>
      <c r="N41" s="75">
        <f>+L41*M41</f>
        <v>8</v>
      </c>
      <c r="O41" s="154" t="str">
        <f>IF(N41&lt;2,"O",IF(N41&lt;=4,"(B)",IF(N41&lt;=8,"(M)",IF(N41&lt;=20,"(A)","(MA)"))))</f>
        <v>(M)</v>
      </c>
      <c r="P41" s="75">
        <v>25</v>
      </c>
      <c r="Q41" s="75">
        <f t="shared" si="8"/>
        <v>200</v>
      </c>
      <c r="R41" s="155" t="str">
        <f>IF(Q41&lt;20,"O",IF(Q41&lt;=20,"IV",IF(Q41&lt;=120,"III",IF(Q41&lt;=500,"II","I"))))</f>
        <v>II</v>
      </c>
      <c r="S41" s="80" t="str">
        <f t="shared" si="4"/>
        <v>Aceptable con Control Especifico</v>
      </c>
      <c r="T41" s="75">
        <v>2</v>
      </c>
      <c r="U41" s="75"/>
      <c r="V41" s="75"/>
      <c r="W41" s="77"/>
      <c r="X41" s="75" t="s">
        <v>553</v>
      </c>
      <c r="Y41" s="75" t="s">
        <v>554</v>
      </c>
      <c r="Z41" s="75" t="s">
        <v>89</v>
      </c>
      <c r="AA41" s="75" t="s">
        <v>405</v>
      </c>
      <c r="AB41" s="220"/>
      <c r="AC41" s="220"/>
      <c r="AD41" s="220"/>
      <c r="AE41" s="220"/>
      <c r="AF41" s="220"/>
      <c r="AO41" s="157"/>
      <c r="AP41" s="157"/>
      <c r="AQ41" s="161"/>
      <c r="AR41" s="170" t="s">
        <v>26</v>
      </c>
      <c r="AS41" s="171"/>
    </row>
    <row r="42" spans="1:45" s="169" customFormat="1" ht="38.25" x14ac:dyDescent="0.2">
      <c r="A42" s="222"/>
      <c r="B42" s="222"/>
      <c r="C42" s="222"/>
      <c r="D42" s="222"/>
      <c r="E42" s="75" t="s">
        <v>84</v>
      </c>
      <c r="F42" s="75" t="s">
        <v>556</v>
      </c>
      <c r="G42" s="76" t="s">
        <v>471</v>
      </c>
      <c r="H42" s="75" t="s">
        <v>432</v>
      </c>
      <c r="I42" s="75"/>
      <c r="J42" s="75"/>
      <c r="K42" s="75" t="s">
        <v>302</v>
      </c>
      <c r="L42" s="168">
        <v>2</v>
      </c>
      <c r="M42" s="75">
        <v>4</v>
      </c>
      <c r="N42" s="75">
        <f>+L42*M42</f>
        <v>8</v>
      </c>
      <c r="O42" s="154" t="str">
        <f>IF(N42&lt;2,"O",IF(N42&lt;=4,"(B)",IF(N42&lt;=8,"(M)",IF(N42&lt;=20,"(A)","(MA)"))))</f>
        <v>(M)</v>
      </c>
      <c r="P42" s="75">
        <v>25</v>
      </c>
      <c r="Q42" s="75">
        <f t="shared" si="8"/>
        <v>200</v>
      </c>
      <c r="R42" s="155" t="str">
        <f>IF(Q42&lt;20,"O",IF(Q42&lt;=20,"IV",IF(Q42&lt;=120,"III",IF(Q42&lt;=500,"II","I"))))</f>
        <v>II</v>
      </c>
      <c r="S42" s="80" t="str">
        <f t="shared" si="4"/>
        <v>Aceptable con Control Especifico</v>
      </c>
      <c r="T42" s="75">
        <v>2</v>
      </c>
      <c r="U42" s="75"/>
      <c r="V42" s="75"/>
      <c r="W42" s="75"/>
      <c r="X42" s="75" t="s">
        <v>555</v>
      </c>
      <c r="Y42" s="75"/>
      <c r="Z42" s="75" t="s">
        <v>89</v>
      </c>
      <c r="AA42" s="75" t="s">
        <v>405</v>
      </c>
      <c r="AB42" s="220"/>
      <c r="AC42" s="220"/>
      <c r="AD42" s="220"/>
      <c r="AE42" s="220"/>
      <c r="AF42" s="220"/>
      <c r="AO42" s="157"/>
      <c r="AP42" s="157"/>
      <c r="AQ42" s="161"/>
      <c r="AR42" s="98" t="s">
        <v>62</v>
      </c>
      <c r="AS42" s="171"/>
    </row>
    <row r="43" spans="1:45" s="169" customFormat="1" ht="84.75" customHeight="1" x14ac:dyDescent="0.2">
      <c r="A43" s="222"/>
      <c r="B43" s="222"/>
      <c r="C43" s="222"/>
      <c r="D43" s="222"/>
      <c r="E43" s="75" t="s">
        <v>84</v>
      </c>
      <c r="F43" s="75" t="s">
        <v>557</v>
      </c>
      <c r="G43" s="76" t="s">
        <v>705</v>
      </c>
      <c r="H43" s="75" t="s">
        <v>558</v>
      </c>
      <c r="I43" s="75"/>
      <c r="J43" s="75" t="s">
        <v>346</v>
      </c>
      <c r="K43" s="75" t="s">
        <v>559</v>
      </c>
      <c r="L43" s="75">
        <v>2</v>
      </c>
      <c r="M43" s="75">
        <v>3</v>
      </c>
      <c r="N43" s="75">
        <f t="shared" si="6"/>
        <v>6</v>
      </c>
      <c r="O43" s="75" t="str">
        <f t="shared" si="7"/>
        <v>(M)</v>
      </c>
      <c r="P43" s="75">
        <v>10</v>
      </c>
      <c r="Q43" s="75">
        <f t="shared" si="8"/>
        <v>60</v>
      </c>
      <c r="R43" s="75" t="str">
        <f t="shared" si="9"/>
        <v>III</v>
      </c>
      <c r="S43" s="80" t="str">
        <f t="shared" si="4"/>
        <v>Aceptable</v>
      </c>
      <c r="T43" s="75">
        <v>2</v>
      </c>
      <c r="U43" s="75"/>
      <c r="V43" s="75"/>
      <c r="W43" s="75"/>
      <c r="X43" s="75" t="s">
        <v>560</v>
      </c>
      <c r="Y43" s="75"/>
      <c r="Z43" s="75" t="s">
        <v>89</v>
      </c>
      <c r="AA43" s="75" t="s">
        <v>405</v>
      </c>
      <c r="AB43" s="220"/>
      <c r="AC43" s="220"/>
      <c r="AD43" s="220"/>
      <c r="AE43" s="220"/>
      <c r="AF43" s="220"/>
      <c r="AO43" s="157"/>
      <c r="AP43" s="157"/>
      <c r="AQ43" s="161"/>
      <c r="AR43" s="154" t="s">
        <v>314</v>
      </c>
      <c r="AS43" s="171"/>
    </row>
    <row r="44" spans="1:45" s="169" customFormat="1" ht="63.75" x14ac:dyDescent="0.2">
      <c r="A44" s="222"/>
      <c r="B44" s="222"/>
      <c r="C44" s="222"/>
      <c r="D44" s="222"/>
      <c r="E44" s="75" t="s">
        <v>84</v>
      </c>
      <c r="F44" s="75" t="s">
        <v>434</v>
      </c>
      <c r="G44" s="166" t="s">
        <v>548</v>
      </c>
      <c r="H44" s="75" t="s">
        <v>102</v>
      </c>
      <c r="I44" s="75"/>
      <c r="J44" s="75" t="s">
        <v>349</v>
      </c>
      <c r="K44" s="75" t="s">
        <v>350</v>
      </c>
      <c r="L44" s="75">
        <v>2</v>
      </c>
      <c r="M44" s="75">
        <v>2</v>
      </c>
      <c r="N44" s="75">
        <f t="shared" si="6"/>
        <v>4</v>
      </c>
      <c r="O44" s="75" t="str">
        <f t="shared" si="7"/>
        <v>(B)</v>
      </c>
      <c r="P44" s="75">
        <v>25</v>
      </c>
      <c r="Q44" s="75">
        <f t="shared" si="8"/>
        <v>100</v>
      </c>
      <c r="R44" s="75" t="str">
        <f t="shared" si="9"/>
        <v>III</v>
      </c>
      <c r="S44" s="80" t="str">
        <f t="shared" si="4"/>
        <v>Aceptable</v>
      </c>
      <c r="T44" s="75">
        <v>2</v>
      </c>
      <c r="U44" s="154"/>
      <c r="V44" s="154"/>
      <c r="W44" s="75"/>
      <c r="X44" s="75" t="s">
        <v>561</v>
      </c>
      <c r="Y44" s="154"/>
      <c r="Z44" s="75" t="s">
        <v>89</v>
      </c>
      <c r="AA44" s="75" t="s">
        <v>405</v>
      </c>
      <c r="AB44" s="220"/>
      <c r="AC44" s="220"/>
      <c r="AD44" s="220"/>
      <c r="AE44" s="220"/>
      <c r="AF44" s="220"/>
      <c r="AO44" s="157"/>
      <c r="AP44" s="157"/>
      <c r="AQ44" s="161"/>
      <c r="AR44" s="172" t="s">
        <v>281</v>
      </c>
      <c r="AS44" s="96"/>
    </row>
    <row r="45" spans="1:45" s="174" customFormat="1" ht="114.75" x14ac:dyDescent="0.2">
      <c r="A45" s="222"/>
      <c r="B45" s="222"/>
      <c r="C45" s="222"/>
      <c r="D45" s="222"/>
      <c r="E45" s="75" t="s">
        <v>84</v>
      </c>
      <c r="F45" s="75" t="s">
        <v>435</v>
      </c>
      <c r="G45" s="166" t="s">
        <v>479</v>
      </c>
      <c r="H45" s="75" t="s">
        <v>352</v>
      </c>
      <c r="I45" s="75"/>
      <c r="J45" s="75"/>
      <c r="K45" s="75" t="s">
        <v>353</v>
      </c>
      <c r="L45" s="75">
        <v>6</v>
      </c>
      <c r="M45" s="75">
        <v>3</v>
      </c>
      <c r="N45" s="75">
        <f t="shared" si="6"/>
        <v>18</v>
      </c>
      <c r="O45" s="75" t="str">
        <f t="shared" si="7"/>
        <v>(A)</v>
      </c>
      <c r="P45" s="75">
        <v>10</v>
      </c>
      <c r="Q45" s="75">
        <f t="shared" si="8"/>
        <v>180</v>
      </c>
      <c r="R45" s="75" t="str">
        <f t="shared" si="9"/>
        <v>II</v>
      </c>
      <c r="S45" s="80" t="str">
        <f t="shared" si="4"/>
        <v>Aceptable con Control Especifico</v>
      </c>
      <c r="T45" s="75">
        <v>2</v>
      </c>
      <c r="U45" s="75"/>
      <c r="V45" s="75"/>
      <c r="W45" s="75"/>
      <c r="X45" s="75" t="s">
        <v>562</v>
      </c>
      <c r="Y45" s="75"/>
      <c r="Z45" s="75" t="s">
        <v>89</v>
      </c>
      <c r="AA45" s="75" t="s">
        <v>405</v>
      </c>
      <c r="AB45" s="220"/>
      <c r="AC45" s="220"/>
      <c r="AD45" s="220"/>
      <c r="AE45" s="220"/>
      <c r="AF45" s="220"/>
      <c r="AG45" s="169"/>
      <c r="AH45" s="169"/>
      <c r="AI45" s="169"/>
      <c r="AJ45" s="169"/>
      <c r="AK45" s="169"/>
      <c r="AL45" s="169"/>
      <c r="AM45" s="169"/>
      <c r="AN45" s="169"/>
      <c r="AO45" s="157"/>
      <c r="AP45" s="157"/>
      <c r="AQ45" s="161"/>
      <c r="AR45" s="170" t="s">
        <v>50</v>
      </c>
      <c r="AS45" s="173"/>
    </row>
    <row r="46" spans="1:45" s="169" customFormat="1" ht="76.5" x14ac:dyDescent="0.2">
      <c r="A46" s="222"/>
      <c r="B46" s="222"/>
      <c r="C46" s="222"/>
      <c r="D46" s="222"/>
      <c r="E46" s="75" t="s">
        <v>84</v>
      </c>
      <c r="F46" s="103" t="s">
        <v>468</v>
      </c>
      <c r="G46" s="105" t="s">
        <v>494</v>
      </c>
      <c r="H46" s="103" t="s">
        <v>101</v>
      </c>
      <c r="I46" s="104"/>
      <c r="J46" s="104" t="s">
        <v>256</v>
      </c>
      <c r="K46" s="104" t="s">
        <v>191</v>
      </c>
      <c r="L46" s="175">
        <v>6</v>
      </c>
      <c r="M46" s="103">
        <v>4</v>
      </c>
      <c r="N46" s="103">
        <f>+L46*M46</f>
        <v>24</v>
      </c>
      <c r="O46" s="176" t="str">
        <f>IF(N46&lt;2,"O",IF(N46&lt;=4,"(B)",IF(N46&lt;=8,"(M)",IF(N46&lt;=20,"(A)","(MA)"))))</f>
        <v>(MA)</v>
      </c>
      <c r="P46" s="103">
        <v>10</v>
      </c>
      <c r="Q46" s="103">
        <f>+N46*P46</f>
        <v>240</v>
      </c>
      <c r="R46" s="177" t="str">
        <f>IF(Q46&lt;20,"O",IF(Q46&lt;=20,"IV",IF(Q46&lt;=120,"III",IF(Q46&lt;=500,"II","I"))))</f>
        <v>II</v>
      </c>
      <c r="S46" s="80" t="str">
        <f t="shared" si="4"/>
        <v>Aceptable con Control Especifico</v>
      </c>
      <c r="T46" s="77">
        <v>2</v>
      </c>
      <c r="U46" s="77"/>
      <c r="V46" s="77"/>
      <c r="W46" s="77"/>
      <c r="X46" s="77" t="s">
        <v>563</v>
      </c>
      <c r="Y46" s="77"/>
      <c r="Z46" s="77" t="s">
        <v>89</v>
      </c>
      <c r="AA46" s="60" t="s">
        <v>405</v>
      </c>
      <c r="AB46" s="292"/>
      <c r="AC46" s="292"/>
      <c r="AD46" s="292"/>
      <c r="AE46" s="292"/>
      <c r="AF46" s="292"/>
      <c r="AO46" s="157"/>
      <c r="AP46" s="157"/>
      <c r="AQ46" s="161"/>
      <c r="AR46" s="100" t="s">
        <v>58</v>
      </c>
      <c r="AS46" s="96"/>
    </row>
    <row r="47" spans="1:45" s="167" customFormat="1" ht="51" x14ac:dyDescent="0.2">
      <c r="A47" s="222"/>
      <c r="B47" s="222" t="s">
        <v>436</v>
      </c>
      <c r="C47" s="222" t="s">
        <v>297</v>
      </c>
      <c r="D47" s="222" t="s">
        <v>298</v>
      </c>
      <c r="E47" s="75" t="s">
        <v>85</v>
      </c>
      <c r="F47" s="75" t="s">
        <v>300</v>
      </c>
      <c r="G47" s="76" t="s">
        <v>530</v>
      </c>
      <c r="H47" s="75" t="s">
        <v>437</v>
      </c>
      <c r="I47" s="75"/>
      <c r="J47" s="75"/>
      <c r="K47" s="75" t="s">
        <v>302</v>
      </c>
      <c r="L47" s="168">
        <v>2</v>
      </c>
      <c r="M47" s="75">
        <v>3</v>
      </c>
      <c r="N47" s="75">
        <f t="shared" ref="N47:N60" si="10">+L47*M47</f>
        <v>6</v>
      </c>
      <c r="O47" s="75" t="str">
        <f t="shared" ref="O47:O60" si="11">IF(N47&lt;2,"O",IF(N47&lt;=4,"(B)",IF(N47&lt;=8,"(M)",IF(N47&lt;=20,"(A)","(MA)"))))</f>
        <v>(M)</v>
      </c>
      <c r="P47" s="75">
        <v>10</v>
      </c>
      <c r="Q47" s="75">
        <f t="shared" ref="Q47:Q60" si="12">+N47*P47</f>
        <v>60</v>
      </c>
      <c r="R47" s="75" t="str">
        <f t="shared" ref="R47:R60" si="13">IF(Q47&lt;20,"O",IF(Q47&lt;=20,"IV",IF(Q47&lt;=120,"III",IF(Q47&lt;=500,"II","I"))))</f>
        <v>III</v>
      </c>
      <c r="S47" s="80" t="str">
        <f t="shared" si="4"/>
        <v>Aceptable</v>
      </c>
      <c r="T47" s="75">
        <v>1</v>
      </c>
      <c r="U47" s="154"/>
      <c r="V47" s="154"/>
      <c r="W47" s="75"/>
      <c r="X47" s="77" t="s">
        <v>529</v>
      </c>
      <c r="Y47" s="75"/>
      <c r="Z47" s="75" t="s">
        <v>89</v>
      </c>
      <c r="AA47" s="75" t="s">
        <v>405</v>
      </c>
      <c r="AB47" s="220"/>
      <c r="AC47" s="220"/>
      <c r="AD47" s="220"/>
      <c r="AE47" s="220"/>
      <c r="AF47" s="220"/>
      <c r="AO47" s="157"/>
      <c r="AP47" s="157"/>
      <c r="AQ47" s="161"/>
      <c r="AR47" s="95" t="s">
        <v>299</v>
      </c>
    </row>
    <row r="48" spans="1:45" s="169" customFormat="1" ht="64.5" thickBot="1" x14ac:dyDescent="0.25">
      <c r="A48" s="222"/>
      <c r="B48" s="222"/>
      <c r="C48" s="222"/>
      <c r="D48" s="222"/>
      <c r="E48" s="75" t="s">
        <v>85</v>
      </c>
      <c r="F48" s="75" t="s">
        <v>300</v>
      </c>
      <c r="G48" s="76" t="s">
        <v>469</v>
      </c>
      <c r="H48" s="75" t="s">
        <v>306</v>
      </c>
      <c r="I48" s="75"/>
      <c r="J48" s="75"/>
      <c r="K48" s="75" t="s">
        <v>307</v>
      </c>
      <c r="L48" s="168">
        <v>6</v>
      </c>
      <c r="M48" s="75">
        <v>3</v>
      </c>
      <c r="N48" s="75">
        <f t="shared" si="10"/>
        <v>18</v>
      </c>
      <c r="O48" s="75" t="str">
        <f t="shared" si="11"/>
        <v>(A)</v>
      </c>
      <c r="P48" s="75">
        <v>10</v>
      </c>
      <c r="Q48" s="75">
        <f t="shared" si="12"/>
        <v>180</v>
      </c>
      <c r="R48" s="75" t="str">
        <f t="shared" si="13"/>
        <v>II</v>
      </c>
      <c r="S48" s="80" t="str">
        <f t="shared" si="4"/>
        <v>Aceptable con Control Especifico</v>
      </c>
      <c r="T48" s="75">
        <v>1</v>
      </c>
      <c r="U48" s="154"/>
      <c r="V48" s="154"/>
      <c r="W48" s="75"/>
      <c r="X48" s="75" t="s">
        <v>308</v>
      </c>
      <c r="Y48" s="75" t="s">
        <v>309</v>
      </c>
      <c r="Z48" s="75" t="s">
        <v>89</v>
      </c>
      <c r="AA48" s="75" t="s">
        <v>405</v>
      </c>
      <c r="AB48" s="220"/>
      <c r="AC48" s="220"/>
      <c r="AD48" s="220"/>
      <c r="AE48" s="220"/>
      <c r="AF48" s="220"/>
      <c r="AO48" s="157"/>
      <c r="AP48" s="157"/>
      <c r="AQ48" s="161"/>
      <c r="AR48" s="170" t="s">
        <v>26</v>
      </c>
    </row>
    <row r="49" spans="1:50" s="169" customFormat="1" ht="102" x14ac:dyDescent="0.2">
      <c r="A49" s="222"/>
      <c r="B49" s="222"/>
      <c r="C49" s="222"/>
      <c r="D49" s="222"/>
      <c r="E49" s="75" t="s">
        <v>85</v>
      </c>
      <c r="F49" s="75" t="s">
        <v>310</v>
      </c>
      <c r="G49" s="76" t="s">
        <v>551</v>
      </c>
      <c r="H49" s="75" t="s">
        <v>312</v>
      </c>
      <c r="I49" s="75"/>
      <c r="J49" s="75"/>
      <c r="K49" s="75" t="s">
        <v>486</v>
      </c>
      <c r="L49" s="168">
        <v>6</v>
      </c>
      <c r="M49" s="75">
        <v>3</v>
      </c>
      <c r="N49" s="75">
        <f t="shared" si="10"/>
        <v>18</v>
      </c>
      <c r="O49" s="75" t="str">
        <f t="shared" si="11"/>
        <v>(A)</v>
      </c>
      <c r="P49" s="75">
        <v>10</v>
      </c>
      <c r="Q49" s="75">
        <f t="shared" si="12"/>
        <v>180</v>
      </c>
      <c r="R49" s="75" t="str">
        <f t="shared" si="13"/>
        <v>II</v>
      </c>
      <c r="S49" s="80" t="str">
        <f t="shared" si="4"/>
        <v>Aceptable con Control Especifico</v>
      </c>
      <c r="T49" s="75">
        <v>1</v>
      </c>
      <c r="U49" s="75"/>
      <c r="V49" s="75"/>
      <c r="W49" s="75"/>
      <c r="X49" s="75" t="s">
        <v>313</v>
      </c>
      <c r="Y49" s="75" t="s">
        <v>438</v>
      </c>
      <c r="Z49" s="75" t="s">
        <v>89</v>
      </c>
      <c r="AA49" s="75" t="s">
        <v>405</v>
      </c>
      <c r="AB49" s="220"/>
      <c r="AC49" s="220"/>
      <c r="AD49" s="220"/>
      <c r="AE49" s="220"/>
      <c r="AF49" s="220"/>
      <c r="AR49" s="98" t="s">
        <v>62</v>
      </c>
    </row>
    <row r="50" spans="1:50" s="169" customFormat="1" ht="131.25" customHeight="1" x14ac:dyDescent="0.2">
      <c r="A50" s="222"/>
      <c r="B50" s="222"/>
      <c r="C50" s="222"/>
      <c r="D50" s="222"/>
      <c r="E50" s="75" t="s">
        <v>85</v>
      </c>
      <c r="F50" s="75" t="s">
        <v>564</v>
      </c>
      <c r="G50" s="76" t="s">
        <v>565</v>
      </c>
      <c r="H50" s="75" t="s">
        <v>316</v>
      </c>
      <c r="I50" s="75"/>
      <c r="J50" s="75"/>
      <c r="K50" s="75"/>
      <c r="L50" s="168">
        <v>2</v>
      </c>
      <c r="M50" s="75">
        <v>3</v>
      </c>
      <c r="N50" s="75">
        <f t="shared" si="10"/>
        <v>6</v>
      </c>
      <c r="O50" s="75" t="str">
        <f t="shared" si="11"/>
        <v>(M)</v>
      </c>
      <c r="P50" s="75">
        <v>10</v>
      </c>
      <c r="Q50" s="75">
        <f t="shared" si="12"/>
        <v>60</v>
      </c>
      <c r="R50" s="75" t="str">
        <f t="shared" si="13"/>
        <v>III</v>
      </c>
      <c r="S50" s="80" t="str">
        <f t="shared" si="4"/>
        <v>Aceptable</v>
      </c>
      <c r="T50" s="75">
        <v>1</v>
      </c>
      <c r="U50" s="154"/>
      <c r="V50" s="154"/>
      <c r="W50" s="75"/>
      <c r="X50" s="75" t="s">
        <v>488</v>
      </c>
      <c r="Y50" s="75"/>
      <c r="Z50" s="75" t="s">
        <v>89</v>
      </c>
      <c r="AA50" s="75" t="s">
        <v>405</v>
      </c>
      <c r="AB50" s="220"/>
      <c r="AC50" s="220"/>
      <c r="AD50" s="220"/>
      <c r="AE50" s="220"/>
      <c r="AF50" s="220"/>
      <c r="AR50" s="154" t="s">
        <v>314</v>
      </c>
    </row>
    <row r="51" spans="1:50" s="169" customFormat="1" ht="117" customHeight="1" x14ac:dyDescent="0.2">
      <c r="A51" s="222"/>
      <c r="B51" s="222"/>
      <c r="C51" s="222"/>
      <c r="D51" s="222"/>
      <c r="E51" s="75" t="s">
        <v>85</v>
      </c>
      <c r="F51" s="75" t="s">
        <v>566</v>
      </c>
      <c r="G51" s="76" t="s">
        <v>489</v>
      </c>
      <c r="H51" s="75" t="s">
        <v>316</v>
      </c>
      <c r="I51" s="75"/>
      <c r="J51" s="75"/>
      <c r="K51" s="75"/>
      <c r="L51" s="168">
        <v>2</v>
      </c>
      <c r="M51" s="75">
        <v>4</v>
      </c>
      <c r="N51" s="75">
        <f t="shared" si="10"/>
        <v>8</v>
      </c>
      <c r="O51" s="154" t="str">
        <f t="shared" si="11"/>
        <v>(M)</v>
      </c>
      <c r="P51" s="75">
        <v>10</v>
      </c>
      <c r="Q51" s="75">
        <f t="shared" si="12"/>
        <v>80</v>
      </c>
      <c r="R51" s="155" t="str">
        <f t="shared" si="13"/>
        <v>III</v>
      </c>
      <c r="S51" s="80" t="str">
        <f t="shared" si="4"/>
        <v>Aceptable</v>
      </c>
      <c r="T51" s="75">
        <v>1</v>
      </c>
      <c r="U51" s="75"/>
      <c r="V51" s="75"/>
      <c r="W51" s="75"/>
      <c r="X51" s="75" t="s">
        <v>488</v>
      </c>
      <c r="Y51" s="75"/>
      <c r="Z51" s="75" t="s">
        <v>89</v>
      </c>
      <c r="AA51" s="75" t="s">
        <v>405</v>
      </c>
      <c r="AB51" s="220"/>
      <c r="AC51" s="220"/>
      <c r="AD51" s="220"/>
      <c r="AE51" s="220"/>
      <c r="AF51" s="220"/>
      <c r="AR51" s="75" t="s">
        <v>55</v>
      </c>
    </row>
    <row r="52" spans="1:50" s="169" customFormat="1" ht="63.75" x14ac:dyDescent="0.2">
      <c r="A52" s="222"/>
      <c r="B52" s="222"/>
      <c r="C52" s="222"/>
      <c r="D52" s="222"/>
      <c r="E52" s="75" t="s">
        <v>85</v>
      </c>
      <c r="F52" s="75" t="s">
        <v>241</v>
      </c>
      <c r="G52" s="76" t="s">
        <v>490</v>
      </c>
      <c r="H52" s="75" t="s">
        <v>442</v>
      </c>
      <c r="I52" s="75"/>
      <c r="J52" s="75" t="s">
        <v>292</v>
      </c>
      <c r="K52" s="75" t="s">
        <v>443</v>
      </c>
      <c r="L52" s="168">
        <v>2</v>
      </c>
      <c r="M52" s="75">
        <v>3</v>
      </c>
      <c r="N52" s="75">
        <f t="shared" si="10"/>
        <v>6</v>
      </c>
      <c r="O52" s="75" t="str">
        <f t="shared" si="11"/>
        <v>(M)</v>
      </c>
      <c r="P52" s="75">
        <v>10</v>
      </c>
      <c r="Q52" s="75">
        <f t="shared" si="12"/>
        <v>60</v>
      </c>
      <c r="R52" s="75" t="str">
        <f t="shared" si="13"/>
        <v>III</v>
      </c>
      <c r="S52" s="80" t="str">
        <f t="shared" si="4"/>
        <v>Aceptable</v>
      </c>
      <c r="T52" s="75">
        <v>1</v>
      </c>
      <c r="U52" s="154"/>
      <c r="V52" s="154"/>
      <c r="W52" s="75"/>
      <c r="X52" s="75" t="s">
        <v>501</v>
      </c>
      <c r="Y52" s="75"/>
      <c r="Z52" s="75" t="s">
        <v>89</v>
      </c>
      <c r="AA52" s="75" t="s">
        <v>405</v>
      </c>
      <c r="AB52" s="220"/>
      <c r="AC52" s="220"/>
      <c r="AD52" s="220"/>
      <c r="AE52" s="220"/>
      <c r="AF52" s="220"/>
      <c r="AR52" s="100" t="s">
        <v>319</v>
      </c>
      <c r="AS52" s="75"/>
    </row>
    <row r="53" spans="1:50" s="169" customFormat="1" ht="123.75" customHeight="1" x14ac:dyDescent="0.2">
      <c r="A53" s="222"/>
      <c r="B53" s="222"/>
      <c r="C53" s="222"/>
      <c r="D53" s="222"/>
      <c r="E53" s="75" t="s">
        <v>85</v>
      </c>
      <c r="F53" s="75" t="s">
        <v>467</v>
      </c>
      <c r="G53" s="76" t="s">
        <v>502</v>
      </c>
      <c r="H53" s="77" t="s">
        <v>322</v>
      </c>
      <c r="I53" s="77"/>
      <c r="J53" s="101" t="s">
        <v>427</v>
      </c>
      <c r="K53" s="77" t="s">
        <v>370</v>
      </c>
      <c r="L53" s="168">
        <v>6</v>
      </c>
      <c r="M53" s="75">
        <v>3</v>
      </c>
      <c r="N53" s="75">
        <f t="shared" si="10"/>
        <v>18</v>
      </c>
      <c r="O53" s="75" t="str">
        <f t="shared" si="11"/>
        <v>(A)</v>
      </c>
      <c r="P53" s="75">
        <v>10</v>
      </c>
      <c r="Q53" s="75">
        <f t="shared" si="12"/>
        <v>180</v>
      </c>
      <c r="R53" s="75" t="str">
        <f t="shared" si="13"/>
        <v>II</v>
      </c>
      <c r="S53" s="80" t="str">
        <f t="shared" si="4"/>
        <v>Aceptable con Control Especifico</v>
      </c>
      <c r="T53" s="75">
        <v>1</v>
      </c>
      <c r="U53" s="154"/>
      <c r="V53" s="154"/>
      <c r="W53" s="102"/>
      <c r="X53" s="102" t="s">
        <v>567</v>
      </c>
      <c r="Y53" s="75"/>
      <c r="Z53" s="75" t="s">
        <v>89</v>
      </c>
      <c r="AA53" s="75" t="s">
        <v>405</v>
      </c>
      <c r="AB53" s="220"/>
      <c r="AC53" s="220"/>
      <c r="AD53" s="220"/>
      <c r="AE53" s="220"/>
      <c r="AF53" s="220"/>
      <c r="AR53" s="75" t="s">
        <v>407</v>
      </c>
    </row>
    <row r="54" spans="1:50" s="169" customFormat="1" ht="76.5" x14ac:dyDescent="0.2">
      <c r="A54" s="222"/>
      <c r="B54" s="222"/>
      <c r="C54" s="222"/>
      <c r="D54" s="222"/>
      <c r="E54" s="75" t="s">
        <v>85</v>
      </c>
      <c r="F54" s="103" t="s">
        <v>323</v>
      </c>
      <c r="G54" s="105" t="s">
        <v>494</v>
      </c>
      <c r="H54" s="103" t="s">
        <v>101</v>
      </c>
      <c r="I54" s="104"/>
      <c r="J54" s="104" t="s">
        <v>256</v>
      </c>
      <c r="K54" s="104" t="s">
        <v>191</v>
      </c>
      <c r="L54" s="175">
        <v>6</v>
      </c>
      <c r="M54" s="103">
        <v>4</v>
      </c>
      <c r="N54" s="103">
        <f>+L54*M54</f>
        <v>24</v>
      </c>
      <c r="O54" s="176" t="str">
        <f>IF(N54&lt;2,"O",IF(N54&lt;=4,"(B)",IF(N54&lt;=8,"(M)",IF(N54&lt;=20,"(A)","(MA)"))))</f>
        <v>(MA)</v>
      </c>
      <c r="P54" s="103">
        <v>10</v>
      </c>
      <c r="Q54" s="103">
        <f>+N54*P54</f>
        <v>240</v>
      </c>
      <c r="R54" s="177" t="str">
        <f>IF(Q54&lt;20,"O",IF(Q54&lt;=20,"IV",IF(Q54&lt;=120,"III",IF(Q54&lt;=500,"II","I"))))</f>
        <v>II</v>
      </c>
      <c r="S54" s="80" t="str">
        <f t="shared" si="4"/>
        <v>Aceptable con Control Especifico</v>
      </c>
      <c r="T54" s="77">
        <v>1</v>
      </c>
      <c r="U54" s="77"/>
      <c r="V54" s="77"/>
      <c r="W54" s="77"/>
      <c r="X54" s="77" t="s">
        <v>563</v>
      </c>
      <c r="Y54" s="77"/>
      <c r="Z54" s="77" t="s">
        <v>89</v>
      </c>
      <c r="AA54" s="60" t="s">
        <v>405</v>
      </c>
      <c r="AB54" s="292"/>
      <c r="AC54" s="292"/>
      <c r="AD54" s="292"/>
      <c r="AE54" s="292"/>
      <c r="AF54" s="292"/>
      <c r="AR54" s="75" t="s">
        <v>56</v>
      </c>
    </row>
    <row r="55" spans="1:50" s="169" customFormat="1" ht="117.75" customHeight="1" x14ac:dyDescent="0.2">
      <c r="A55" s="222"/>
      <c r="B55" s="222"/>
      <c r="C55" s="222"/>
      <c r="D55" s="222"/>
      <c r="E55" s="75" t="s">
        <v>85</v>
      </c>
      <c r="F55" s="75" t="s">
        <v>357</v>
      </c>
      <c r="G55" s="105" t="s">
        <v>528</v>
      </c>
      <c r="H55" s="77" t="s">
        <v>97</v>
      </c>
      <c r="I55" s="77"/>
      <c r="J55" s="77"/>
      <c r="K55" s="77" t="s">
        <v>302</v>
      </c>
      <c r="L55" s="124">
        <v>2</v>
      </c>
      <c r="M55" s="78">
        <v>4</v>
      </c>
      <c r="N55" s="75">
        <f t="shared" si="10"/>
        <v>8</v>
      </c>
      <c r="O55" s="75" t="str">
        <f t="shared" si="11"/>
        <v>(M)</v>
      </c>
      <c r="P55" s="75">
        <v>25</v>
      </c>
      <c r="Q55" s="75">
        <f t="shared" si="12"/>
        <v>200</v>
      </c>
      <c r="R55" s="75" t="str">
        <f t="shared" si="13"/>
        <v>II</v>
      </c>
      <c r="S55" s="80" t="str">
        <f t="shared" si="4"/>
        <v>Aceptable con Control Especifico</v>
      </c>
      <c r="T55" s="77">
        <v>1</v>
      </c>
      <c r="U55" s="156"/>
      <c r="V55" s="77"/>
      <c r="W55" s="77"/>
      <c r="X55" s="75" t="s">
        <v>568</v>
      </c>
      <c r="Y55" s="77"/>
      <c r="Z55" s="77" t="s">
        <v>89</v>
      </c>
      <c r="AA55" s="77" t="s">
        <v>405</v>
      </c>
      <c r="AB55" s="221"/>
      <c r="AC55" s="221"/>
      <c r="AD55" s="221"/>
      <c r="AE55" s="221"/>
      <c r="AF55" s="221"/>
      <c r="AR55" s="75" t="s">
        <v>57</v>
      </c>
    </row>
    <row r="56" spans="1:50" s="161" customFormat="1" ht="51" x14ac:dyDescent="0.2">
      <c r="A56" s="222"/>
      <c r="B56" s="222" t="s">
        <v>354</v>
      </c>
      <c r="C56" s="222" t="s">
        <v>355</v>
      </c>
      <c r="D56" s="222" t="s">
        <v>356</v>
      </c>
      <c r="E56" s="75" t="s">
        <v>85</v>
      </c>
      <c r="F56" s="77" t="s">
        <v>431</v>
      </c>
      <c r="G56" s="76" t="s">
        <v>469</v>
      </c>
      <c r="H56" s="77" t="s">
        <v>86</v>
      </c>
      <c r="I56" s="77"/>
      <c r="J56" s="77"/>
      <c r="K56" s="77" t="s">
        <v>340</v>
      </c>
      <c r="L56" s="124">
        <v>2</v>
      </c>
      <c r="M56" s="78">
        <v>4</v>
      </c>
      <c r="N56" s="75">
        <f t="shared" si="10"/>
        <v>8</v>
      </c>
      <c r="O56" s="75" t="str">
        <f t="shared" si="11"/>
        <v>(M)</v>
      </c>
      <c r="P56" s="75">
        <v>10</v>
      </c>
      <c r="Q56" s="75">
        <f t="shared" si="12"/>
        <v>80</v>
      </c>
      <c r="R56" s="75" t="str">
        <f t="shared" si="13"/>
        <v>III</v>
      </c>
      <c r="S56" s="80" t="str">
        <f t="shared" si="4"/>
        <v>Aceptable</v>
      </c>
      <c r="T56" s="77">
        <v>1</v>
      </c>
      <c r="U56" s="77"/>
      <c r="V56" s="77"/>
      <c r="W56" s="77"/>
      <c r="X56" s="77" t="s">
        <v>569</v>
      </c>
      <c r="Y56" s="77" t="s">
        <v>342</v>
      </c>
      <c r="Z56" s="77" t="s">
        <v>89</v>
      </c>
      <c r="AA56" s="77" t="s">
        <v>405</v>
      </c>
      <c r="AB56" s="221"/>
      <c r="AC56" s="221"/>
      <c r="AD56" s="221"/>
      <c r="AE56" s="221"/>
      <c r="AF56" s="221"/>
      <c r="AG56" s="157"/>
      <c r="AH56" s="157"/>
      <c r="AI56" s="157"/>
      <c r="AJ56" s="157"/>
      <c r="AK56" s="157"/>
      <c r="AL56" s="157"/>
      <c r="AM56" s="157"/>
      <c r="AN56" s="157"/>
      <c r="AO56" s="157"/>
      <c r="AP56" s="157"/>
      <c r="AR56" s="51" t="s">
        <v>358</v>
      </c>
      <c r="AS56" s="92"/>
    </row>
    <row r="57" spans="1:50" s="158" customFormat="1" ht="75" customHeight="1" x14ac:dyDescent="0.2">
      <c r="A57" s="222"/>
      <c r="B57" s="222"/>
      <c r="C57" s="222"/>
      <c r="D57" s="222"/>
      <c r="E57" s="75" t="s">
        <v>85</v>
      </c>
      <c r="F57" s="75" t="s">
        <v>557</v>
      </c>
      <c r="G57" s="75" t="s">
        <v>570</v>
      </c>
      <c r="H57" s="77" t="s">
        <v>345</v>
      </c>
      <c r="I57" s="75"/>
      <c r="J57" s="75" t="s">
        <v>346</v>
      </c>
      <c r="K57" s="77"/>
      <c r="L57" s="124">
        <v>2</v>
      </c>
      <c r="M57" s="75">
        <v>3</v>
      </c>
      <c r="N57" s="75">
        <f t="shared" si="10"/>
        <v>6</v>
      </c>
      <c r="O57" s="75" t="str">
        <f t="shared" si="11"/>
        <v>(M)</v>
      </c>
      <c r="P57" s="75">
        <v>10</v>
      </c>
      <c r="Q57" s="75">
        <f t="shared" si="12"/>
        <v>60</v>
      </c>
      <c r="R57" s="75" t="str">
        <f t="shared" si="13"/>
        <v>III</v>
      </c>
      <c r="S57" s="80" t="str">
        <f t="shared" ref="S57:S60" si="14">IF(R57="I","No aceptable",IF(R57="II","Aceptable con Control Especifico",IF(R57=0,"","Aceptable")))</f>
        <v>Aceptable</v>
      </c>
      <c r="T57" s="77">
        <v>1</v>
      </c>
      <c r="U57" s="77"/>
      <c r="V57" s="77"/>
      <c r="W57" s="77"/>
      <c r="X57" s="77" t="s">
        <v>433</v>
      </c>
      <c r="Y57" s="77"/>
      <c r="Z57" s="77" t="s">
        <v>89</v>
      </c>
      <c r="AA57" s="77" t="s">
        <v>405</v>
      </c>
      <c r="AB57" s="221"/>
      <c r="AC57" s="221"/>
      <c r="AD57" s="221"/>
      <c r="AE57" s="221"/>
      <c r="AF57" s="221"/>
      <c r="AG57" s="46"/>
      <c r="AH57" s="157"/>
      <c r="AI57" s="157"/>
      <c r="AJ57" s="157"/>
      <c r="AK57" s="157"/>
      <c r="AL57" s="157"/>
      <c r="AM57" s="157"/>
      <c r="AN57" s="157"/>
      <c r="AO57" s="157"/>
      <c r="AP57" s="157"/>
      <c r="AQ57" s="82"/>
      <c r="AR57" s="164" t="s">
        <v>26</v>
      </c>
      <c r="AS57" s="163"/>
    </row>
    <row r="58" spans="1:50" s="161" customFormat="1" ht="76.5" x14ac:dyDescent="0.2">
      <c r="A58" s="222"/>
      <c r="B58" s="222"/>
      <c r="C58" s="222"/>
      <c r="D58" s="222"/>
      <c r="E58" s="75" t="s">
        <v>85</v>
      </c>
      <c r="F58" s="103" t="s">
        <v>468</v>
      </c>
      <c r="G58" s="105" t="s">
        <v>494</v>
      </c>
      <c r="H58" s="103" t="s">
        <v>571</v>
      </c>
      <c r="I58" s="104"/>
      <c r="J58" s="104" t="s">
        <v>256</v>
      </c>
      <c r="K58" s="104" t="s">
        <v>191</v>
      </c>
      <c r="L58" s="175">
        <v>6</v>
      </c>
      <c r="M58" s="103">
        <v>4</v>
      </c>
      <c r="N58" s="103">
        <f>+L58*M58</f>
        <v>24</v>
      </c>
      <c r="O58" s="176" t="str">
        <f>IF(N58&lt;2,"O",IF(N58&lt;=4,"(B)",IF(N58&lt;=8,"(M)",IF(N58&lt;=20,"(A)","(MA)"))))</f>
        <v>(MA)</v>
      </c>
      <c r="P58" s="103">
        <v>10</v>
      </c>
      <c r="Q58" s="103">
        <f>+N58*P58</f>
        <v>240</v>
      </c>
      <c r="R58" s="177" t="str">
        <f>IF(Q58&lt;20,"O",IF(Q58&lt;=20,"IV",IF(Q58&lt;=120,"III",IF(Q58&lt;=500,"II","I"))))</f>
        <v>II</v>
      </c>
      <c r="S58" s="80" t="str">
        <f t="shared" si="14"/>
        <v>Aceptable con Control Especifico</v>
      </c>
      <c r="T58" s="77">
        <v>1</v>
      </c>
      <c r="U58" s="77"/>
      <c r="V58" s="77"/>
      <c r="W58" s="77"/>
      <c r="X58" s="77" t="s">
        <v>563</v>
      </c>
      <c r="Y58" s="77"/>
      <c r="Z58" s="77" t="s">
        <v>89</v>
      </c>
      <c r="AA58" s="60" t="s">
        <v>405</v>
      </c>
      <c r="AB58" s="292"/>
      <c r="AC58" s="292"/>
      <c r="AD58" s="292"/>
      <c r="AE58" s="292"/>
      <c r="AF58" s="292"/>
      <c r="AG58" s="157"/>
      <c r="AH58" s="157"/>
      <c r="AI58" s="157"/>
      <c r="AJ58" s="157"/>
      <c r="AK58" s="157"/>
      <c r="AL58" s="157"/>
      <c r="AM58" s="157"/>
      <c r="AN58" s="46"/>
      <c r="AO58" s="157"/>
      <c r="AP58" s="157"/>
      <c r="AR58" s="178" t="s">
        <v>281</v>
      </c>
      <c r="AS58" s="92"/>
    </row>
    <row r="59" spans="1:50" s="161" customFormat="1" ht="114.75" x14ac:dyDescent="0.2">
      <c r="A59" s="222"/>
      <c r="B59" s="222"/>
      <c r="C59" s="222"/>
      <c r="D59" s="222"/>
      <c r="E59" s="75" t="s">
        <v>85</v>
      </c>
      <c r="F59" s="75" t="s">
        <v>572</v>
      </c>
      <c r="G59" s="166" t="s">
        <v>548</v>
      </c>
      <c r="H59" s="75" t="s">
        <v>102</v>
      </c>
      <c r="I59" s="77"/>
      <c r="J59" s="77"/>
      <c r="K59" s="77" t="s">
        <v>187</v>
      </c>
      <c r="L59" s="124">
        <v>2</v>
      </c>
      <c r="M59" s="78">
        <v>4</v>
      </c>
      <c r="N59" s="75">
        <f>+L59*M59</f>
        <v>8</v>
      </c>
      <c r="O59" s="154" t="str">
        <f>IF(N59&lt;2,"O",IF(N59&lt;=4,"(B)",IF(N59&lt;=8,"(M)",IF(N59&lt;=20,"(A)","(MA)"))))</f>
        <v>(M)</v>
      </c>
      <c r="P59" s="75">
        <v>25</v>
      </c>
      <c r="Q59" s="75">
        <f>+N59*P59</f>
        <v>200</v>
      </c>
      <c r="R59" s="155" t="str">
        <f>IF(Q59&lt;20,"O",IF(Q59&lt;=20,"IV",IF(Q59&lt;=120,"III",IF(Q59&lt;=500,"II","I"))))</f>
        <v>II</v>
      </c>
      <c r="S59" s="80" t="str">
        <f t="shared" si="14"/>
        <v>Aceptable con Control Especifico</v>
      </c>
      <c r="T59" s="77">
        <v>1</v>
      </c>
      <c r="U59" s="156"/>
      <c r="V59" s="156"/>
      <c r="W59" s="60"/>
      <c r="X59" s="77" t="s">
        <v>175</v>
      </c>
      <c r="Y59" s="156"/>
      <c r="Z59" s="77" t="s">
        <v>89</v>
      </c>
      <c r="AA59" s="77" t="s">
        <v>405</v>
      </c>
      <c r="AB59" s="221"/>
      <c r="AC59" s="221"/>
      <c r="AD59" s="221"/>
      <c r="AE59" s="221"/>
      <c r="AF59" s="221"/>
      <c r="AG59" s="157"/>
      <c r="AH59" s="157"/>
      <c r="AI59" s="157"/>
      <c r="AJ59" s="157"/>
      <c r="AK59" s="157"/>
      <c r="AL59" s="157"/>
      <c r="AM59" s="157"/>
      <c r="AN59" s="157"/>
      <c r="AO59" s="157"/>
      <c r="AP59" s="157"/>
      <c r="AX59" s="169"/>
    </row>
    <row r="60" spans="1:50" s="180" customFormat="1" ht="76.5" x14ac:dyDescent="0.2">
      <c r="A60" s="222"/>
      <c r="B60" s="222"/>
      <c r="C60" s="222"/>
      <c r="D60" s="222"/>
      <c r="E60" s="75" t="s">
        <v>85</v>
      </c>
      <c r="F60" s="75" t="s">
        <v>573</v>
      </c>
      <c r="G60" s="76" t="s">
        <v>489</v>
      </c>
      <c r="H60" s="77" t="s">
        <v>95</v>
      </c>
      <c r="I60" s="77"/>
      <c r="J60" s="77"/>
      <c r="K60" s="77" t="s">
        <v>446</v>
      </c>
      <c r="L60" s="124">
        <v>6</v>
      </c>
      <c r="M60" s="78">
        <v>4</v>
      </c>
      <c r="N60" s="75">
        <f t="shared" si="10"/>
        <v>24</v>
      </c>
      <c r="O60" s="75" t="str">
        <f t="shared" si="11"/>
        <v>(MA)</v>
      </c>
      <c r="P60" s="75">
        <v>10</v>
      </c>
      <c r="Q60" s="75">
        <f t="shared" si="12"/>
        <v>240</v>
      </c>
      <c r="R60" s="75" t="str">
        <f t="shared" si="13"/>
        <v>II</v>
      </c>
      <c r="S60" s="80" t="str">
        <f t="shared" si="14"/>
        <v>Aceptable con Control Especifico</v>
      </c>
      <c r="T60" s="77">
        <v>1</v>
      </c>
      <c r="U60" s="156"/>
      <c r="V60" s="77"/>
      <c r="W60" s="77"/>
      <c r="X60" s="77" t="s">
        <v>359</v>
      </c>
      <c r="Y60" s="77"/>
      <c r="Z60" s="77" t="s">
        <v>89</v>
      </c>
      <c r="AA60" s="77" t="s">
        <v>405</v>
      </c>
      <c r="AB60" s="221"/>
      <c r="AC60" s="221"/>
      <c r="AD60" s="221"/>
      <c r="AE60" s="221"/>
      <c r="AF60" s="221"/>
      <c r="AG60" s="179"/>
      <c r="AH60" s="179"/>
      <c r="AI60" s="179"/>
      <c r="AJ60" s="179"/>
      <c r="AK60" s="179"/>
      <c r="AL60" s="179"/>
      <c r="AM60" s="179"/>
      <c r="AN60" s="179"/>
      <c r="AO60" s="179"/>
      <c r="AP60" s="179"/>
      <c r="AR60" s="164" t="s">
        <v>50</v>
      </c>
      <c r="AS60" s="181"/>
    </row>
  </sheetData>
  <sheetProtection selectLockedCells="1" selectUnlockedCells="1"/>
  <autoFilter ref="A14:AX14">
    <filterColumn colId="27" showButton="0"/>
    <filterColumn colId="28" showButton="0"/>
    <filterColumn colId="29" showButton="0"/>
    <filterColumn colId="30" showButton="0"/>
  </autoFilter>
  <mergeCells count="113">
    <mergeCell ref="A1:AF1"/>
    <mergeCell ref="AB11:AF11"/>
    <mergeCell ref="A9:AF9"/>
    <mergeCell ref="A10:G10"/>
    <mergeCell ref="W10:X10"/>
    <mergeCell ref="AB10:AF10"/>
    <mergeCell ref="A11:G11"/>
    <mergeCell ref="P11:R11"/>
    <mergeCell ref="H11:I11"/>
    <mergeCell ref="W11:Y11"/>
    <mergeCell ref="A8:B8"/>
    <mergeCell ref="C8:G8"/>
    <mergeCell ref="H8:J8"/>
    <mergeCell ref="Z8:AA8"/>
    <mergeCell ref="AB8:AF8"/>
    <mergeCell ref="S11:V11"/>
    <mergeCell ref="L11:O11"/>
    <mergeCell ref="L7:O7"/>
    <mergeCell ref="P7:U7"/>
    <mergeCell ref="H10:V10"/>
    <mergeCell ref="B15:B26"/>
    <mergeCell ref="C15:C26"/>
    <mergeCell ref="D15:D26"/>
    <mergeCell ref="A12:A13"/>
    <mergeCell ref="B12:B13"/>
    <mergeCell ref="Z11:AA11"/>
    <mergeCell ref="A3:AF4"/>
    <mergeCell ref="A5:AF5"/>
    <mergeCell ref="A2:AF2"/>
    <mergeCell ref="C12:C13"/>
    <mergeCell ref="D12:D13"/>
    <mergeCell ref="E12:E13"/>
    <mergeCell ref="H12:H13"/>
    <mergeCell ref="I12:K12"/>
    <mergeCell ref="K8:O8"/>
    <mergeCell ref="P8:U8"/>
    <mergeCell ref="AB24:AF24"/>
    <mergeCell ref="AB25:AF25"/>
    <mergeCell ref="AB26:AF26"/>
    <mergeCell ref="V8:Y8"/>
    <mergeCell ref="AB22:AF22"/>
    <mergeCell ref="AB23:AF23"/>
    <mergeCell ref="AB15:AF15"/>
    <mergeCell ref="AB17:AF17"/>
    <mergeCell ref="AB18:AF18"/>
    <mergeCell ref="U12:Y12"/>
    <mergeCell ref="Z12:AA12"/>
    <mergeCell ref="AB12:AF13"/>
    <mergeCell ref="AB14:AF14"/>
    <mergeCell ref="AB16:AF16"/>
    <mergeCell ref="AB19:AF19"/>
    <mergeCell ref="AB20:AF20"/>
    <mergeCell ref="AB21:AF21"/>
    <mergeCell ref="L12:T12"/>
    <mergeCell ref="AA6:AB6"/>
    <mergeCell ref="A7:E7"/>
    <mergeCell ref="F7:G7"/>
    <mergeCell ref="V7:Z7"/>
    <mergeCell ref="AA7:AF7"/>
    <mergeCell ref="A6:G6"/>
    <mergeCell ref="H6:U6"/>
    <mergeCell ref="AD6:AF6"/>
    <mergeCell ref="I7:K7"/>
    <mergeCell ref="F12:G12"/>
    <mergeCell ref="B40:B46"/>
    <mergeCell ref="C40:C46"/>
    <mergeCell ref="D40:D46"/>
    <mergeCell ref="AB40:AF40"/>
    <mergeCell ref="AB41:AF41"/>
    <mergeCell ref="AB42:AF42"/>
    <mergeCell ref="AB43:AF43"/>
    <mergeCell ref="AB44:AF44"/>
    <mergeCell ref="AB45:AF45"/>
    <mergeCell ref="AB46:AF46"/>
    <mergeCell ref="AB55:AF55"/>
    <mergeCell ref="AB56:AF56"/>
    <mergeCell ref="AB57:AF57"/>
    <mergeCell ref="AB59:AF59"/>
    <mergeCell ref="AB60:AF60"/>
    <mergeCell ref="AB58:AF58"/>
    <mergeCell ref="B47:B55"/>
    <mergeCell ref="C47:C55"/>
    <mergeCell ref="D47:D55"/>
    <mergeCell ref="AB54:AF54"/>
    <mergeCell ref="AB47:AF47"/>
    <mergeCell ref="AB48:AF48"/>
    <mergeCell ref="AB49:AF49"/>
    <mergeCell ref="AB50:AF50"/>
    <mergeCell ref="AB51:AF51"/>
    <mergeCell ref="A40:A60"/>
    <mergeCell ref="A15:A26"/>
    <mergeCell ref="A27:A39"/>
    <mergeCell ref="AB35:AF35"/>
    <mergeCell ref="AB36:AF36"/>
    <mergeCell ref="AB37:AF37"/>
    <mergeCell ref="AB38:AF38"/>
    <mergeCell ref="AB39:AF39"/>
    <mergeCell ref="B27:B39"/>
    <mergeCell ref="C27:C39"/>
    <mergeCell ref="D27:D39"/>
    <mergeCell ref="AB27:AF27"/>
    <mergeCell ref="AB28:AF28"/>
    <mergeCell ref="AB29:AF29"/>
    <mergeCell ref="AB30:AF30"/>
    <mergeCell ref="AB31:AF31"/>
    <mergeCell ref="AB32:AF32"/>
    <mergeCell ref="AB52:AF52"/>
    <mergeCell ref="AB53:AF53"/>
    <mergeCell ref="AB33:AF33"/>
    <mergeCell ref="AB34:AF34"/>
    <mergeCell ref="B56:B60"/>
    <mergeCell ref="C56:C60"/>
    <mergeCell ref="D56:D60"/>
  </mergeCells>
  <conditionalFormatting sqref="BO59 S15:S60">
    <cfRule type="cellIs" dxfId="328" priority="492" stopIfTrue="1" operator="equal">
      <formula>"N0 Aceptable con control especifico"</formula>
    </cfRule>
  </conditionalFormatting>
  <conditionalFormatting sqref="BK59 O15:O60">
    <cfRule type="cellIs" dxfId="327" priority="491" stopIfTrue="1" operator="equal">
      <formula>"o"</formula>
    </cfRule>
  </conditionalFormatting>
  <conditionalFormatting sqref="BN59 R15:R60">
    <cfRule type="cellIs" dxfId="326" priority="490" stopIfTrue="1" operator="equal">
      <formula>"O"</formula>
    </cfRule>
  </conditionalFormatting>
  <conditionalFormatting sqref="S22">
    <cfRule type="colorScale" priority="451">
      <colorScale>
        <cfvo type="min"/>
        <cfvo type="percentile" val="50"/>
        <cfvo type="max"/>
        <color rgb="FFF8696B"/>
        <color rgb="FFFFEB84"/>
        <color rgb="FF63BE7B"/>
      </colorScale>
    </cfRule>
    <cfRule type="cellIs" dxfId="325" priority="452" stopIfTrue="1" operator="equal">
      <formula>"ACEPTABLE"</formula>
    </cfRule>
    <cfRule type="cellIs" dxfId="324" priority="453" stopIfTrue="1" operator="equal">
      <formula>"NO ACEPTABLE"</formula>
    </cfRule>
  </conditionalFormatting>
  <conditionalFormatting sqref="Y41:Y42 W58 W40 W53:X53 W42:W46 X41:X45 W54">
    <cfRule type="cellIs" dxfId="323" priority="397" stopIfTrue="1" operator="equal">
      <formula>"Riesgo Moderado"</formula>
    </cfRule>
    <cfRule type="cellIs" dxfId="322" priority="398" stopIfTrue="1" operator="equal">
      <formula>"Riesgo Importante"</formula>
    </cfRule>
    <cfRule type="cellIs" dxfId="321" priority="399" stopIfTrue="1" operator="equal">
      <formula>"Riesgo Intolerabl"</formula>
    </cfRule>
  </conditionalFormatting>
  <conditionalFormatting sqref="S51">
    <cfRule type="colorScale" priority="382">
      <colorScale>
        <cfvo type="min"/>
        <cfvo type="percentile" val="50"/>
        <cfvo type="max"/>
        <color rgb="FFF8696B"/>
        <color rgb="FFFFEB84"/>
        <color rgb="FF63BE7B"/>
      </colorScale>
    </cfRule>
    <cfRule type="cellIs" dxfId="320" priority="383" stopIfTrue="1" operator="equal">
      <formula>"ACEPTABLE"</formula>
    </cfRule>
    <cfRule type="cellIs" dxfId="319" priority="384" stopIfTrue="1" operator="equal">
      <formula>"NO ACEPTABLE"</formula>
    </cfRule>
  </conditionalFormatting>
  <conditionalFormatting sqref="S60">
    <cfRule type="colorScale" priority="340">
      <colorScale>
        <cfvo type="min"/>
        <cfvo type="percentile" val="50"/>
        <cfvo type="max"/>
        <color rgb="FFF8696B"/>
        <color rgb="FFFFEB84"/>
        <color rgb="FF63BE7B"/>
      </colorScale>
    </cfRule>
    <cfRule type="cellIs" dxfId="318" priority="341" stopIfTrue="1" operator="equal">
      <formula>"ACEPTABLE"</formula>
    </cfRule>
    <cfRule type="cellIs" dxfId="317" priority="342" stopIfTrue="1" operator="equal">
      <formula>"NO ACEPTABLE"</formula>
    </cfRule>
  </conditionalFormatting>
  <conditionalFormatting sqref="S60">
    <cfRule type="colorScale" priority="337">
      <colorScale>
        <cfvo type="min"/>
        <cfvo type="percentile" val="50"/>
        <cfvo type="max"/>
        <color rgb="FFF8696B"/>
        <color rgb="FFFFEB84"/>
        <color rgb="FF63BE7B"/>
      </colorScale>
    </cfRule>
    <cfRule type="cellIs" dxfId="316" priority="338" stopIfTrue="1" operator="equal">
      <formula>"ACEPTABLE"</formula>
    </cfRule>
    <cfRule type="cellIs" dxfId="315" priority="339" stopIfTrue="1" operator="equal">
      <formula>"NO ACEPTABLE"</formula>
    </cfRule>
  </conditionalFormatting>
  <conditionalFormatting sqref="S60">
    <cfRule type="colorScale" priority="334">
      <colorScale>
        <cfvo type="min"/>
        <cfvo type="percentile" val="50"/>
        <cfvo type="max"/>
        <color rgb="FFF8696B"/>
        <color rgb="FFFFEB84"/>
        <color rgb="FF63BE7B"/>
      </colorScale>
    </cfRule>
    <cfRule type="cellIs" dxfId="314" priority="335" stopIfTrue="1" operator="equal">
      <formula>"ACEPTABLE"</formula>
    </cfRule>
    <cfRule type="cellIs" dxfId="313" priority="336" stopIfTrue="1" operator="equal">
      <formula>"NO ACEPTABLE"</formula>
    </cfRule>
  </conditionalFormatting>
  <conditionalFormatting sqref="S59">
    <cfRule type="colorScale" priority="331">
      <colorScale>
        <cfvo type="min"/>
        <cfvo type="percentile" val="50"/>
        <cfvo type="max"/>
        <color rgb="FFF8696B"/>
        <color rgb="FFFFEB84"/>
        <color rgb="FF63BE7B"/>
      </colorScale>
    </cfRule>
    <cfRule type="cellIs" dxfId="312" priority="332" stopIfTrue="1" operator="equal">
      <formula>"ACEPTABLE"</formula>
    </cfRule>
    <cfRule type="cellIs" dxfId="311" priority="333" stopIfTrue="1" operator="equal">
      <formula>"NO ACEPTABLE"</formula>
    </cfRule>
  </conditionalFormatting>
  <conditionalFormatting sqref="S59">
    <cfRule type="colorScale" priority="328">
      <colorScale>
        <cfvo type="min"/>
        <cfvo type="percentile" val="50"/>
        <cfvo type="max"/>
        <color rgb="FFF8696B"/>
        <color rgb="FFFFEB84"/>
        <color rgb="FF63BE7B"/>
      </colorScale>
    </cfRule>
    <cfRule type="cellIs" dxfId="310" priority="329" stopIfTrue="1" operator="equal">
      <formula>"ACEPTABLE"</formula>
    </cfRule>
    <cfRule type="cellIs" dxfId="309" priority="330" stopIfTrue="1" operator="equal">
      <formula>"NO ACEPTABLE"</formula>
    </cfRule>
  </conditionalFormatting>
  <conditionalFormatting sqref="S59">
    <cfRule type="colorScale" priority="325">
      <colorScale>
        <cfvo type="min"/>
        <cfvo type="percentile" val="50"/>
        <cfvo type="max"/>
        <color rgb="FFF8696B"/>
        <color rgb="FFFFEB84"/>
        <color rgb="FF63BE7B"/>
      </colorScale>
    </cfRule>
    <cfRule type="cellIs" dxfId="308" priority="326" stopIfTrue="1" operator="equal">
      <formula>"ACEPTABLE"</formula>
    </cfRule>
    <cfRule type="cellIs" dxfId="307" priority="327" stopIfTrue="1" operator="equal">
      <formula>"NO ACEPTABLE"</formula>
    </cfRule>
  </conditionalFormatting>
  <conditionalFormatting sqref="S59">
    <cfRule type="colorScale" priority="322">
      <colorScale>
        <cfvo type="min"/>
        <cfvo type="percentile" val="50"/>
        <cfvo type="max"/>
        <color rgb="FFF8696B"/>
        <color rgb="FFFFEB84"/>
        <color rgb="FF63BE7B"/>
      </colorScale>
    </cfRule>
    <cfRule type="cellIs" dxfId="306" priority="323" stopIfTrue="1" operator="equal">
      <formula>"ACEPTABLE"</formula>
    </cfRule>
    <cfRule type="cellIs" dxfId="305" priority="324" stopIfTrue="1" operator="equal">
      <formula>"NO ACEPTABLE"</formula>
    </cfRule>
  </conditionalFormatting>
  <conditionalFormatting sqref="S59">
    <cfRule type="colorScale" priority="319">
      <colorScale>
        <cfvo type="min"/>
        <cfvo type="percentile" val="50"/>
        <cfvo type="max"/>
        <color rgb="FFF8696B"/>
        <color rgb="FFFFEB84"/>
        <color rgb="FF63BE7B"/>
      </colorScale>
    </cfRule>
    <cfRule type="cellIs" dxfId="304" priority="320" stopIfTrue="1" operator="equal">
      <formula>"ACEPTABLE"</formula>
    </cfRule>
    <cfRule type="cellIs" dxfId="303" priority="321" stopIfTrue="1" operator="equal">
      <formula>"NO ACEPTABLE"</formula>
    </cfRule>
  </conditionalFormatting>
  <conditionalFormatting sqref="S59">
    <cfRule type="colorScale" priority="316">
      <colorScale>
        <cfvo type="min"/>
        <cfvo type="percentile" val="50"/>
        <cfvo type="max"/>
        <color rgb="FFF8696B"/>
        <color rgb="FFFFEB84"/>
        <color rgb="FF63BE7B"/>
      </colorScale>
    </cfRule>
    <cfRule type="cellIs" dxfId="302" priority="317" stopIfTrue="1" operator="equal">
      <formula>"ACEPTABLE"</formula>
    </cfRule>
    <cfRule type="cellIs" dxfId="301" priority="318" stopIfTrue="1" operator="equal">
      <formula>"NO ACEPTABLE"</formula>
    </cfRule>
  </conditionalFormatting>
  <conditionalFormatting sqref="S59">
    <cfRule type="colorScale" priority="313">
      <colorScale>
        <cfvo type="min"/>
        <cfvo type="percentile" val="50"/>
        <cfvo type="max"/>
        <color rgb="FFF8696B"/>
        <color rgb="FFFFEB84"/>
        <color rgb="FF63BE7B"/>
      </colorScale>
    </cfRule>
    <cfRule type="cellIs" dxfId="300" priority="314" stopIfTrue="1" operator="equal">
      <formula>"ACEPTABLE"</formula>
    </cfRule>
    <cfRule type="cellIs" dxfId="299" priority="315" stopIfTrue="1" operator="equal">
      <formula>"NO ACEPTABLE"</formula>
    </cfRule>
  </conditionalFormatting>
  <conditionalFormatting sqref="S59">
    <cfRule type="colorScale" priority="310">
      <colorScale>
        <cfvo type="min"/>
        <cfvo type="percentile" val="50"/>
        <cfvo type="max"/>
        <color rgb="FFF8696B"/>
        <color rgb="FFFFEB84"/>
        <color rgb="FF63BE7B"/>
      </colorScale>
    </cfRule>
    <cfRule type="cellIs" dxfId="298" priority="311" stopIfTrue="1" operator="equal">
      <formula>"ACEPTABLE"</formula>
    </cfRule>
    <cfRule type="cellIs" dxfId="297" priority="312" stopIfTrue="1" operator="equal">
      <formula>"NO ACEPTABLE"</formula>
    </cfRule>
  </conditionalFormatting>
  <conditionalFormatting sqref="S59">
    <cfRule type="colorScale" priority="307">
      <colorScale>
        <cfvo type="min"/>
        <cfvo type="percentile" val="50"/>
        <cfvo type="max"/>
        <color rgb="FFF8696B"/>
        <color rgb="FFFFEB84"/>
        <color rgb="FF63BE7B"/>
      </colorScale>
    </cfRule>
    <cfRule type="cellIs" dxfId="296" priority="308" stopIfTrue="1" operator="equal">
      <formula>"ACEPTABLE"</formula>
    </cfRule>
    <cfRule type="cellIs" dxfId="295" priority="309" stopIfTrue="1" operator="equal">
      <formula>"NO ACEPTABLE"</formula>
    </cfRule>
  </conditionalFormatting>
  <conditionalFormatting sqref="S59">
    <cfRule type="colorScale" priority="304">
      <colorScale>
        <cfvo type="min"/>
        <cfvo type="percentile" val="50"/>
        <cfvo type="max"/>
        <color rgb="FFF8696B"/>
        <color rgb="FFFFEB84"/>
        <color rgb="FF63BE7B"/>
      </colorScale>
    </cfRule>
    <cfRule type="cellIs" dxfId="294" priority="305" stopIfTrue="1" operator="equal">
      <formula>"ACEPTABLE"</formula>
    </cfRule>
    <cfRule type="cellIs" dxfId="293" priority="306" stopIfTrue="1" operator="equal">
      <formula>"NO ACEPTABLE"</formula>
    </cfRule>
  </conditionalFormatting>
  <conditionalFormatting sqref="S59">
    <cfRule type="colorScale" priority="301">
      <colorScale>
        <cfvo type="min"/>
        <cfvo type="percentile" val="50"/>
        <cfvo type="max"/>
        <color rgb="FFF8696B"/>
        <color rgb="FFFFEB84"/>
        <color rgb="FF63BE7B"/>
      </colorScale>
    </cfRule>
    <cfRule type="cellIs" dxfId="292" priority="302" stopIfTrue="1" operator="equal">
      <formula>"ACEPTABLE"</formula>
    </cfRule>
    <cfRule type="cellIs" dxfId="291" priority="303" stopIfTrue="1" operator="equal">
      <formula>"NO ACEPTABLE"</formula>
    </cfRule>
  </conditionalFormatting>
  <conditionalFormatting sqref="S59">
    <cfRule type="colorScale" priority="298">
      <colorScale>
        <cfvo type="min"/>
        <cfvo type="percentile" val="50"/>
        <cfvo type="max"/>
        <color rgb="FFF8696B"/>
        <color rgb="FFFFEB84"/>
        <color rgb="FF63BE7B"/>
      </colorScale>
    </cfRule>
    <cfRule type="cellIs" dxfId="290" priority="299" stopIfTrue="1" operator="equal">
      <formula>"ACEPTABLE"</formula>
    </cfRule>
    <cfRule type="cellIs" dxfId="289" priority="300" stopIfTrue="1" operator="equal">
      <formula>"NO ACEPTABLE"</formula>
    </cfRule>
  </conditionalFormatting>
  <conditionalFormatting sqref="S59">
    <cfRule type="colorScale" priority="295">
      <colorScale>
        <cfvo type="min"/>
        <cfvo type="percentile" val="50"/>
        <cfvo type="max"/>
        <color rgb="FFF8696B"/>
        <color rgb="FFFFEB84"/>
        <color rgb="FF63BE7B"/>
      </colorScale>
    </cfRule>
    <cfRule type="cellIs" dxfId="288" priority="296" stopIfTrue="1" operator="equal">
      <formula>"ACEPTABLE"</formula>
    </cfRule>
    <cfRule type="cellIs" dxfId="287" priority="297" stopIfTrue="1" operator="equal">
      <formula>"NO ACEPTABLE"</formula>
    </cfRule>
  </conditionalFormatting>
  <conditionalFormatting sqref="S59">
    <cfRule type="colorScale" priority="292">
      <colorScale>
        <cfvo type="min"/>
        <cfvo type="percentile" val="50"/>
        <cfvo type="max"/>
        <color rgb="FFF8696B"/>
        <color rgb="FFFFEB84"/>
        <color rgb="FF63BE7B"/>
      </colorScale>
    </cfRule>
    <cfRule type="cellIs" dxfId="286" priority="293" stopIfTrue="1" operator="equal">
      <formula>"ACEPTABLE"</formula>
    </cfRule>
    <cfRule type="cellIs" dxfId="285" priority="294" stopIfTrue="1" operator="equal">
      <formula>"NO ACEPTABLE"</formula>
    </cfRule>
  </conditionalFormatting>
  <conditionalFormatting sqref="S59">
    <cfRule type="colorScale" priority="289">
      <colorScale>
        <cfvo type="min"/>
        <cfvo type="percentile" val="50"/>
        <cfvo type="max"/>
        <color rgb="FFF8696B"/>
        <color rgb="FFFFEB84"/>
        <color rgb="FF63BE7B"/>
      </colorScale>
    </cfRule>
    <cfRule type="cellIs" dxfId="284" priority="290" stopIfTrue="1" operator="equal">
      <formula>"ACEPTABLE"</formula>
    </cfRule>
    <cfRule type="cellIs" dxfId="283" priority="291" stopIfTrue="1" operator="equal">
      <formula>"NO ACEPTABLE"</formula>
    </cfRule>
  </conditionalFormatting>
  <conditionalFormatting sqref="S59">
    <cfRule type="colorScale" priority="286">
      <colorScale>
        <cfvo type="min"/>
        <cfvo type="percentile" val="50"/>
        <cfvo type="max"/>
        <color rgb="FFF8696B"/>
        <color rgb="FFFFEB84"/>
        <color rgb="FF63BE7B"/>
      </colorScale>
    </cfRule>
    <cfRule type="cellIs" dxfId="282" priority="287" stopIfTrue="1" operator="equal">
      <formula>"ACEPTABLE"</formula>
    </cfRule>
    <cfRule type="cellIs" dxfId="281" priority="288" stopIfTrue="1" operator="equal">
      <formula>"NO ACEPTABLE"</formula>
    </cfRule>
  </conditionalFormatting>
  <conditionalFormatting sqref="S59">
    <cfRule type="colorScale" priority="283">
      <colorScale>
        <cfvo type="min"/>
        <cfvo type="percentile" val="50"/>
        <cfvo type="max"/>
        <color rgb="FFF8696B"/>
        <color rgb="FFFFEB84"/>
        <color rgb="FF63BE7B"/>
      </colorScale>
    </cfRule>
    <cfRule type="cellIs" dxfId="280" priority="284" stopIfTrue="1" operator="equal">
      <formula>"ACEPTABLE"</formula>
    </cfRule>
    <cfRule type="cellIs" dxfId="279" priority="285" stopIfTrue="1" operator="equal">
      <formula>"NO ACEPTABLE"</formula>
    </cfRule>
  </conditionalFormatting>
  <conditionalFormatting sqref="S59">
    <cfRule type="colorScale" priority="280">
      <colorScale>
        <cfvo type="min"/>
        <cfvo type="percentile" val="50"/>
        <cfvo type="max"/>
        <color rgb="FFF8696B"/>
        <color rgb="FFFFEB84"/>
        <color rgb="FF63BE7B"/>
      </colorScale>
    </cfRule>
    <cfRule type="cellIs" dxfId="278" priority="281" stopIfTrue="1" operator="equal">
      <formula>"ACEPTABLE"</formula>
    </cfRule>
    <cfRule type="cellIs" dxfId="277" priority="282" stopIfTrue="1" operator="equal">
      <formula>"NO ACEPTABLE"</formula>
    </cfRule>
  </conditionalFormatting>
  <conditionalFormatting sqref="S59">
    <cfRule type="colorScale" priority="277">
      <colorScale>
        <cfvo type="min"/>
        <cfvo type="percentile" val="50"/>
        <cfvo type="max"/>
        <color rgb="FFF8696B"/>
        <color rgb="FFFFEB84"/>
        <color rgb="FF63BE7B"/>
      </colorScale>
    </cfRule>
    <cfRule type="cellIs" dxfId="276" priority="278" stopIfTrue="1" operator="equal">
      <formula>"ACEPTABLE"</formula>
    </cfRule>
    <cfRule type="cellIs" dxfId="275" priority="279" stopIfTrue="1" operator="equal">
      <formula>"NO ACEPTABLE"</formula>
    </cfRule>
  </conditionalFormatting>
  <conditionalFormatting sqref="S59">
    <cfRule type="colorScale" priority="274">
      <colorScale>
        <cfvo type="min"/>
        <cfvo type="percentile" val="50"/>
        <cfvo type="max"/>
        <color rgb="FFF8696B"/>
        <color rgb="FFFFEB84"/>
        <color rgb="FF63BE7B"/>
      </colorScale>
    </cfRule>
    <cfRule type="cellIs" dxfId="274" priority="275" stopIfTrue="1" operator="equal">
      <formula>"ACEPTABLE"</formula>
    </cfRule>
    <cfRule type="cellIs" dxfId="273" priority="276" stopIfTrue="1" operator="equal">
      <formula>"NO ACEPTABLE"</formula>
    </cfRule>
  </conditionalFormatting>
  <conditionalFormatting sqref="S59">
    <cfRule type="colorScale" priority="271">
      <colorScale>
        <cfvo type="min"/>
        <cfvo type="percentile" val="50"/>
        <cfvo type="max"/>
        <color rgb="FFF8696B"/>
        <color rgb="FFFFEB84"/>
        <color rgb="FF63BE7B"/>
      </colorScale>
    </cfRule>
    <cfRule type="cellIs" dxfId="272" priority="272" stopIfTrue="1" operator="equal">
      <formula>"ACEPTABLE"</formula>
    </cfRule>
    <cfRule type="cellIs" dxfId="271" priority="273" stopIfTrue="1" operator="equal">
      <formula>"NO ACEPTABLE"</formula>
    </cfRule>
  </conditionalFormatting>
  <conditionalFormatting sqref="S59">
    <cfRule type="colorScale" priority="268">
      <colorScale>
        <cfvo type="min"/>
        <cfvo type="percentile" val="50"/>
        <cfvo type="max"/>
        <color rgb="FFF8696B"/>
        <color rgb="FFFFEB84"/>
        <color rgb="FF63BE7B"/>
      </colorScale>
    </cfRule>
    <cfRule type="cellIs" dxfId="270" priority="269" stopIfTrue="1" operator="equal">
      <formula>"ACEPTABLE"</formula>
    </cfRule>
    <cfRule type="cellIs" dxfId="269" priority="270" stopIfTrue="1" operator="equal">
      <formula>"NO ACEPTABLE"</formula>
    </cfRule>
  </conditionalFormatting>
  <conditionalFormatting sqref="S59">
    <cfRule type="colorScale" priority="265">
      <colorScale>
        <cfvo type="min"/>
        <cfvo type="percentile" val="50"/>
        <cfvo type="max"/>
        <color rgb="FFF8696B"/>
        <color rgb="FFFFEB84"/>
        <color rgb="FF63BE7B"/>
      </colorScale>
    </cfRule>
    <cfRule type="cellIs" dxfId="268" priority="266" stopIfTrue="1" operator="equal">
      <formula>"ACEPTABLE"</formula>
    </cfRule>
    <cfRule type="cellIs" dxfId="267" priority="267" stopIfTrue="1" operator="equal">
      <formula>"NO ACEPTABLE"</formula>
    </cfRule>
  </conditionalFormatting>
  <conditionalFormatting sqref="S59">
    <cfRule type="colorScale" priority="262">
      <colorScale>
        <cfvo type="min"/>
        <cfvo type="percentile" val="50"/>
        <cfvo type="max"/>
        <color rgb="FFF8696B"/>
        <color rgb="FFFFEB84"/>
        <color rgb="FF63BE7B"/>
      </colorScale>
    </cfRule>
    <cfRule type="cellIs" dxfId="266" priority="263" stopIfTrue="1" operator="equal">
      <formula>"ACEPTABLE"</formula>
    </cfRule>
    <cfRule type="cellIs" dxfId="265" priority="264" stopIfTrue="1" operator="equal">
      <formula>"NO ACEPTABLE"</formula>
    </cfRule>
  </conditionalFormatting>
  <conditionalFormatting sqref="S59">
    <cfRule type="colorScale" priority="259">
      <colorScale>
        <cfvo type="min"/>
        <cfvo type="percentile" val="50"/>
        <cfvo type="max"/>
        <color rgb="FFF8696B"/>
        <color rgb="FFFFEB84"/>
        <color rgb="FF63BE7B"/>
      </colorScale>
    </cfRule>
    <cfRule type="cellIs" dxfId="264" priority="260" stopIfTrue="1" operator="equal">
      <formula>"ACEPTABLE"</formula>
    </cfRule>
    <cfRule type="cellIs" dxfId="263" priority="261" stopIfTrue="1" operator="equal">
      <formula>"NO ACEPTABLE"</formula>
    </cfRule>
  </conditionalFormatting>
  <conditionalFormatting sqref="S59">
    <cfRule type="colorScale" priority="256">
      <colorScale>
        <cfvo type="min"/>
        <cfvo type="percentile" val="50"/>
        <cfvo type="max"/>
        <color rgb="FFF8696B"/>
        <color rgb="FFFFEB84"/>
        <color rgb="FF63BE7B"/>
      </colorScale>
    </cfRule>
    <cfRule type="cellIs" dxfId="262" priority="257" stopIfTrue="1" operator="equal">
      <formula>"ACEPTABLE"</formula>
    </cfRule>
    <cfRule type="cellIs" dxfId="261" priority="258" stopIfTrue="1" operator="equal">
      <formula>"NO ACEPTABLE"</formula>
    </cfRule>
  </conditionalFormatting>
  <conditionalFormatting sqref="S59">
    <cfRule type="colorScale" priority="253">
      <colorScale>
        <cfvo type="min"/>
        <cfvo type="percentile" val="50"/>
        <cfvo type="max"/>
        <color rgb="FFF8696B"/>
        <color rgb="FFFFEB84"/>
        <color rgb="FF63BE7B"/>
      </colorScale>
    </cfRule>
    <cfRule type="cellIs" dxfId="260" priority="254" stopIfTrue="1" operator="equal">
      <formula>"ACEPTABLE"</formula>
    </cfRule>
    <cfRule type="cellIs" dxfId="259" priority="255" stopIfTrue="1" operator="equal">
      <formula>"NO ACEPTABLE"</formula>
    </cfRule>
  </conditionalFormatting>
  <conditionalFormatting sqref="S59">
    <cfRule type="colorScale" priority="250">
      <colorScale>
        <cfvo type="min"/>
        <cfvo type="percentile" val="50"/>
        <cfvo type="max"/>
        <color rgb="FFF8696B"/>
        <color rgb="FFFFEB84"/>
        <color rgb="FF63BE7B"/>
      </colorScale>
    </cfRule>
    <cfRule type="cellIs" dxfId="258" priority="251" stopIfTrue="1" operator="equal">
      <formula>"ACEPTABLE"</formula>
    </cfRule>
    <cfRule type="cellIs" dxfId="257" priority="252" stopIfTrue="1" operator="equal">
      <formula>"NO ACEPTABLE"</formula>
    </cfRule>
  </conditionalFormatting>
  <conditionalFormatting sqref="S59">
    <cfRule type="colorScale" priority="247">
      <colorScale>
        <cfvo type="min"/>
        <cfvo type="percentile" val="50"/>
        <cfvo type="max"/>
        <color rgb="FFF8696B"/>
        <color rgb="FFFFEB84"/>
        <color rgb="FF63BE7B"/>
      </colorScale>
    </cfRule>
    <cfRule type="cellIs" dxfId="256" priority="248" stopIfTrue="1" operator="equal">
      <formula>"ACEPTABLE"</formula>
    </cfRule>
    <cfRule type="cellIs" dxfId="255" priority="249" stopIfTrue="1" operator="equal">
      <formula>"NO ACEPTABLE"</formula>
    </cfRule>
  </conditionalFormatting>
  <conditionalFormatting sqref="S59">
    <cfRule type="colorScale" priority="244">
      <colorScale>
        <cfvo type="min"/>
        <cfvo type="percentile" val="50"/>
        <cfvo type="max"/>
        <color rgb="FFF8696B"/>
        <color rgb="FFFFEB84"/>
        <color rgb="FF63BE7B"/>
      </colorScale>
    </cfRule>
    <cfRule type="cellIs" dxfId="254" priority="245" stopIfTrue="1" operator="equal">
      <formula>"ACEPTABLE"</formula>
    </cfRule>
    <cfRule type="cellIs" dxfId="253" priority="246" stopIfTrue="1" operator="equal">
      <formula>"NO ACEPTABLE"</formula>
    </cfRule>
  </conditionalFormatting>
  <conditionalFormatting sqref="S59">
    <cfRule type="colorScale" priority="241">
      <colorScale>
        <cfvo type="min"/>
        <cfvo type="percentile" val="50"/>
        <cfvo type="max"/>
        <color rgb="FFF8696B"/>
        <color rgb="FFFFEB84"/>
        <color rgb="FF63BE7B"/>
      </colorScale>
    </cfRule>
    <cfRule type="cellIs" dxfId="252" priority="242" stopIfTrue="1" operator="equal">
      <formula>"ACEPTABLE"</formula>
    </cfRule>
    <cfRule type="cellIs" dxfId="251" priority="243" stopIfTrue="1" operator="equal">
      <formula>"NO ACEPTABLE"</formula>
    </cfRule>
  </conditionalFormatting>
  <conditionalFormatting sqref="S59">
    <cfRule type="colorScale" priority="238">
      <colorScale>
        <cfvo type="min"/>
        <cfvo type="percentile" val="50"/>
        <cfvo type="max"/>
        <color rgb="FFF8696B"/>
        <color rgb="FFFFEB84"/>
        <color rgb="FF63BE7B"/>
      </colorScale>
    </cfRule>
    <cfRule type="cellIs" dxfId="250" priority="239" stopIfTrue="1" operator="equal">
      <formula>"ACEPTABLE"</formula>
    </cfRule>
    <cfRule type="cellIs" dxfId="249" priority="240" stopIfTrue="1" operator="equal">
      <formula>"NO ACEPTABLE"</formula>
    </cfRule>
  </conditionalFormatting>
  <conditionalFormatting sqref="S59">
    <cfRule type="colorScale" priority="235">
      <colorScale>
        <cfvo type="min"/>
        <cfvo type="percentile" val="50"/>
        <cfvo type="max"/>
        <color rgb="FFF8696B"/>
        <color rgb="FFFFEB84"/>
        <color rgb="FF63BE7B"/>
      </colorScale>
    </cfRule>
    <cfRule type="cellIs" dxfId="248" priority="236" stopIfTrue="1" operator="equal">
      <formula>"ACEPTABLE"</formula>
    </cfRule>
    <cfRule type="cellIs" dxfId="247" priority="237" stopIfTrue="1" operator="equal">
      <formula>"NO ACEPTABLE"</formula>
    </cfRule>
  </conditionalFormatting>
  <conditionalFormatting sqref="S59">
    <cfRule type="colorScale" priority="232">
      <colorScale>
        <cfvo type="min"/>
        <cfvo type="percentile" val="50"/>
        <cfvo type="max"/>
        <color rgb="FFF8696B"/>
        <color rgb="FFFFEB84"/>
        <color rgb="FF63BE7B"/>
      </colorScale>
    </cfRule>
    <cfRule type="cellIs" dxfId="246" priority="233" stopIfTrue="1" operator="equal">
      <formula>"ACEPTABLE"</formula>
    </cfRule>
    <cfRule type="cellIs" dxfId="245" priority="234" stopIfTrue="1" operator="equal">
      <formula>"NO ACEPTABLE"</formula>
    </cfRule>
  </conditionalFormatting>
  <conditionalFormatting sqref="S59">
    <cfRule type="colorScale" priority="229">
      <colorScale>
        <cfvo type="min"/>
        <cfvo type="percentile" val="50"/>
        <cfvo type="max"/>
        <color rgb="FFF8696B"/>
        <color rgb="FFFFEB84"/>
        <color rgb="FF63BE7B"/>
      </colorScale>
    </cfRule>
    <cfRule type="cellIs" dxfId="244" priority="230" stopIfTrue="1" operator="equal">
      <formula>"ACEPTABLE"</formula>
    </cfRule>
    <cfRule type="cellIs" dxfId="243" priority="231" stopIfTrue="1" operator="equal">
      <formula>"NO ACEPTABLE"</formula>
    </cfRule>
  </conditionalFormatting>
  <conditionalFormatting sqref="S59">
    <cfRule type="colorScale" priority="226">
      <colorScale>
        <cfvo type="min"/>
        <cfvo type="percentile" val="50"/>
        <cfvo type="max"/>
        <color rgb="FFF8696B"/>
        <color rgb="FFFFEB84"/>
        <color rgb="FF63BE7B"/>
      </colorScale>
    </cfRule>
    <cfRule type="cellIs" dxfId="242" priority="227" stopIfTrue="1" operator="equal">
      <formula>"ACEPTABLE"</formula>
    </cfRule>
    <cfRule type="cellIs" dxfId="241" priority="228" stopIfTrue="1" operator="equal">
      <formula>"NO ACEPTABLE"</formula>
    </cfRule>
  </conditionalFormatting>
  <conditionalFormatting sqref="S59">
    <cfRule type="colorScale" priority="223">
      <colorScale>
        <cfvo type="min"/>
        <cfvo type="percentile" val="50"/>
        <cfvo type="max"/>
        <color rgb="FFF8696B"/>
        <color rgb="FFFFEB84"/>
        <color rgb="FF63BE7B"/>
      </colorScale>
    </cfRule>
    <cfRule type="cellIs" dxfId="240" priority="224" stopIfTrue="1" operator="equal">
      <formula>"ACEPTABLE"</formula>
    </cfRule>
    <cfRule type="cellIs" dxfId="239" priority="225" stopIfTrue="1" operator="equal">
      <formula>"NO ACEPTABLE"</formula>
    </cfRule>
  </conditionalFormatting>
  <conditionalFormatting sqref="S59">
    <cfRule type="colorScale" priority="220">
      <colorScale>
        <cfvo type="min"/>
        <cfvo type="percentile" val="50"/>
        <cfvo type="max"/>
        <color rgb="FFF8696B"/>
        <color rgb="FFFFEB84"/>
        <color rgb="FF63BE7B"/>
      </colorScale>
    </cfRule>
    <cfRule type="cellIs" dxfId="238" priority="221" stopIfTrue="1" operator="equal">
      <formula>"ACEPTABLE"</formula>
    </cfRule>
    <cfRule type="cellIs" dxfId="237" priority="222" stopIfTrue="1" operator="equal">
      <formula>"NO ACEPTABLE"</formula>
    </cfRule>
  </conditionalFormatting>
  <conditionalFormatting sqref="S59">
    <cfRule type="colorScale" priority="217">
      <colorScale>
        <cfvo type="min"/>
        <cfvo type="percentile" val="50"/>
        <cfvo type="max"/>
        <color rgb="FFF8696B"/>
        <color rgb="FFFFEB84"/>
        <color rgb="FF63BE7B"/>
      </colorScale>
    </cfRule>
    <cfRule type="cellIs" dxfId="236" priority="218" stopIfTrue="1" operator="equal">
      <formula>"ACEPTABLE"</formula>
    </cfRule>
    <cfRule type="cellIs" dxfId="235" priority="219" stopIfTrue="1" operator="equal">
      <formula>"NO ACEPTABLE"</formula>
    </cfRule>
  </conditionalFormatting>
  <conditionalFormatting sqref="S59">
    <cfRule type="colorScale" priority="214">
      <colorScale>
        <cfvo type="min"/>
        <cfvo type="percentile" val="50"/>
        <cfvo type="max"/>
        <color rgb="FFF8696B"/>
        <color rgb="FFFFEB84"/>
        <color rgb="FF63BE7B"/>
      </colorScale>
    </cfRule>
    <cfRule type="cellIs" dxfId="234" priority="215" stopIfTrue="1" operator="equal">
      <formula>"ACEPTABLE"</formula>
    </cfRule>
    <cfRule type="cellIs" dxfId="233" priority="216" stopIfTrue="1" operator="equal">
      <formula>"NO ACEPTABLE"</formula>
    </cfRule>
  </conditionalFormatting>
  <conditionalFormatting sqref="S59">
    <cfRule type="colorScale" priority="211">
      <colorScale>
        <cfvo type="min"/>
        <cfvo type="percentile" val="50"/>
        <cfvo type="max"/>
        <color rgb="FFF8696B"/>
        <color rgb="FFFFEB84"/>
        <color rgb="FF63BE7B"/>
      </colorScale>
    </cfRule>
    <cfRule type="cellIs" dxfId="232" priority="212" stopIfTrue="1" operator="equal">
      <formula>"ACEPTABLE"</formula>
    </cfRule>
    <cfRule type="cellIs" dxfId="231" priority="213" stopIfTrue="1" operator="equal">
      <formula>"NO ACEPTABLE"</formula>
    </cfRule>
  </conditionalFormatting>
  <conditionalFormatting sqref="S59">
    <cfRule type="colorScale" priority="208">
      <colorScale>
        <cfvo type="min"/>
        <cfvo type="percentile" val="50"/>
        <cfvo type="max"/>
        <color rgb="FFF8696B"/>
        <color rgb="FFFFEB84"/>
        <color rgb="FF63BE7B"/>
      </colorScale>
    </cfRule>
    <cfRule type="cellIs" dxfId="230" priority="209" stopIfTrue="1" operator="equal">
      <formula>"ACEPTABLE"</formula>
    </cfRule>
    <cfRule type="cellIs" dxfId="229" priority="210" stopIfTrue="1" operator="equal">
      <formula>"NO ACEPTABLE"</formula>
    </cfRule>
  </conditionalFormatting>
  <conditionalFormatting sqref="S59">
    <cfRule type="colorScale" priority="205">
      <colorScale>
        <cfvo type="min"/>
        <cfvo type="percentile" val="50"/>
        <cfvo type="max"/>
        <color rgb="FFF8696B"/>
        <color rgb="FFFFEB84"/>
        <color rgb="FF63BE7B"/>
      </colorScale>
    </cfRule>
    <cfRule type="cellIs" dxfId="228" priority="206" stopIfTrue="1" operator="equal">
      <formula>"ACEPTABLE"</formula>
    </cfRule>
    <cfRule type="cellIs" dxfId="227" priority="207" stopIfTrue="1" operator="equal">
      <formula>"NO ACEPTABLE"</formula>
    </cfRule>
  </conditionalFormatting>
  <conditionalFormatting sqref="S59">
    <cfRule type="colorScale" priority="202">
      <colorScale>
        <cfvo type="min"/>
        <cfvo type="percentile" val="50"/>
        <cfvo type="max"/>
        <color rgb="FFF8696B"/>
        <color rgb="FFFFEB84"/>
        <color rgb="FF63BE7B"/>
      </colorScale>
    </cfRule>
    <cfRule type="cellIs" dxfId="226" priority="203" stopIfTrue="1" operator="equal">
      <formula>"ACEPTABLE"</formula>
    </cfRule>
    <cfRule type="cellIs" dxfId="225" priority="204" stopIfTrue="1" operator="equal">
      <formula>"NO ACEPTABLE"</formula>
    </cfRule>
  </conditionalFormatting>
  <conditionalFormatting sqref="S59">
    <cfRule type="colorScale" priority="199">
      <colorScale>
        <cfvo type="min"/>
        <cfvo type="percentile" val="50"/>
        <cfvo type="max"/>
        <color rgb="FFF8696B"/>
        <color rgb="FFFFEB84"/>
        <color rgb="FF63BE7B"/>
      </colorScale>
    </cfRule>
    <cfRule type="cellIs" dxfId="224" priority="200" stopIfTrue="1" operator="equal">
      <formula>"ACEPTABLE"</formula>
    </cfRule>
    <cfRule type="cellIs" dxfId="223" priority="201" stopIfTrue="1" operator="equal">
      <formula>"NO ACEPTABLE"</formula>
    </cfRule>
  </conditionalFormatting>
  <conditionalFormatting sqref="S59">
    <cfRule type="colorScale" priority="196">
      <colorScale>
        <cfvo type="min"/>
        <cfvo type="percentile" val="50"/>
        <cfvo type="max"/>
        <color rgb="FFF8696B"/>
        <color rgb="FFFFEB84"/>
        <color rgb="FF63BE7B"/>
      </colorScale>
    </cfRule>
    <cfRule type="cellIs" dxfId="222" priority="197" stopIfTrue="1" operator="equal">
      <formula>"ACEPTABLE"</formula>
    </cfRule>
    <cfRule type="cellIs" dxfId="221" priority="198" stopIfTrue="1" operator="equal">
      <formula>"NO ACEPTABLE"</formula>
    </cfRule>
  </conditionalFormatting>
  <conditionalFormatting sqref="S59">
    <cfRule type="colorScale" priority="193">
      <colorScale>
        <cfvo type="min"/>
        <cfvo type="percentile" val="50"/>
        <cfvo type="max"/>
        <color rgb="FFF8696B"/>
        <color rgb="FFFFEB84"/>
        <color rgb="FF63BE7B"/>
      </colorScale>
    </cfRule>
    <cfRule type="cellIs" dxfId="220" priority="194" stopIfTrue="1" operator="equal">
      <formula>"ACEPTABLE"</formula>
    </cfRule>
    <cfRule type="cellIs" dxfId="219" priority="195" stopIfTrue="1" operator="equal">
      <formula>"NO ACEPTABLE"</formula>
    </cfRule>
  </conditionalFormatting>
  <conditionalFormatting sqref="S59">
    <cfRule type="colorScale" priority="190">
      <colorScale>
        <cfvo type="min"/>
        <cfvo type="percentile" val="50"/>
        <cfvo type="max"/>
        <color rgb="FFF8696B"/>
        <color rgb="FFFFEB84"/>
        <color rgb="FF63BE7B"/>
      </colorScale>
    </cfRule>
    <cfRule type="cellIs" dxfId="218" priority="191" stopIfTrue="1" operator="equal">
      <formula>"ACEPTABLE"</formula>
    </cfRule>
    <cfRule type="cellIs" dxfId="217" priority="192" stopIfTrue="1" operator="equal">
      <formula>"NO ACEPTABLE"</formula>
    </cfRule>
  </conditionalFormatting>
  <conditionalFormatting sqref="S59">
    <cfRule type="colorScale" priority="187">
      <colorScale>
        <cfvo type="min"/>
        <cfvo type="percentile" val="50"/>
        <cfvo type="max"/>
        <color rgb="FFF8696B"/>
        <color rgb="FFFFEB84"/>
        <color rgb="FF63BE7B"/>
      </colorScale>
    </cfRule>
    <cfRule type="cellIs" dxfId="216" priority="188" stopIfTrue="1" operator="equal">
      <formula>"ACEPTABLE"</formula>
    </cfRule>
    <cfRule type="cellIs" dxfId="215" priority="189" stopIfTrue="1" operator="equal">
      <formula>"NO ACEPTABLE"</formula>
    </cfRule>
  </conditionalFormatting>
  <conditionalFormatting sqref="S59">
    <cfRule type="colorScale" priority="184">
      <colorScale>
        <cfvo type="min"/>
        <cfvo type="percentile" val="50"/>
        <cfvo type="max"/>
        <color rgb="FFF8696B"/>
        <color rgb="FFFFEB84"/>
        <color rgb="FF63BE7B"/>
      </colorScale>
    </cfRule>
    <cfRule type="cellIs" dxfId="214" priority="185" stopIfTrue="1" operator="equal">
      <formula>"ACEPTABLE"</formula>
    </cfRule>
    <cfRule type="cellIs" dxfId="213" priority="186" stopIfTrue="1" operator="equal">
      <formula>"NO ACEPTABLE"</formula>
    </cfRule>
  </conditionalFormatting>
  <conditionalFormatting sqref="S59">
    <cfRule type="colorScale" priority="181">
      <colorScale>
        <cfvo type="min"/>
        <cfvo type="percentile" val="50"/>
        <cfvo type="max"/>
        <color rgb="FFF8696B"/>
        <color rgb="FFFFEB84"/>
        <color rgb="FF63BE7B"/>
      </colorScale>
    </cfRule>
    <cfRule type="cellIs" dxfId="212" priority="182" stopIfTrue="1" operator="equal">
      <formula>"ACEPTABLE"</formula>
    </cfRule>
    <cfRule type="cellIs" dxfId="211" priority="183" stopIfTrue="1" operator="equal">
      <formula>"NO ACEPTABLE"</formula>
    </cfRule>
  </conditionalFormatting>
  <conditionalFormatting sqref="S59">
    <cfRule type="colorScale" priority="178">
      <colorScale>
        <cfvo type="min"/>
        <cfvo type="percentile" val="50"/>
        <cfvo type="max"/>
        <color rgb="FFF8696B"/>
        <color rgb="FFFFEB84"/>
        <color rgb="FF63BE7B"/>
      </colorScale>
    </cfRule>
    <cfRule type="cellIs" dxfId="210" priority="179" stopIfTrue="1" operator="equal">
      <formula>"ACEPTABLE"</formula>
    </cfRule>
    <cfRule type="cellIs" dxfId="209" priority="180" stopIfTrue="1" operator="equal">
      <formula>"NO ACEPTABLE"</formula>
    </cfRule>
  </conditionalFormatting>
  <conditionalFormatting sqref="S59">
    <cfRule type="colorScale" priority="175">
      <colorScale>
        <cfvo type="min"/>
        <cfvo type="percentile" val="50"/>
        <cfvo type="max"/>
        <color rgb="FFF8696B"/>
        <color rgb="FFFFEB84"/>
        <color rgb="FF63BE7B"/>
      </colorScale>
    </cfRule>
    <cfRule type="cellIs" dxfId="208" priority="176" stopIfTrue="1" operator="equal">
      <formula>"ACEPTABLE"</formula>
    </cfRule>
    <cfRule type="cellIs" dxfId="207" priority="177" stopIfTrue="1" operator="equal">
      <formula>"NO ACEPTABLE"</formula>
    </cfRule>
  </conditionalFormatting>
  <conditionalFormatting sqref="S59">
    <cfRule type="colorScale" priority="172">
      <colorScale>
        <cfvo type="min"/>
        <cfvo type="percentile" val="50"/>
        <cfvo type="max"/>
        <color rgb="FFF8696B"/>
        <color rgb="FFFFEB84"/>
        <color rgb="FF63BE7B"/>
      </colorScale>
    </cfRule>
    <cfRule type="cellIs" dxfId="206" priority="173" stopIfTrue="1" operator="equal">
      <formula>"ACEPTABLE"</formula>
    </cfRule>
    <cfRule type="cellIs" dxfId="205" priority="174" stopIfTrue="1" operator="equal">
      <formula>"NO ACEPTABLE"</formula>
    </cfRule>
  </conditionalFormatting>
  <conditionalFormatting sqref="S59">
    <cfRule type="colorScale" priority="169">
      <colorScale>
        <cfvo type="min"/>
        <cfvo type="percentile" val="50"/>
        <cfvo type="max"/>
        <color rgb="FFF8696B"/>
        <color rgb="FFFFEB84"/>
        <color rgb="FF63BE7B"/>
      </colorScale>
    </cfRule>
    <cfRule type="cellIs" dxfId="204" priority="170" stopIfTrue="1" operator="equal">
      <formula>"ACEPTABLE"</formula>
    </cfRule>
    <cfRule type="cellIs" dxfId="203" priority="171" stopIfTrue="1" operator="equal">
      <formula>"NO ACEPTABLE"</formula>
    </cfRule>
  </conditionalFormatting>
  <conditionalFormatting sqref="S59">
    <cfRule type="colorScale" priority="166">
      <colorScale>
        <cfvo type="min"/>
        <cfvo type="percentile" val="50"/>
        <cfvo type="max"/>
        <color rgb="FFF8696B"/>
        <color rgb="FFFFEB84"/>
        <color rgb="FF63BE7B"/>
      </colorScale>
    </cfRule>
    <cfRule type="cellIs" dxfId="202" priority="167" stopIfTrue="1" operator="equal">
      <formula>"ACEPTABLE"</formula>
    </cfRule>
    <cfRule type="cellIs" dxfId="201" priority="168" stopIfTrue="1" operator="equal">
      <formula>"NO ACEPTABLE"</formula>
    </cfRule>
  </conditionalFormatting>
  <conditionalFormatting sqref="S59">
    <cfRule type="colorScale" priority="163">
      <colorScale>
        <cfvo type="min"/>
        <cfvo type="percentile" val="50"/>
        <cfvo type="max"/>
        <color rgb="FFF8696B"/>
        <color rgb="FFFFEB84"/>
        <color rgb="FF63BE7B"/>
      </colorScale>
    </cfRule>
    <cfRule type="cellIs" dxfId="200" priority="164" stopIfTrue="1" operator="equal">
      <formula>"ACEPTABLE"</formula>
    </cfRule>
    <cfRule type="cellIs" dxfId="199" priority="165" stopIfTrue="1" operator="equal">
      <formula>"NO ACEPTABLE"</formula>
    </cfRule>
  </conditionalFormatting>
  <conditionalFormatting sqref="S59">
    <cfRule type="colorScale" priority="160">
      <colorScale>
        <cfvo type="min"/>
        <cfvo type="percentile" val="50"/>
        <cfvo type="max"/>
        <color rgb="FFF8696B"/>
        <color rgb="FFFFEB84"/>
        <color rgb="FF63BE7B"/>
      </colorScale>
    </cfRule>
    <cfRule type="cellIs" dxfId="198" priority="161" stopIfTrue="1" operator="equal">
      <formula>"ACEPTABLE"</formula>
    </cfRule>
    <cfRule type="cellIs" dxfId="197" priority="162" stopIfTrue="1" operator="equal">
      <formula>"NO ACEPTABLE"</formula>
    </cfRule>
  </conditionalFormatting>
  <conditionalFormatting sqref="S59">
    <cfRule type="colorScale" priority="157">
      <colorScale>
        <cfvo type="min"/>
        <cfvo type="percentile" val="50"/>
        <cfvo type="max"/>
        <color rgb="FFF8696B"/>
        <color rgb="FFFFEB84"/>
        <color rgb="FF63BE7B"/>
      </colorScale>
    </cfRule>
    <cfRule type="cellIs" dxfId="196" priority="158" stopIfTrue="1" operator="equal">
      <formula>"ACEPTABLE"</formula>
    </cfRule>
    <cfRule type="cellIs" dxfId="195" priority="159" stopIfTrue="1" operator="equal">
      <formula>"NO ACEPTABLE"</formula>
    </cfRule>
  </conditionalFormatting>
  <conditionalFormatting sqref="S59">
    <cfRule type="colorScale" priority="154">
      <colorScale>
        <cfvo type="min"/>
        <cfvo type="percentile" val="50"/>
        <cfvo type="max"/>
        <color rgb="FFF8696B"/>
        <color rgb="FFFFEB84"/>
        <color rgb="FF63BE7B"/>
      </colorScale>
    </cfRule>
    <cfRule type="cellIs" dxfId="194" priority="155" stopIfTrue="1" operator="equal">
      <formula>"ACEPTABLE"</formula>
    </cfRule>
    <cfRule type="cellIs" dxfId="193" priority="156" stopIfTrue="1" operator="equal">
      <formula>"NO ACEPTABLE"</formula>
    </cfRule>
  </conditionalFormatting>
  <conditionalFormatting sqref="S59">
    <cfRule type="colorScale" priority="151">
      <colorScale>
        <cfvo type="min"/>
        <cfvo type="percentile" val="50"/>
        <cfvo type="max"/>
        <color rgb="FFF8696B"/>
        <color rgb="FFFFEB84"/>
        <color rgb="FF63BE7B"/>
      </colorScale>
    </cfRule>
    <cfRule type="cellIs" dxfId="192" priority="152" stopIfTrue="1" operator="equal">
      <formula>"ACEPTABLE"</formula>
    </cfRule>
    <cfRule type="cellIs" dxfId="191" priority="153" stopIfTrue="1" operator="equal">
      <formula>"NO ACEPTABLE"</formula>
    </cfRule>
  </conditionalFormatting>
  <conditionalFormatting sqref="S59">
    <cfRule type="colorScale" priority="148">
      <colorScale>
        <cfvo type="min"/>
        <cfvo type="percentile" val="50"/>
        <cfvo type="max"/>
        <color rgb="FFF8696B"/>
        <color rgb="FFFFEB84"/>
        <color rgb="FF63BE7B"/>
      </colorScale>
    </cfRule>
    <cfRule type="cellIs" dxfId="190" priority="149" stopIfTrue="1" operator="equal">
      <formula>"ACEPTABLE"</formula>
    </cfRule>
    <cfRule type="cellIs" dxfId="189" priority="150" stopIfTrue="1" operator="equal">
      <formula>"NO ACEPTABLE"</formula>
    </cfRule>
  </conditionalFormatting>
  <conditionalFormatting sqref="S59">
    <cfRule type="colorScale" priority="145">
      <colorScale>
        <cfvo type="min"/>
        <cfvo type="percentile" val="50"/>
        <cfvo type="max"/>
        <color rgb="FFF8696B"/>
        <color rgb="FFFFEB84"/>
        <color rgb="FF63BE7B"/>
      </colorScale>
    </cfRule>
    <cfRule type="cellIs" dxfId="188" priority="146" stopIfTrue="1" operator="equal">
      <formula>"ACEPTABLE"</formula>
    </cfRule>
    <cfRule type="cellIs" dxfId="187" priority="147" stopIfTrue="1" operator="equal">
      <formula>"NO ACEPTABLE"</formula>
    </cfRule>
  </conditionalFormatting>
  <conditionalFormatting sqref="S59">
    <cfRule type="colorScale" priority="142">
      <colorScale>
        <cfvo type="min"/>
        <cfvo type="percentile" val="50"/>
        <cfvo type="max"/>
        <color rgb="FFF8696B"/>
        <color rgb="FFFFEB84"/>
        <color rgb="FF63BE7B"/>
      </colorScale>
    </cfRule>
    <cfRule type="cellIs" dxfId="186" priority="143" stopIfTrue="1" operator="equal">
      <formula>"ACEPTABLE"</formula>
    </cfRule>
    <cfRule type="cellIs" dxfId="185" priority="144" stopIfTrue="1" operator="equal">
      <formula>"NO ACEPTABLE"</formula>
    </cfRule>
  </conditionalFormatting>
  <conditionalFormatting sqref="S35">
    <cfRule type="colorScale" priority="40">
      <colorScale>
        <cfvo type="min"/>
        <cfvo type="percentile" val="50"/>
        <cfvo type="max"/>
        <color rgb="FFF8696B"/>
        <color rgb="FFFFEB84"/>
        <color rgb="FF63BE7B"/>
      </colorScale>
    </cfRule>
    <cfRule type="cellIs" dxfId="184" priority="41" stopIfTrue="1" operator="equal">
      <formula>"ACEPTABLE"</formula>
    </cfRule>
    <cfRule type="cellIs" dxfId="183" priority="42" stopIfTrue="1" operator="equal">
      <formula>"NO ACEPTABLE"</formula>
    </cfRule>
  </conditionalFormatting>
  <conditionalFormatting sqref="S31">
    <cfRule type="colorScale" priority="37">
      <colorScale>
        <cfvo type="min"/>
        <cfvo type="percentile" val="50"/>
        <cfvo type="max"/>
        <color rgb="FFF8696B"/>
        <color rgb="FFFFEB84"/>
        <color rgb="FF63BE7B"/>
      </colorScale>
    </cfRule>
    <cfRule type="cellIs" dxfId="182" priority="38" stopIfTrue="1" operator="equal">
      <formula>"ACEPTABLE"</formula>
    </cfRule>
    <cfRule type="cellIs" dxfId="181" priority="39" stopIfTrue="1" operator="equal">
      <formula>"NO ACEPTABLE"</formula>
    </cfRule>
  </conditionalFormatting>
  <conditionalFormatting sqref="S39">
    <cfRule type="colorScale" priority="34">
      <colorScale>
        <cfvo type="min"/>
        <cfvo type="percentile" val="50"/>
        <cfvo type="max"/>
        <color rgb="FFF8696B"/>
        <color rgb="FFFFEB84"/>
        <color rgb="FF63BE7B"/>
      </colorScale>
    </cfRule>
    <cfRule type="cellIs" dxfId="180" priority="35" stopIfTrue="1" operator="equal">
      <formula>"ACEPTABLE"</formula>
    </cfRule>
    <cfRule type="cellIs" dxfId="179" priority="36" stopIfTrue="1" operator="equal">
      <formula>"NO ACEPTABLE"</formula>
    </cfRule>
  </conditionalFormatting>
  <conditionalFormatting sqref="S39">
    <cfRule type="colorScale" priority="31">
      <colorScale>
        <cfvo type="min"/>
        <cfvo type="percentile" val="50"/>
        <cfvo type="max"/>
        <color rgb="FFF8696B"/>
        <color rgb="FFFFEB84"/>
        <color rgb="FF63BE7B"/>
      </colorScale>
    </cfRule>
    <cfRule type="cellIs" dxfId="178" priority="32" stopIfTrue="1" operator="equal">
      <formula>"ACEPTABLE"</formula>
    </cfRule>
    <cfRule type="cellIs" dxfId="177" priority="33" stopIfTrue="1" operator="equal">
      <formula>"NO ACEPTABLE"</formula>
    </cfRule>
  </conditionalFormatting>
  <conditionalFormatting sqref="S39">
    <cfRule type="colorScale" priority="28">
      <colorScale>
        <cfvo type="min"/>
        <cfvo type="percentile" val="50"/>
        <cfvo type="max"/>
        <color rgb="FFF8696B"/>
        <color rgb="FFFFEB84"/>
        <color rgb="FF63BE7B"/>
      </colorScale>
    </cfRule>
    <cfRule type="cellIs" dxfId="176" priority="29" stopIfTrue="1" operator="equal">
      <formula>"ACEPTABLE"</formula>
    </cfRule>
    <cfRule type="cellIs" dxfId="175" priority="30" stopIfTrue="1" operator="equal">
      <formula>"NO ACEPTABLE"</formula>
    </cfRule>
  </conditionalFormatting>
  <conditionalFormatting sqref="S25">
    <cfRule type="colorScale" priority="4044">
      <colorScale>
        <cfvo type="min"/>
        <cfvo type="percentile" val="50"/>
        <cfvo type="max"/>
        <color rgb="FFF8696B"/>
        <color rgb="FFFFEB84"/>
        <color rgb="FF63BE7B"/>
      </colorScale>
    </cfRule>
    <cfRule type="cellIs" dxfId="174" priority="4045" stopIfTrue="1" operator="equal">
      <formula>"ACEPTABLE"</formula>
    </cfRule>
    <cfRule type="cellIs" dxfId="173" priority="4046" stopIfTrue="1" operator="equal">
      <formula>"NO ACEPTABLE"</formula>
    </cfRule>
  </conditionalFormatting>
  <conditionalFormatting sqref="S27:S39">
    <cfRule type="colorScale" priority="4065">
      <colorScale>
        <cfvo type="min"/>
        <cfvo type="percentile" val="50"/>
        <cfvo type="max"/>
        <color rgb="FFF8696B"/>
        <color rgb="FFFFEB84"/>
        <color rgb="FF63BE7B"/>
      </colorScale>
    </cfRule>
    <cfRule type="cellIs" dxfId="172" priority="4066" stopIfTrue="1" operator="equal">
      <formula>"ACEPTABLE"</formula>
    </cfRule>
    <cfRule type="cellIs" dxfId="171" priority="4067" stopIfTrue="1" operator="equal">
      <formula>"NO ACEPTABLE"</formula>
    </cfRule>
  </conditionalFormatting>
  <conditionalFormatting sqref="S32:S38 S27:S30">
    <cfRule type="colorScale" priority="4092">
      <colorScale>
        <cfvo type="min"/>
        <cfvo type="percentile" val="50"/>
        <cfvo type="max"/>
        <color rgb="FFF8696B"/>
        <color rgb="FFFFEB84"/>
        <color rgb="FF63BE7B"/>
      </colorScale>
    </cfRule>
    <cfRule type="cellIs" dxfId="170" priority="4093" stopIfTrue="1" operator="equal">
      <formula>"ACEPTABLE"</formula>
    </cfRule>
    <cfRule type="cellIs" dxfId="169" priority="4094" stopIfTrue="1" operator="equal">
      <formula>"NO ACEPTABLE"</formula>
    </cfRule>
  </conditionalFormatting>
  <conditionalFormatting sqref="S32:S38">
    <cfRule type="colorScale" priority="4101">
      <colorScale>
        <cfvo type="min"/>
        <cfvo type="percentile" val="50"/>
        <cfvo type="max"/>
        <color rgb="FFF8696B"/>
        <color rgb="FFFFEB84"/>
        <color rgb="FF63BE7B"/>
      </colorScale>
    </cfRule>
    <cfRule type="cellIs" dxfId="168" priority="4102" stopIfTrue="1" operator="equal">
      <formula>"ACEPTABLE"</formula>
    </cfRule>
    <cfRule type="cellIs" dxfId="167" priority="4103" stopIfTrue="1" operator="equal">
      <formula>"NO ACEPTABLE"</formula>
    </cfRule>
  </conditionalFormatting>
  <conditionalFormatting sqref="S27:S38">
    <cfRule type="colorScale" priority="4107">
      <colorScale>
        <cfvo type="min"/>
        <cfvo type="percentile" val="50"/>
        <cfvo type="max"/>
        <color rgb="FFF8696B"/>
        <color rgb="FFFFEB84"/>
        <color rgb="FF63BE7B"/>
      </colorScale>
    </cfRule>
    <cfRule type="cellIs" dxfId="166" priority="4108" stopIfTrue="1" operator="equal">
      <formula>"ACEPTABLE"</formula>
    </cfRule>
    <cfRule type="cellIs" dxfId="165" priority="4109" stopIfTrue="1" operator="equal">
      <formula>"NO ACEPTABLE"</formula>
    </cfRule>
  </conditionalFormatting>
  <conditionalFormatting sqref="S55:S60">
    <cfRule type="colorScale" priority="4332">
      <colorScale>
        <cfvo type="min"/>
        <cfvo type="percentile" val="50"/>
        <cfvo type="max"/>
        <color rgb="FFF8696B"/>
        <color rgb="FFFFEB84"/>
        <color rgb="FF63BE7B"/>
      </colorScale>
    </cfRule>
    <cfRule type="cellIs" dxfId="164" priority="4333" stopIfTrue="1" operator="equal">
      <formula>"ACEPTABLE"</formula>
    </cfRule>
    <cfRule type="cellIs" dxfId="163" priority="4334" stopIfTrue="1" operator="equal">
      <formula>"NO ACEPTABLE"</formula>
    </cfRule>
  </conditionalFormatting>
  <conditionalFormatting sqref="S58">
    <cfRule type="colorScale" priority="4356">
      <colorScale>
        <cfvo type="min"/>
        <cfvo type="percentile" val="50"/>
        <cfvo type="max"/>
        <color rgb="FFF8696B"/>
        <color rgb="FFFFEB84"/>
        <color rgb="FF63BE7B"/>
      </colorScale>
    </cfRule>
    <cfRule type="cellIs" dxfId="162" priority="4357" stopIfTrue="1" operator="equal">
      <formula>"ACEPTABLE"</formula>
    </cfRule>
    <cfRule type="cellIs" dxfId="161" priority="4358" stopIfTrue="1" operator="equal">
      <formula>"NO ACEPTABLE"</formula>
    </cfRule>
  </conditionalFormatting>
  <conditionalFormatting sqref="BO59">
    <cfRule type="colorScale" priority="4359">
      <colorScale>
        <cfvo type="min"/>
        <cfvo type="percentile" val="50"/>
        <cfvo type="max"/>
        <color rgb="FFF8696B"/>
        <color rgb="FFFFEB84"/>
        <color rgb="FF63BE7B"/>
      </colorScale>
    </cfRule>
    <cfRule type="cellIs" dxfId="160" priority="4360" stopIfTrue="1" operator="equal">
      <formula>"ACEPTABLE"</formula>
    </cfRule>
    <cfRule type="cellIs" dxfId="159" priority="4361" stopIfTrue="1" operator="equal">
      <formula>"NO ACEPTABLE"</formula>
    </cfRule>
  </conditionalFormatting>
  <conditionalFormatting sqref="S55:S59">
    <cfRule type="colorScale" priority="4362">
      <colorScale>
        <cfvo type="min"/>
        <cfvo type="percentile" val="50"/>
        <cfvo type="max"/>
        <color rgb="FFF8696B"/>
        <color rgb="FFFFEB84"/>
        <color rgb="FF63BE7B"/>
      </colorScale>
    </cfRule>
    <cfRule type="cellIs" dxfId="158" priority="4363" stopIfTrue="1" operator="equal">
      <formula>"ACEPTABLE"</formula>
    </cfRule>
    <cfRule type="cellIs" dxfId="157" priority="4364" stopIfTrue="1" operator="equal">
      <formula>"NO ACEPTABLE"</formula>
    </cfRule>
  </conditionalFormatting>
  <conditionalFormatting sqref="S54">
    <cfRule type="colorScale" priority="4521">
      <colorScale>
        <cfvo type="min"/>
        <cfvo type="percentile" val="50"/>
        <cfvo type="max"/>
        <color rgb="FFF8696B"/>
        <color rgb="FFFFEB84"/>
        <color rgb="FF63BE7B"/>
      </colorScale>
    </cfRule>
    <cfRule type="cellIs" dxfId="156" priority="4522" stopIfTrue="1" operator="equal">
      <formula>"ACEPTABLE"</formula>
    </cfRule>
    <cfRule type="cellIs" dxfId="155" priority="4523" stopIfTrue="1" operator="equal">
      <formula>"NO ACEPTABLE"</formula>
    </cfRule>
  </conditionalFormatting>
  <conditionalFormatting sqref="S46">
    <cfRule type="colorScale" priority="4743">
      <colorScale>
        <cfvo type="min"/>
        <cfvo type="percentile" val="50"/>
        <cfvo type="max"/>
        <color rgb="FFF8696B"/>
        <color rgb="FFFFEB84"/>
        <color rgb="FF63BE7B"/>
      </colorScale>
    </cfRule>
    <cfRule type="cellIs" dxfId="154" priority="4744" stopIfTrue="1" operator="equal">
      <formula>"ACEPTABLE"</formula>
    </cfRule>
    <cfRule type="cellIs" dxfId="153" priority="4745" stopIfTrue="1" operator="equal">
      <formula>"NO ACEPTABLE"</formula>
    </cfRule>
  </conditionalFormatting>
  <conditionalFormatting sqref="S45:S46">
    <cfRule type="colorScale" priority="4749">
      <colorScale>
        <cfvo type="min"/>
        <cfvo type="percentile" val="50"/>
        <cfvo type="max"/>
        <color rgb="FFF8696B"/>
        <color rgb="FFFFEB84"/>
        <color rgb="FF63BE7B"/>
      </colorScale>
    </cfRule>
    <cfRule type="cellIs" dxfId="152" priority="4750" stopIfTrue="1" operator="equal">
      <formula>"ACEPTABLE"</formula>
    </cfRule>
    <cfRule type="cellIs" dxfId="151" priority="4751" stopIfTrue="1" operator="equal">
      <formula>"NO ACEPTABLE"</formula>
    </cfRule>
  </conditionalFormatting>
  <conditionalFormatting sqref="S40:S46">
    <cfRule type="colorScale" priority="4752">
      <colorScale>
        <cfvo type="min"/>
        <cfvo type="percentile" val="50"/>
        <cfvo type="max"/>
        <color rgb="FFF8696B"/>
        <color rgb="FFFFEB84"/>
        <color rgb="FF63BE7B"/>
      </colorScale>
    </cfRule>
    <cfRule type="cellIs" dxfId="150" priority="4753" stopIfTrue="1" operator="equal">
      <formula>"ACEPTABLE"</formula>
    </cfRule>
    <cfRule type="cellIs" dxfId="149" priority="4754" stopIfTrue="1" operator="equal">
      <formula>"NO ACEPTABLE"</formula>
    </cfRule>
  </conditionalFormatting>
  <conditionalFormatting sqref="S47:S53">
    <cfRule type="colorScale" priority="4788">
      <colorScale>
        <cfvo type="min"/>
        <cfvo type="percentile" val="50"/>
        <cfvo type="max"/>
        <color rgb="FFF8696B"/>
        <color rgb="FFFFEB84"/>
        <color rgb="FF63BE7B"/>
      </colorScale>
    </cfRule>
    <cfRule type="cellIs" dxfId="148" priority="4789" stopIfTrue="1" operator="equal">
      <formula>"ACEPTABLE"</formula>
    </cfRule>
    <cfRule type="cellIs" dxfId="147" priority="4790" stopIfTrue="1" operator="equal">
      <formula>"NO ACEPTABLE"</formula>
    </cfRule>
  </conditionalFormatting>
  <conditionalFormatting sqref="S40:S54">
    <cfRule type="colorScale" priority="4848">
      <colorScale>
        <cfvo type="min"/>
        <cfvo type="percentile" val="50"/>
        <cfvo type="max"/>
        <color rgb="FFF8696B"/>
        <color rgb="FFFFEB84"/>
        <color rgb="FF63BE7B"/>
      </colorScale>
    </cfRule>
    <cfRule type="cellIs" dxfId="146" priority="4849" stopIfTrue="1" operator="equal">
      <formula>"ACEPTABLE"</formula>
    </cfRule>
    <cfRule type="cellIs" dxfId="145" priority="4850" stopIfTrue="1" operator="equal">
      <formula>"NO ACEPTABLE"</formula>
    </cfRule>
  </conditionalFormatting>
  <conditionalFormatting sqref="S15:S60">
    <cfRule type="colorScale" priority="4851">
      <colorScale>
        <cfvo type="min"/>
        <cfvo type="percentile" val="50"/>
        <cfvo type="max"/>
        <color rgb="FFF8696B"/>
        <color rgb="FFFFEB84"/>
        <color rgb="FF63BE7B"/>
      </colorScale>
    </cfRule>
    <cfRule type="cellIs" dxfId="144" priority="4852" stopIfTrue="1" operator="equal">
      <formula>"ACEPTABLE"</formula>
    </cfRule>
    <cfRule type="cellIs" dxfId="143" priority="4853" stopIfTrue="1" operator="equal">
      <formula>"NO ACEPTABLE"</formula>
    </cfRule>
  </conditionalFormatting>
  <dataValidations count="25">
    <dataValidation type="list" allowBlank="1" showInputMessage="1" showErrorMessage="1" sqref="WVJ27:WVJ30 WLN59 WBR59 VRV59 VHZ59 UYD59 UOH59 UEL59 TUP59 TKT59 TAX59 SRB59 SHF59 RXJ59 RNN59 RDR59 QTV59 QJZ59 QAD59 PQH59 PGL59 OWP59 OMT59 OCX59 NTB59 NJF59 MZJ59 MPN59 MFR59 LVV59 LLZ59 LCD59 KSH59 KIL59 JYP59 JOT59 JEX59 IVB59 ILF59 IBJ59 HRN59 HHR59 GXV59 GNZ59 GED59 FUH59 FKL59 FAP59 EQT59 EGX59 DXB59 DNF59 DDJ59 CTN59 CJR59 BZV59 BPZ59 BGD59 AWH59 AML59 ACP59 ST59 UYD27:UYD30 UOH27:UOH30 UEL27:UEL30 TUP27:TUP30 TKT27:TKT30 TAX27:TAX30 SRB27:SRB30 SHF27:SHF30 RXJ27:RXJ30 RNN27:RNN30 RDR27:RDR30 QTV27:QTV30 QJZ27:QJZ30 QAD27:QAD30 PQH27:PQH30 PGL27:PGL30 OWP27:OWP30 OMT27:OMT30 OCX27:OCX30 NTB27:NTB30 NJF27:NJF30 MZJ27:MZJ30 MPN27:MPN30 MFR27:MFR30 LVV27:LVV30 LLZ27:LLZ30 LCD27:LCD30 KSH27:KSH30 KIL27:KIL30 JYP27:JYP30 JOT27:JOT30 JEX27:JEX30 IVB27:IVB30 ILF27:ILF30 IBJ27:IBJ30 HRN27:HRN30 HHR27:HHR30 GXV27:GXV30 GNZ27:GNZ30 GED27:GED30 FUH27:FUH30 FKL27:FKL30 FAP27:FAP30 EQT27:EQT30 EGX27:EGX30 DXB27:DXB30 DNF27:DNF30 DDJ27:DDJ30 CTN27:CTN30 CJR27:CJR30 BZV27:BZV30 BPZ27:BPZ30 BGD27:BGD30 AWH27:AWH30 AML27:AML30 ACP27:ACP30 ST27:ST30 IX27:IX30 VHZ27:VHZ30 WVJ35 WLN35 WBR35 VRV35 VHZ35 UYD35 UOH35 UEL35 TUP35 TKT35 TAX35 SRB35 SHF35 RXJ35 RNN35 RDR35 QTV35 QJZ35 QAD35 PQH35 PGL35 OWP35 OMT35 OCX35 NTB35 NJF35 MZJ35 MPN35 MFR35 LVV35 LLZ35 LCD35 KSH35 KIL35 JYP35 JOT35 JEX35 IVB35 ILF35 IBJ35 HRN35 HHR35 GXV35 GNZ35 GED35 FUH35 FKL35 FAP35 EQT35 EGX35 DXB35 DNF35 DDJ35 CTN35 CJR35 BZV35 BPZ35 BGD35 AWH35 AML35 ACP35 ST35 IX35 WVJ32 WLN32 WBR32 VRV32 VHZ32 UYD32 UOH32 UEL32 TUP32 TKT32 TAX32 SRB32 SHF32 RXJ32 RNN32 RDR32 QTV32 QJZ32 QAD32 PQH32 PGL32 OWP32 OMT32 OCX32 NTB32 NJF32 MZJ32 MPN32 MFR32 LVV32 LLZ32 LCD32 KSH32 KIL32 JYP32 JOT32 JEX32 IVB32 ILF32 IBJ32 HRN32 HHR32 GXV32 GNZ32 GED32 FUH32 FKL32 FAP32 EQT32 EGX32 DXB32 DNF32 DDJ32 CTN32 CJR32 BZV32 BPZ32 BGD32 AWH32 AML32 ACP32 ST32 IX32 WVJ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LN27:WLN30 WVJ59 VRV27:VRV30 WVJ56:WVJ57 WLN56:WLN57 WBR56:WBR57 VRV56:VRV57 VHZ56:VHZ57 UYD56:UYD57 UOH56:UOH57 UEL56:UEL57 TUP56:TUP57 TKT56:TKT57 TAX56:TAX57 SRB56:SRB57 SHF56:SHF57 RXJ56:RXJ57 RNN56:RNN57 RDR56:RDR57 QTV56:QTV57 QJZ56:QJZ57 QAD56:QAD57 PQH56:PQH57 PGL56:PGL57 OWP56:OWP57 OMT56:OMT57 OCX56:OCX57 NTB56:NTB57 NJF56:NJF57 MZJ56:MZJ57 MPN56:MPN57 MFR56:MFR57 LVV56:LVV57 LLZ56:LLZ57 LCD56:LCD57 KSH56:KSH57 KIL56:KIL57 JYP56:JYP57 JOT56:JOT57 JEX56:JEX57 IVB56:IVB57 ILF56:ILF57 IBJ56:IBJ57 HRN56:HRN57 HHR56:HHR57 GXV56:GXV57 GNZ56:GNZ57 GED56:GED57 FUH56:FUH57 FKL56:FKL57 FAP56:FAP57 EQT56:EQT57 EGX56:EGX57 DXB56:DXB57 DNF56:DNF57 DDJ56:DDJ57 CTN56:CTN57 CJR56:CJR57 BZV56:BZV57 BPZ56:BPZ57 BGD56:BGD57 AWH56:AWH57 AML56:AML57 ACP56:ACP57 ST56:ST57 IX56:IX57 IX59 WBR27:WBR30 VRV41:VRV43 VHZ41:VHZ43 UYD41:UYD43 UOH41:UOH43 UEL41:UEL43 TUP41:TUP43 TKT41:TKT43 TAX41:TAX43 SRB41:SRB43 SHF41:SHF43 RXJ41:RXJ43 RNN41:RNN43 RDR41:RDR43 QTV41:QTV43 QJZ41:QJZ43 QAD41:QAD43 PQH41:PQH43 PGL41:PGL43 OWP41:OWP43 OMT41:OMT43 OCX41:OCX43 NTB41:NTB43 NJF41:NJF43 MZJ41:MZJ43 MPN41:MPN43 MFR41:MFR43 LVV41:LVV43 LLZ41:LLZ43 LCD41:LCD43 KSH41:KSH43 KIL41:KIL43 JYP41:JYP43 JOT41:JOT43 JEX41:JEX43 IVB41:IVB43 ILF41:ILF43 IBJ41:IBJ43 HRN41:HRN43 HHR41:HHR43 GXV41:GXV43 GNZ41:GNZ43 GED41:GED43 FUH41:FUH43 FKL41:FKL43 FAP41:FAP43 EQT41:EQT43 EGX41:EGX43 DXB41:DXB43 DNF41:DNF43 DDJ41:DDJ43 CTN41:CTN43 CJR41:CJR43 BZV41:BZV43 BPZ41:BPZ43 BGD41:BGD43 AWH41:AWH43 AML41:AML43 ACP41:ACP43 ST41:ST43 IX41:IX43 WVJ41:WVJ43 WLN41:WLN43 WBR41:WBR43">
      <formula1>$AQ$1:$AQ$7</formula1>
    </dataValidation>
    <dataValidation type="list" allowBlank="1" showInputMessage="1" showErrorMessage="1" sqref="WVX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JL56:JL58 TH56:TH58 ADD56:ADD58 AMZ56:AMZ58 AWV56:AWV58 BGR56:BGR58 BQN56:BQN58 CAJ56:CAJ58 CKF56:CKF58 CUB56:CUB58 DDX56:DDX58 DNT56:DNT58 DXP56:DXP58 EHL56:EHL58 ERH56:ERH58 FBD56:FBD58 FKZ56:FKZ58 FUV56:FUV58 GER56:GER58 GON56:GON58 GYJ56:GYJ58 HIF56:HIF58 HSB56:HSB58 IBX56:IBX58 ILT56:ILT58 IVP56:IVP58 JFL56:JFL58 JPH56:JPH58 JZD56:JZD58 KIZ56:KIZ58 KSV56:KSV58 LCR56:LCR58 LMN56:LMN58 LWJ56:LWJ58 MGF56:MGF58 MQB56:MQB58 MZX56:MZX58 NJT56:NJT58 NTP56:NTP58 ODL56:ODL58 ONH56:ONH58 OXD56:OXD58 PGZ56:PGZ58 PQV56:PQV58 QAR56:QAR58 QKN56:QKN58 QUJ56:QUJ58 REF56:REF58 ROB56:ROB58 RXX56:RXX58 SHT56:SHT58 SRP56:SRP58 TBL56:TBL58 TLH56:TLH58 TVD56:TVD58 UEZ56:UEZ58 UOV56:UOV58 UYR56:UYR58 VIN56:VIN58 VSJ56:VSJ58 WCF56:WCF58 WMB56:WMB58 WVX56:WVX58 WVX60 WMB60 WCF60 VSJ60 VIN60 UYR60 UOV60 UEZ60 TVD60 TLH60 TBL60 SRP60 SHT60 RXX60 ROB60 REF60 QUJ60 QKN60 QAR60 PQV60 PGZ60 OXD60 ONH60 ODL60 NTP60 NJT60 MZX60 MQB60 MGF60 LWJ60 LMN60 LCR60 KSV60 KIZ60 JZD60 JPH60 JFL60 IVP60 ILT60 IBX60 HSB60 HIF60 GYJ60 GON60 GER60 FUV60 FKZ60 FBD60 ERH60 EHL60 DXP60 DNT60 DDX60 CUB60 CKF60 CAJ60 BQN60 BGR60 AWV60 AMZ60 ADD60 TH60 JL60 WMB25 ADD27:ADD47 TH27:TH47 JL27:JL47 WVX27:WVX47 WMB27:WMB47 WCF27:WCF47 VSJ27:VSJ47 VIN27:VIN47 UYR27:UYR47 UOV27:UOV47 UEZ27:UEZ47 TVD27:TVD47 TLH27:TLH47 TBL27:TBL47 SRP27:SRP47 SHT27:SHT47 RXX27:RXX47 ROB27:ROB47 REF27:REF47 QUJ27:QUJ47 QKN27:QKN47 QAR27:QAR47 PQV27:PQV47 PGZ27:PGZ47 OXD27:OXD47 ONH27:ONH47 ODL27:ODL47 NTP27:NTP47 NJT27:NJT47 MZX27:MZX47 MQB27:MQB47 MGF27:MGF47 LWJ27:LWJ47 LMN27:LMN47 LCR27:LCR47 KSV27:KSV47 KIZ27:KIZ47 JZD27:JZD47 JPH27:JPH47 JFL27:JFL47 IVP27:IVP47 ILT27:ILT47 IBX27:IBX47 HSB27:HSB47 HIF27:HIF47 GYJ27:GYJ47 GON27:GON47 GER27:GER47 FUV27:FUV47 FKZ27:FKZ47 FBD27:FBD47 ERH27:ERH47 EHL27:EHL47 DXP27:DXP47 DNT27:DNT47 DDX27:DDX47 CUB27:CUB47 CKF27:CKF47 CAJ27:CAJ47 BQN27:BQN47 BGR27:BGR47 AWV27:AWV47 AMZ27:AMZ47 P15:P60">
      <formula1>"10,25,60,100"</formula1>
    </dataValidation>
    <dataValidation type="list" allowBlank="1" showInputMessage="1" showErrorMessage="1" sqref="WVT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JH56:JH58 TD56:TD58 ACZ56:ACZ58 AMV56:AMV58 AWR56:AWR58 BGN56:BGN58 BQJ56:BQJ58 CAF56:CAF58 CKB56:CKB58 CTX56:CTX58 DDT56:DDT58 DNP56:DNP58 DXL56:DXL58 EHH56:EHH58 ERD56:ERD58 FAZ56:FAZ58 FKV56:FKV58 FUR56:FUR58 GEN56:GEN58 GOJ56:GOJ58 GYF56:GYF58 HIB56:HIB58 HRX56:HRX58 IBT56:IBT58 ILP56:ILP58 IVL56:IVL58 JFH56:JFH58 JPD56:JPD58 JYZ56:JYZ58 KIV56:KIV58 KSR56:KSR58 LCN56:LCN58 LMJ56:LMJ58 LWF56:LWF58 MGB56:MGB58 MPX56:MPX58 MZT56:MZT58 NJP56:NJP58 NTL56:NTL58 ODH56:ODH58 OND56:OND58 OWZ56:OWZ58 PGV56:PGV58 PQR56:PQR58 QAN56:QAN58 QKJ56:QKJ58 QUF56:QUF58 REB56:REB58 RNX56:RNX58 RXT56:RXT58 SHP56:SHP58 SRL56:SRL58 TBH56:TBH58 TLD56:TLD58 TUZ56:TUZ58 UEV56:UEV58 UOR56:UOR58 UYN56:UYN58 VIJ56:VIJ58 VSF56:VSF58 WCB56:WCB58 WLX56:WLX58 WVT56:WVT58 WVT60 WLX60 WCB60 VSF60 VIJ60 UYN60 UOR60 UEV60 TUZ60 TLD60 TBH60 SRL60 SHP60 RXT60 RNX60 REB60 QUF60 QKJ60 QAN60 PQR60 PGV60 OWZ60 OND60 ODH60 NTL60 NJP60 MZT60 MPX60 MGB60 LWF60 LMJ60 LCN60 KSR60 KIV60 JYZ60 JPD60 JFH60 IVL60 ILP60 IBT60 HRX60 HIB60 GYF60 GOJ60 GEN60 FUR60 FKV60 FAZ60 ERD60 EHH60 DXL60 DNP60 DDT60 CTX60 CKB60 CAF60 BQJ60 BGN60 AWR60 AMV60 ACZ60 TD60 JH60 WLX25 ACZ27:ACZ47 TD27:TD47 JH27:JH47 WVT27:WVT47 WLX27:WLX47 WCB27:WCB47 VSF27:VSF47 VIJ27:VIJ47 UYN27:UYN47 UOR27:UOR47 UEV27:UEV47 TUZ27:TUZ47 TLD27:TLD47 TBH27:TBH47 SRL27:SRL47 SHP27:SHP47 RXT27:RXT47 RNX27:RNX47 REB27:REB47 QUF27:QUF47 QKJ27:QKJ47 QAN27:QAN47 PQR27:PQR47 PGV27:PGV47 OWZ27:OWZ47 OND27:OND47 ODH27:ODH47 NTL27:NTL47 NJP27:NJP47 MZT27:MZT47 MPX27:MPX47 MGB27:MGB47 LWF27:LWF47 LMJ27:LMJ47 LCN27:LCN47 KSR27:KSR47 KIV27:KIV47 JYZ27:JYZ47 JPD27:JPD47 JFH27:JFH47 IVL27:IVL47 ILP27:ILP47 IBT27:IBT47 HRX27:HRX47 HIB27:HIB47 GYF27:GYF47 GOJ27:GOJ47 GEN27:GEN47 FUR27:FUR47 FKV27:FKV47 FAZ27:FAZ47 ERD27:ERD47 EHH27:EHH47 DXL27:DXL47 DNP27:DNP47 DDT27:DDT47 CTX27:CTX47 CKB27:CKB47 CAF27:CAF47 BQJ27:BQJ47 BGN27:BGN47 AWR27:AWR47 AMV27:AMV47 L15:L60">
      <formula1>"2,6,10"</formula1>
    </dataValidation>
    <dataValidation type="list" allowBlank="1" showInputMessage="1" showErrorMessage="1" sqref="WVS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JG56:JG60 TC56:TC60 ACY56:ACY60 AMU56:AMU60 AWQ56:AWQ60 BGM56:BGM60 BQI56:BQI60 CAE56:CAE60 CKA56:CKA60 CTW56:CTW60 DDS56:DDS60 DNO56:DNO60 DXK56:DXK60 EHG56:EHG60 ERC56:ERC60 FAY56:FAY60 FKU56:FKU60 FUQ56:FUQ60 GEM56:GEM60 GOI56:GOI60 GYE56:GYE60 HIA56:HIA60 HRW56:HRW60 IBS56:IBS60 ILO56:ILO60 IVK56:IVK60 JFG56:JFG60 JPC56:JPC60 JYY56:JYY60 KIU56:KIU60 KSQ56:KSQ60 LCM56:LCM60 LMI56:LMI60 LWE56:LWE60 MGA56:MGA60 MPW56:MPW60 MZS56:MZS60 NJO56:NJO60 NTK56:NTK60 ODG56:ODG60 ONC56:ONC60 OWY56:OWY60 PGU56:PGU60 PQQ56:PQQ60 QAM56:QAM60 QKI56:QKI60 QUE56:QUE60 REA56:REA60 RNW56:RNW60 RXS56:RXS60 SHO56:SHO60 SRK56:SRK60 TBG56:TBG60 TLC56:TLC60 TUY56:TUY60 UEU56:UEU60 UOQ56:UOQ60 UYM56:UYM60 VII56:VII60 VSE56:VSE60 WCA56:WCA60 WLW56:WLW60 WVS56:WVS60 WVS27:WVS47 JG27:JG47 TC27:TC47 ACY27:ACY47 AMU27:AMU47 AWQ27:AWQ47 BGM27:BGM47 BQI27:BQI47 CAE27:CAE47 CKA27:CKA47 CTW27:CTW47 DDS27:DDS47 DNO27:DNO47 DXK27:DXK47 EHG27:EHG47 ERC27:ERC47 FAY27:FAY47 FKU27:FKU47 FUQ27:FUQ47 GEM27:GEM47 GOI27:GOI47 GYE27:GYE47 HIA27:HIA47 HRW27:HRW47 IBS27:IBS47 ILO27:ILO47 IVK27:IVK47 JFG27:JFG47 JPC27:JPC47 JYY27:JYY47 KIU27:KIU47 KSQ27:KSQ47 LCM27:LCM47 LMI27:LMI47 LWE27:LWE47 MGA27:MGA47 MPW27:MPW47 MZS27:MZS47 NJO27:NJO47 NTK27:NTK47 ODG27:ODG47 ONC27:ONC47 OWY27:OWY47 PGU27:PGU47 PQQ27:PQQ47 QAM27:QAM47 QKI27:QKI47 QUE27:QUE47 REA27:REA47 RNW27:RNW47 RXS27:RXS47 SHO27:SHO47 SRK27:SRK47 TBG27:TBG47 TLC27:TLC47 TUY27:TUY47 UEU27:UEU47 UOQ27:UOQ47 UYM27:UYM47 VII27:VII47 VSE27:VSE47 WCA27:WCA47 WLW27:WLW47">
      <formula1>"(B)"</formula1>
    </dataValidation>
    <dataValidation type="list" allowBlank="1" showInputMessage="1" showErrorMessage="1" sqref="WVR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JF56:JF58 TB56:TB58 ACX56:ACX58 AMT56:AMT58 AWP56:AWP58 BGL56:BGL58 BQH56:BQH58 CAD56:CAD58 CJZ56:CJZ58 CTV56:CTV58 DDR56:DDR58 DNN56:DNN58 DXJ56:DXJ58 EHF56:EHF58 ERB56:ERB58 FAX56:FAX58 FKT56:FKT58 FUP56:FUP58 GEL56:GEL58 GOH56:GOH58 GYD56:GYD58 HHZ56:HHZ58 HRV56:HRV58 IBR56:IBR58 ILN56:ILN58 IVJ56:IVJ58 JFF56:JFF58 JPB56:JPB58 JYX56:JYX58 KIT56:KIT58 KSP56:KSP58 LCL56:LCL58 LMH56:LMH58 LWD56:LWD58 MFZ56:MFZ58 MPV56:MPV58 MZR56:MZR58 NJN56:NJN58 NTJ56:NTJ58 ODF56:ODF58 ONB56:ONB58 OWX56:OWX58 PGT56:PGT58 PQP56:PQP58 QAL56:QAL58 QKH56:QKH58 QUD56:QUD58 RDZ56:RDZ58 RNV56:RNV58 RXR56:RXR58 SHN56:SHN58 SRJ56:SRJ58 TBF56:TBF58 TLB56:TLB58 TUX56:TUX58 UET56:UET58 UOP56:UOP58 UYL56:UYL58 VIH56:VIH58 VSD56:VSD58 WBZ56:WBZ58 WLV56:WLV58 WVR56:WVR58 WVR60 WLV60 WBZ60 VSD60 VIH60 UYL60 UOP60 UET60 TUX60 TLB60 TBF60 SRJ60 SHN60 RXR60 RNV60 RDZ60 QUD60 QKH60 QAL60 PQP60 PGT60 OWX60 ONB60 ODF60 NTJ60 NJN60 MZR60 MPV60 MFZ60 LWD60 LMH60 LCL60 KSP60 KIT60 JYX60 JPB60 JFF60 IVJ60 ILN60 IBR60 HRV60 HHZ60 GYD60 GOH60 GEL60 FUP60 FKT60 FAX60 ERB60 EHF60 DXJ60 DNN60 DDR60 CTV60 CJZ60 CAD60 BQH60 BGL60 AWP60 AMT60 ACX60 TB60 JF60 WLV25 ACX27:ACX47 TB27:TB47 JF27:JF47 WVR27:WVR47 WLV27:WLV47 WBZ27:WBZ47 VSD27:VSD47 VIH27:VIH47 UYL27:UYL47 UOP27:UOP47 UET27:UET47 TUX27:TUX47 TLB27:TLB47 TBF27:TBF47 SRJ27:SRJ47 SHN27:SHN47 RXR27:RXR47 RNV27:RNV47 RDZ27:RDZ47 QUD27:QUD47 QKH27:QKH47 QAL27:QAL47 PQP27:PQP47 PGT27:PGT47 OWX27:OWX47 ONB27:ONB47 ODF27:ODF47 NTJ27:NTJ47 NJN27:NJN47 MZR27:MZR47 MPV27:MPV47 MFZ27:MFZ47 LWD27:LWD47 LMH27:LMH47 LCL27:LCL47 KSP27:KSP47 KIT27:KIT47 JYX27:JYX47 JPB27:JPB47 JFF27:JFF47 IVJ27:IVJ47 ILN27:ILN47 IBR27:IBR47 HRV27:HRV47 HHZ27:HHZ47 GYD27:GYD47 GOH27:GOH47 GEL27:GEL47 FUP27:FUP47 FKT27:FKT47 FAX27:FAX47 ERB27:ERB47 EHF27:EHF47 DXJ27:DXJ47 DNN27:DNN47 DDR27:DDR47 CTV27:CTV47 CJZ27:CJZ47 CAD27:CAD47 BQH27:BQH47 BGL27:BGL47 AWP27:AWP47 AMT27:AMT47">
      <formula1>"(M)"</formula1>
    </dataValidation>
    <dataValidation type="list" allowBlank="1" showInputMessage="1" showErrorMessage="1" sqref="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JE56:JE58 TA56:TA58 ACW56:ACW58 AMS56:AMS58 AWO56:AWO58 BGK56:BGK58 BQG56:BQG58 CAC56:CAC58 CJY56:CJY58 CTU56:CTU58 DDQ56:DDQ58 DNM56:DNM58 DXI56:DXI58 EHE56:EHE58 ERA56:ERA58 FAW56:FAW58 FKS56:FKS58 FUO56:FUO58 GEK56:GEK58 GOG56:GOG58 GYC56:GYC58 HHY56:HHY58 HRU56:HRU58 IBQ56:IBQ58 ILM56:ILM58 IVI56:IVI58 JFE56:JFE58 JPA56:JPA58 JYW56:JYW58 KIS56:KIS58 KSO56:KSO58 LCK56:LCK58 LMG56:LMG58 LWC56:LWC58 MFY56:MFY58 MPU56:MPU58 MZQ56:MZQ58 NJM56:NJM58 NTI56:NTI58 ODE56:ODE58 ONA56:ONA58 OWW56:OWW58 PGS56:PGS58 PQO56:PQO58 QAK56:QAK58 QKG56:QKG58 QUC56:QUC58 RDY56:RDY58 RNU56:RNU58 RXQ56:RXQ58 SHM56:SHM58 SRI56:SRI58 TBE56:TBE58 TLA56:TLA58 TUW56:TUW58 UES56:UES58 UOO56:UOO58 UYK56:UYK58 VIG56:VIG58 VSC56:VSC58 WBY56:WBY58 WLU56:WLU58 WVQ56:WVQ58 WVQ60 WLU60 WBY60 VSC60 VIG60 UYK60 UOO60 UES60 TUW60 TLA60 TBE60 SRI60 SHM60 RXQ60 RNU60 RDY60 QUC60 QKG60 QAK60 PQO60 PGS60 OWW60 ONA60 ODE60 NTI60 NJM60 MZQ60 MPU60 MFY60 LWC60 LMG60 LCK60 KSO60 KIS60 JYW60 JPA60 JFE60 IVI60 ILM60 IBQ60 HRU60 HHY60 GYC60 GOG60 GEK60 FUO60 FKS60 FAW60 ERA60 EHE60 DXI60 DNM60 DDQ60 CTU60 CJY60 CAC60 BQG60 BGK60 AWO60 AMS60 ACW60 TA60 JE60 WVQ25 ACW27:ACW47 TA27:TA47 JE27:JE47 WVQ27:WVQ47 WLU27:WLU47 WBY27:WBY47 VSC27:VSC47 VIG27:VIG47 UYK27:UYK47 UOO27:UOO47 UES27:UES47 TUW27:TUW47 TLA27:TLA47 TBE27:TBE47 SRI27:SRI47 SHM27:SHM47 RXQ27:RXQ47 RNU27:RNU47 RDY27:RDY47 QUC27:QUC47 QKG27:QKG47 QAK27:QAK47 PQO27:PQO47 PGS27:PGS47 OWW27:OWW47 ONA27:ONA47 ODE27:ODE47 NTI27:NTI47 NJM27:NJM47 MZQ27:MZQ47 MPU27:MPU47 MFY27:MFY47 LWC27:LWC47 LMG27:LMG47 LCK27:LCK47 KSO27:KSO47 KIS27:KIS47 JYW27:JYW47 JPA27:JPA47 JFE27:JFE47 IVI27:IVI47 ILM27:ILM47 IBQ27:IBQ47 HRU27:HRU47 HHY27:HHY47 GYC27:GYC47 GOG27:GOG47 GEK27:GEK47 FUO27:FUO47 FKS27:FKS47 FAW27:FAW47 ERA27:ERA47 EHE27:EHE47 DXI27:DXI47 DNM27:DNM47 DDQ27:DDQ47 CTU27:CTU47 CJY27:CJY47 CAC27:CAC47 BQG27:BQG47 BGK27:BGK47 AWO27:AWO47 AMS27:AMS47">
      <formula1>"(A)"</formula1>
    </dataValidation>
    <dataValidation type="list" errorStyle="warning" allowBlank="1" showInputMessage="1" showErrorMessage="1" errorTitle="COLOQUE SOLO" error="1,2,3, O 4" sqref="WVU25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JI56:JI58 TE56:TE58 ADA56:ADA58 AMW56:AMW58 AWS56:AWS58 BGO56:BGO58 BQK56:BQK58 CAG56:CAG58 CKC56:CKC58 CTY56:CTY58 DDU56:DDU58 DNQ56:DNQ58 DXM56:DXM58 EHI56:EHI58 ERE56:ERE58 FBA56:FBA58 FKW56:FKW58 FUS56:FUS58 GEO56:GEO58 GOK56:GOK58 GYG56:GYG58 HIC56:HIC58 HRY56:HRY58 IBU56:IBU58 ILQ56:ILQ58 IVM56:IVM58 JFI56:JFI58 JPE56:JPE58 JZA56:JZA58 KIW56:KIW58 KSS56:KSS58 LCO56:LCO58 LMK56:LMK58 LWG56:LWG58 MGC56:MGC58 MPY56:MPY58 MZU56:MZU58 NJQ56:NJQ58 NTM56:NTM58 ODI56:ODI58 ONE56:ONE58 OXA56:OXA58 PGW56:PGW58 PQS56:PQS58 QAO56:QAO58 QKK56:QKK58 QUG56:QUG58 REC56:REC58 RNY56:RNY58 RXU56:RXU58 SHQ56:SHQ58 SRM56:SRM58 TBI56:TBI58 TLE56:TLE58 TVA56:TVA58 UEW56:UEW58 UOS56:UOS58 UYO56:UYO58 VIK56:VIK58 VSG56:VSG58 WCC56:WCC58 WLY56:WLY58 WVU56:WVU58 WVU60 WLY60 WCC60 VSG60 VIK60 UYO60 UOS60 UEW60 TVA60 TLE60 TBI60 SRM60 SHQ60 RXU60 RNY60 REC60 QUG60 QKK60 QAO60 PQS60 PGW60 OXA60 ONE60 ODI60 NTM60 NJQ60 MZU60 MPY60 MGC60 LWG60 LMK60 LCO60 KSS60 KIW60 JZA60 JPE60 JFI60 IVM60 ILQ60 IBU60 HRY60 HIC60 GYG60 GOK60 GEO60 FUS60 FKW60 FBA60 ERE60 EHI60 DXM60 DNQ60 DDU60 CTY60 CKC60 CAG60 BQK60 BGO60 AWS60 AMW60 ADA60 TE60 JI60 WLY25 ADA27:ADA47 TE27:TE47 JI27:JI47 WVU27:WVU47 WLY27:WLY47 WCC27:WCC47 VSG27:VSG47 VIK27:VIK47 UYO27:UYO47 UOS27:UOS47 UEW27:UEW47 TVA27:TVA47 TLE27:TLE47 TBI27:TBI47 SRM27:SRM47 SHQ27:SHQ47 RXU27:RXU47 RNY27:RNY47 REC27:REC47 QUG27:QUG47 QKK27:QKK47 QAO27:QAO47 PQS27:PQS47 PGW27:PGW47 OXA27:OXA47 ONE27:ONE47 ODI27:ODI47 NTM27:NTM47 NJQ27:NJQ47 MZU27:MZU47 MPY27:MPY47 MGC27:MGC47 LWG27:LWG47 LMK27:LMK47 LCO27:LCO47 KSS27:KSS47 KIW27:KIW47 JZA27:JZA47 JPE27:JPE47 JFI27:JFI47 IVM27:IVM47 ILQ27:ILQ47 IBU27:IBU47 HRY27:HRY47 HIC27:HIC47 GYG27:GYG47 GOK27:GOK47 GEO27:GEO47 FUS27:FUS47 FKW27:FKW47 FBA27:FBA47 ERE27:ERE47 EHI27:EHI47 DXM27:DXM47 DNQ27:DNQ47 DDU27:DDU47 CTY27:CTY47 CKC27:CKC47 CAG27:CAG47 BQK27:BQK47 BGO27:BGO47 AWS27:AWS47 AMW27:AMW47 M15:M60">
      <formula1>"4,3,2,1"</formula1>
    </dataValidation>
    <dataValidation type="list" allowBlank="1" showInputMessage="1" showErrorMessage="1" sqref="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JD56:JD60 SZ56:SZ60 ACV56:ACV60 AMR56:AMR60 AWN56:AWN60 BGJ56:BGJ60 BQF56:BQF60 CAB56:CAB60 CJX56:CJX60 CTT56:CTT60 DDP56:DDP60 DNL56:DNL60 DXH56:DXH60 EHD56:EHD60 EQZ56:EQZ60 FAV56:FAV60 FKR56:FKR60 FUN56:FUN60 GEJ56:GEJ60 GOF56:GOF60 GYB56:GYB60 HHX56:HHX60 HRT56:HRT60 IBP56:IBP60 ILL56:ILL60 IVH56:IVH60 JFD56:JFD60 JOZ56:JOZ60 JYV56:JYV60 KIR56:KIR60 KSN56:KSN60 LCJ56:LCJ60 LMF56:LMF60 LWB56:LWB60 MFX56:MFX60 MPT56:MPT60 MZP56:MZP60 NJL56:NJL60 NTH56:NTH60 ODD56:ODD60 OMZ56:OMZ60 OWV56:OWV60 PGR56:PGR60 PQN56:PQN60 QAJ56:QAJ60 QKF56:QKF60 QUB56:QUB60 RDX56:RDX60 RNT56:RNT60 RXP56:RXP60 SHL56:SHL60 SRH56:SRH60 TBD56:TBD60 TKZ56:TKZ60 TUV56:TUV60 UER56:UER60 UON56:UON60 UYJ56:UYJ60 VIF56:VIF60 VSB56:VSB60 WBX56:WBX60 WLT56:WLT60 WVP56:WVP60 WVP27:WVP47 JD27:JD47 SZ27:SZ47 ACV27:ACV47 AMR27:AMR47 AWN27:AWN47 BGJ27:BGJ47 BQF27:BQF47 CAB27:CAB47 CJX27:CJX47 CTT27:CTT47 DDP27:DDP47 DNL27:DNL47 DXH27:DXH47 EHD27:EHD47 EQZ27:EQZ47 FAV27:FAV47 FKR27:FKR47 FUN27:FUN47 GEJ27:GEJ47 GOF27:GOF47 GYB27:GYB47 HHX27:HHX47 HRT27:HRT47 IBP27:IBP47 ILL27:ILL47 IVH27:IVH47 JFD27:JFD47 JOZ27:JOZ47 JYV27:JYV47 KIR27:KIR47 KSN27:KSN47 LCJ27:LCJ47 LMF27:LMF47 LWB27:LWB47 MFX27:MFX47 MPT27:MPT47 MZP27:MZP47 NJL27:NJL47 NTH27:NTH47 ODD27:ODD47 OMZ27:OMZ47 OWV27:OWV47 PGR27:PGR47 PQN27:PQN47 QAJ27:QAJ47 QKF27:QKF47 QUB27:QUB47 RDX27:RDX47 RNT27:RNT47 RXP27:RXP47 SHL27:SHL47 SRH27:SRH47 TBD27:TBD47 TKZ27:TKZ47 TUV27:TUV47 UER27:UER47 UON27:UON47 UYJ27:UYJ47 VIF27:VIF47 VSB27:VSB47 WBX27:WBX47 WLT27:WLT47">
      <formula1>"(MA)"</formula1>
    </dataValidation>
    <dataValidation type="list" allowBlank="1" showInputMessage="1" showErrorMessage="1" sqref="WWH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JV56:JV60 TR56:TR60 ADN56:ADN60 ANJ56:ANJ60 AXF56:AXF60 BHB56:BHB60 BQX56:BQX60 CAT56:CAT60 CKP56:CKP60 CUL56:CUL60 DEH56:DEH60 DOD56:DOD60 DXZ56:DXZ60 EHV56:EHV60 ERR56:ERR60 FBN56:FBN60 FLJ56:FLJ60 FVF56:FVF60 GFB56:GFB60 GOX56:GOX60 GYT56:GYT60 HIP56:HIP60 HSL56:HSL60 ICH56:ICH60 IMD56:IMD60 IVZ56:IVZ60 JFV56:JFV60 JPR56:JPR60 JZN56:JZN60 KJJ56:KJJ60 KTF56:KTF60 LDB56:LDB60 LMX56:LMX60 LWT56:LWT60 MGP56:MGP60 MQL56:MQL60 NAH56:NAH60 NKD56:NKD60 NTZ56:NTZ60 ODV56:ODV60 ONR56:ONR60 OXN56:OXN60 PHJ56:PHJ60 PRF56:PRF60 QBB56:QBB60 QKX56:QKX60 QUT56:QUT60 REP56:REP60 ROL56:ROL60 RYH56:RYH60 SID56:SID60 SRZ56:SRZ60 TBV56:TBV60 TLR56:TLR60 TVN56:TVN60 UFJ56:UFJ60 UPF56:UPF60 UZB56:UZB60 VIX56:VIX60 VST56:VST60 WCP56:WCP60 WML56:WML60 WWH56:WWH60 WWH27:WWH47 JV27:JV47 TR27:TR47 ADN27:ADN47 ANJ27:ANJ47 AXF27:AXF47 BHB27:BHB47 BQX27:BQX47 CAT27:CAT47 CKP27:CKP47 CUL27:CUL47 DEH27:DEH47 DOD27:DOD47 DXZ27:DXZ47 EHV27:EHV47 ERR27:ERR47 FBN27:FBN47 FLJ27:FLJ47 FVF27:FVF47 GFB27:GFB47 GOX27:GOX47 GYT27:GYT47 HIP27:HIP47 HSL27:HSL47 ICH27:ICH47 IMD27:IMD47 IVZ27:IVZ47 JFV27:JFV47 JPR27:JPR47 JZN27:JZN47 KJJ27:KJJ47 KTF27:KTF47 LDB27:LDB47 LMX27:LMX47 LWT27:LWT47 MGP27:MGP47 MQL27:MQL47 NAH27:NAH47 NKD27:NKD47 NTZ27:NTZ47 ODV27:ODV47 ONR27:ONR47 OXN27:OXN47 PHJ27:PHJ47 PRF27:PRF47 QBB27:QBB47 QKX27:QKX47 QUT27:QUT47 REP27:REP47 ROL27:ROL47 RYH27:RYH47 SID27:SID47 SRZ27:SRZ47 TBV27:TBV47 TLR27:TLR47 TVN27:TVN47 UFJ27:UFJ47 UPF27:UPF47 UZB27:UZB47 VIX27:VIX47 VST27:VST47 WCP27:WCP47 WML27:WML47 Z15:Z60">
      <formula1>"Si, No"</formula1>
    </dataValidation>
    <dataValidation type="list" allowBlank="1" showInputMessage="1" showErrorMessage="1" sqref="E15:E21 WVH25 IV25 SR25 ACN25 AMJ25 AWF25 BGB25 BPX25 BZT25 CJP25 CTL25 DDH25 DND25 DWZ25 EGV25 EQR25 FAN25 FKJ25 FUF25 GEB25 GNX25 GXT25 HHP25 HRL25 IBH25 ILD25 IUZ25 JEV25 JOR25 JYN25 KIJ25 KSF25 LCB25 LLX25 LVT25 MFP25 MPL25 MZH25 NJD25 NSZ25 OCV25 OMR25 OWN25 PGJ25 PQF25 QAB25 QJX25 QTT25 RDP25 RNL25 RXH25 SHD25 SQZ25 TAV25 TKR25 TUN25 UEJ25 UOF25 UYB25 VHX25 VRT25 WBP25 WLL25">
      <formula1>"Rutinaria, No Rutinaria"</formula1>
    </dataValidation>
    <dataValidation allowBlank="1" showInputMessage="1" showErrorMessage="1" promptTitle="NIVEL DE RIESGO #8" prompt="I  entre 4000-600_x000a_II entre 500-150_x000a_III entre 120-40_x000a_IV si es igual a 20" sqref="R13:R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P13:P14"/>
    <dataValidation allowBlank="1" showInputMessage="1" showErrorMessage="1" promptTitle="NP #5" prompt="Si 40&lt;NP&lt;24, Muy alto (A)_x000a_Si 20&lt;NP&lt;10, Alto (A)_x000a_Si 8&lt;NP&lt;6, Medio (M)_x000a_Si 4&lt;NP&lt;2, Bajo (B)" sqref="O13:O14"/>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13:M14"/>
    <dataValidation type="list" allowBlank="1" showInputMessage="1" showErrorMessage="1" sqref="WVD25 IR25 SN25 ACJ25 AMF25 AWB25 BFX25 BPT25 BZP25 CJL25 CTH25 DDD25 DMZ25 DWV25 EGR25 EQN25 FAJ25 FKF25 FUB25 GDX25 GNT25 GXP25 HHL25 HRH25 IBD25 IKZ25 IUV25 JER25 JON25 JYJ25 KIF25 KSB25 LBX25 LLT25 LVP25 MFL25 MPH25 MZD25 NIZ25 NSV25 OCR25 OMN25 OWJ25 PGF25 PQB25 PZX25 QJT25 QTP25 RDL25 RNH25 RXD25 SGZ25 SQV25 TAR25 TKN25 TUJ25 UEF25 UOB25 UXX25 VHT25 VRP25 WBL25 WLH25">
      <formula1>"Rutinaria, No rutinaria"</formula1>
    </dataValidation>
    <dataValidation type="list" allowBlank="1" showInputMessage="1" showErrorMessage="1" sqref="IY58 WVK60 WLO60 WBS60 VRW60 VIA60 UYE60 UOI60 UEM60 TUQ60 TKU60 TAY60 SRC60 SHG60 RXK60 RNO60 RDS60 QTW60 QKA60 QAE60 PQI60 PGM60 OWQ60 OMU60 OCY60 NTC60 NJG60 MZK60 MPO60 MFS60 LVW60 LMA60 LCE60 KSI60 KIM60 JYQ60 JOU60 JEY60 IVC60 ILG60 IBK60 HRO60 HHS60 GXW60 GOA60 GEE60 FUI60 FKM60 FAQ60 EQU60 EGY60 DXC60 DNG60 DDK60 CTO60 CJS60 BZW60 BQA60 BGE60 AWI60 AMM60 ACQ60 SU60 IY60 SU58 ACQ58 AMM58 AWI58 BGE58 BQA58 BZW58 CJS58 CTO58 DDK58 DNG58 DXC58 EGY58 EQU58 FAQ58 FKM58 FUI58 GEE58 GOA58 GXW58 HHS58 HRO58 IBK58 ILG58 IVC58 JEY58 JOU58 JYQ58 KIM58 KSI58 LCE58 LMA58 LVW58 MFS58 MPO58 MZK58 NJG58 NTC58 OCY58 OMU58 OWQ58 PGM58 PQI58 QAE58 QKA58 QTW58 RDS58 RNO58 RXK58 SHG58 SRC58 TAY58 TKU58 TUQ58 UEM58 UOI58 UYE58 VIA58 VRW58 WBS58 WLO58 WVK58">
      <formula1>$AR$1:$AR$54</formula1>
    </dataValidation>
    <dataValidation type="list" allowBlank="1" showInputMessage="1" showErrorMessage="1" sqref="WVK56:WVK57 IY56:IY57 SU56:SU57 ACQ56:ACQ57 AMM56:AMM57 AWI56:AWI57 BGE56:BGE57 BQA56:BQA57 BZW56:BZW57 CJS56:CJS57 CTO56:CTO57 DDK56:DDK57 DNG56:DNG57 DXC56:DXC57 EGY56:EGY57 EQU56:EQU57 FAQ56:FAQ57 FKM56:FKM57 FUI56:FUI57 GEE56:GEE57 GOA56:GOA57 GXW56:GXW57 HHS56:HHS57 HRO56:HRO57 IBK56:IBK57 ILG56:ILG57 IVC56:IVC57 JEY56:JEY57 JOU56:JOU57 JYQ56:JYQ57 KIM56:KIM57 KSI56:KSI57 LCE56:LCE57 LMA56:LMA57 LVW56:LVW57 MFS56:MFS57 MPO56:MPO57 MZK56:MZK57 NJG56:NJG57 NTC56:NTC57 OCY56:OCY57 OMU56:OMU57 OWQ56:OWQ57 PGM56:PGM57 PQI56:PQI57 QAE56:QAE57 QKA56:QKA57 QTW56:QTW57 RDS56:RDS57 RNO56:RNO57 RXK56:RXK57 SHG56:SHG57 SRC56:SRC57 TAY56:TAY57 TKU56:TKU57 TUQ56:TUQ57 UEM56:UEM57 UOI56:UOI57 UYE56:UYE57 VIA56:VIA57 VRW56:VRW57 WBS56:WBS57 WLO56:WLO57">
      <formula1>$AR$1:$AR$130</formula1>
    </dataValidation>
    <dataValidation type="list" allowBlank="1" showInputMessage="1" showErrorMessage="1" sqref="IY59 SU59 ACQ59 AMM59 AWI59 BGE59 BQA59 BZW59 CJS59 CTO59 DDK59 DNG59 DXC59 EGY59 EQU59 FAQ59 FKM59 FUI59 GEE59 GOA59 GXW59 HHS59 HRO59 IBK59 ILG59 IVC59 JEY59 JOU59 JYQ59 KIM59 KSI59 LCE59 LMA59 LVW59 MFS59 MPO59 MZK59 NJG59 NTC59 OCY59 OMU59 OWQ59 PGM59 PQI59 QAE59 QKA59 QTW59 RDS59 RNO59 RXK59 SHG59 SRC59 TAY59 TKU59 TUQ59 UEM59 UOI59 UYE59 VIA59 VRW59 WBS59 WLO59 WVK59">
      <formula1>$AR$1:$AR$140</formula1>
    </dataValidation>
    <dataValidation type="list" allowBlank="1" showInputMessage="1" showErrorMessage="1" sqref="IY44:IY45 SU44:SU45 ACQ44:ACQ45 AMM44:AMM45 AWI44:AWI45 BGE44:BGE45 BQA44:BQA45 BZW44:BZW45 CJS44:CJS45 CTO44:CTO45 DDK44:DDK45 DNG44:DNG45 DXC44:DXC45 EGY44:EGY45 EQU44:EQU45 FAQ44:FAQ45 FKM44:FKM45 FUI44:FUI45 GEE44:GEE45 GOA44:GOA45 GXW44:GXW45 HHS44:HHS45 HRO44:HRO45 IBK44:IBK45 ILG44:ILG45 IVC44:IVC45 JEY44:JEY45 JOU44:JOU45 JYQ44:JYQ45 KIM44:KIM45 KSI44:KSI45 LCE44:LCE45 LMA44:LMA45 LVW44:LVW45 MFS44:MFS45 MPO44:MPO45 MZK44:MZK45 NJG44:NJG45 NTC44:NTC45 OCY44:OCY45 OMU44:OMU45 OWQ44:OWQ45 PGM44:PGM45 PQI44:PQI45 QAE44:QAE45 QKA44:QKA45 QTW44:QTW45 RDS44:RDS45 RNO44:RNO45 RXK44:RXK45 SHG44:SHG45 SRC44:SRC45 TAY44:TAY45 TKU44:TKU45 TUQ44:TUQ45 UEM44:UEM45 UOI44:UOI45 UYE44:UYE45 VIA44:VIA45 VRW44:VRW45 WBS44:WBS45 WLO44:WLO45 WVK44:WVK45">
      <formula1>$AR$1:$AR$63</formula1>
    </dataValidation>
    <dataValidation type="list" allowBlank="1" showInputMessage="1" showErrorMessage="1" sqref="WVK46 WLO46 WBS46 VRW46 VIA46 UYE46 UOI46 UEM46 TUQ46 TKU46 TAY46 SRC46 SHG46 RXK46 RNO46 RDS46 QTW46 QKA46 QAE46 PQI46 PGM46 OWQ46 OMU46 OCY46 NTC46 NJG46 MZK46 MPO46 MFS46 LVW46 LMA46 LCE46 KSI46 KIM46 JYQ46 JOU46 JEY46 IVC46 ILG46 IBK46 HRO46 HHS46 GXW46 GOA46 GEE46 FUI46 FKM46 FAQ46 EQU46 EGY46 DXC46 DNG46 DDK46 CTO46 CJS46 BZW46 BQA46 BGE46 AWI46 AMM46 ACQ46 SU46 IY46">
      <formula1>$AR$1:$AR$212</formula1>
    </dataValidation>
    <dataValidation type="list" allowBlank="1" showInputMessage="1" showErrorMessage="1" sqref="IY41:IY43 ACQ41:ACQ43 SU41:SU43 WVK41:WVK43 WLO41:WLO43 WBS41:WBS43 VRW41:VRW43 VIA41:VIA43 UYE41:UYE43 UOI41:UOI43 UEM41:UEM43 TUQ41:TUQ43 TKU41:TKU43 TAY41:TAY43 SRC41:SRC43 SHG41:SHG43 RXK41:RXK43 RNO41:RNO43 RDS41:RDS43 QTW41:QTW43 QKA41:QKA43 QAE41:QAE43 PQI41:PQI43 PGM41:PGM43 OWQ41:OWQ43 OMU41:OMU43 OCY41:OCY43 NTC41:NTC43 NJG41:NJG43 MZK41:MZK43 MPO41:MPO43 MFS41:MFS43 LVW41:LVW43 LMA41:LMA43 LCE41:LCE43 KSI41:KSI43 KIM41:KIM43 JYQ41:JYQ43 JOU41:JOU43 JEY41:JEY43 IVC41:IVC43 ILG41:ILG43 IBK41:IBK43 HRO41:HRO43 HHS41:HHS43 GXW41:GXW43 GOA41:GOA43 GEE41:GEE43 FUI41:FUI43 FKM41:FKM43 FAQ41:FAQ43 EQU41:EQU43 EGY41:EGY43 DXC41:DXC43 DNG41:DNG43 DDK41:DDK43 CTO41:CTO43 CJS41:CJS43 BZW41:BZW43 BQA41:BQA43 BGE41:BGE43 AWI41:AWI43 AMM41:AMM43">
      <formula1>$AR$1:$AR$200</formula1>
    </dataValidation>
    <dataValidation type="list" allowBlank="1" showInputMessage="1" showErrorMessage="1" sqref="IY35 WVK35 WLO35 WBS35 VRW35 VIA35 UYE35 UOI35 UEM35 TUQ35 TKU35 TAY35 SRC35 SHG35 RXK35 RNO35 RDS35 QTW35 QKA35 QAE35 PQI35 PGM35 OWQ35 OMU35 OCY35 NTC35 NJG35 MZK35 MPO35 MFS35 LVW35 LMA35 LCE35 KSI35 KIM35 JYQ35 JOU35 JEY35 IVC35 ILG35 IBK35 HRO35 HHS35 GXW35 GOA35 GEE35 FUI35 FKM35 FAQ35 EQU35 EGY35 DXC35 DNG35 DDK35 CTO35 CJS35 BZW35 BQA35 BGE35 AWI35 AMM35 ACQ35 SU35">
      <formula1>$AR$1:$AR$76</formula1>
    </dataValidation>
    <dataValidation type="list" allowBlank="1" showInputMessage="1" showErrorMessage="1" sqref="WVK36:WVK39 WVK32:WVK34 WLO36:WLO39 WBS36:WBS39 VRW36:VRW39 VIA36:VIA39 UYE36:UYE39 UOI36:UOI39 UEM36:UEM39 TUQ36:TUQ39 TKU36:TKU39 TAY36:TAY39 SRC36:SRC39 SHG36:SHG39 RXK36:RXK39 RNO36:RNO39 RDS36:RDS39 QTW36:QTW39 QKA36:QKA39 QAE36:QAE39 PQI36:PQI39 PGM36:PGM39 OWQ36:OWQ39 OMU36:OMU39 OCY36:OCY39 NTC36:NTC39 NJG36:NJG39 MZK36:MZK39 MPO36:MPO39 MFS36:MFS39 LVW36:LVW39 LMA36:LMA39 LCE36:LCE39 KSI36:KSI39 KIM36:KIM39 JYQ36:JYQ39 JOU36:JOU39 JEY36:JEY39 IVC36:IVC39 ILG36:ILG39 IBK36:IBK39 HRO36:HRO39 HHS36:HHS39 GXW36:GXW39 GOA36:GOA39 GEE36:GEE39 FUI36:FUI39 FKM36:FKM39 FAQ36:FAQ39 EQU36:EQU39 EGY36:EGY39 DXC36:DXC39 DNG36:DNG39 DDK36:DDK39 CTO36:CTO39 CJS36:CJS39 BZW36:BZW39 BQA36:BQA39 BGE36:BGE39 AWI36:AWI39 AMM36:AMM39 ACQ36:ACQ39 SU36:SU39 IY36:IY39 WVK27:WVK30 WLO27:WLO30 WBS27:WBS30 VRW27:VRW30 VIA27:VIA30 UYE27:UYE30 UOI27:UOI30 UEM27:UEM30 TUQ27:TUQ30 TKU27:TKU30 TAY27:TAY30 SRC27:SRC30 SHG27:SHG30 RXK27:RXK30 RNO27:RNO30 RDS27:RDS30 QTW27:QTW30 QKA27:QKA30 QAE27:QAE30 PQI27:PQI30 PGM27:PGM30 OWQ27:OWQ30 OMU27:OMU30 OCY27:OCY30 NTC27:NTC30 NJG27:NJG30 MZK27:MZK30 MPO27:MPO30 MFS27:MFS30 LVW27:LVW30 LMA27:LMA30 LCE27:LCE30 KSI27:KSI30 KIM27:KIM30 JYQ27:JYQ30 JOU27:JOU30 JEY27:JEY30 IVC27:IVC30 ILG27:ILG30 IBK27:IBK30 HRO27:HRO30 HHS27:HHS30 GXW27:GXW30 GOA27:GOA30 GEE27:GEE30 FUI27:FUI30 FKM27:FKM30 FAQ27:FAQ30 EQU27:EQU30 EGY27:EGY30 DXC27:DXC30 DNG27:DNG30 DDK27:DDK30 CTO27:CTO30 CJS27:CJS30 BZW27:BZW30 BQA27:BQA30 BGE27:BGE30 AWI27:AWI30 AMM27:AMM30 ACQ27:ACQ30 SU27:SU30 IY27:IY30 WLO32:WLO34 WBS32:WBS34 VRW32:VRW34 VIA32:VIA34 UYE32:UYE34 UOI32:UOI34 UEM32:UEM34 TUQ32:TUQ34 TKU32:TKU34 TAY32:TAY34 SRC32:SRC34 SHG32:SHG34 RXK32:RXK34 RNO32:RNO34 RDS32:RDS34 QTW32:QTW34 QKA32:QKA34 QAE32:QAE34 PQI32:PQI34 PGM32:PGM34 OWQ32:OWQ34 OMU32:OMU34 OCY32:OCY34 NTC32:NTC34 NJG32:NJG34 MZK32:MZK34 MPO32:MPO34 MFS32:MFS34 LVW32:LVW34 LMA32:LMA34 LCE32:LCE34 KSI32:KSI34 KIM32:KIM34 JYQ32:JYQ34 JOU32:JOU34 JEY32:JEY34 IVC32:IVC34 ILG32:ILG34 IBK32:IBK34 HRO32:HRO34 HHS32:HHS34 GXW32:GXW34 GOA32:GOA34 GEE32:GEE34 FUI32:FUI34 FKM32:FKM34 FAQ32:FAQ34 EQU32:EQU34 EGY32:EGY34 DXC32:DXC34 DNG32:DNG34 DDK32:DDK34 CTO32:CTO34 CJS32:CJS34 BZW32:BZW34 BQA32:BQA34 BGE32:BGE34 AWI32:AWI34 AMM32:AMM34 ACQ32:ACQ34 SU32:SU34 IY32:IY34">
      <formula1>$AR$1:$AR$62</formula1>
    </dataValidation>
    <dataValidation type="list" allowBlank="1" showInputMessage="1" showErrorMessage="1" sqref="IY31 WVK31 WLO31 WBS31 VRW31 VIA31 UYE31 UOI31 UEM31 TUQ31 TKU31 TAY31 SRC31 SHG31 RXK31 RNO31 RDS31 QTW31 QKA31 QAE31 PQI31 PGM31 OWQ31 OMU31 OCY31 NTC31 NJG31 MZK31 MPO31 MFS31 LVW31 LMA31 LCE31 KSI31 KIM31 JYQ31 JOU31 JEY31 IVC31 ILG31 IBK31 HRO31 HHS31 GXW31 GOA31 GEE31 FUI31 FKM31 FAQ31 EQU31 EGY31 DXC31 DNG31 DDK31 CTO31 CJS31 BZW31 BQA31 BGE31 AWI31 AMM31 ACQ31 SU31">
      <formula1>$AR$1:$AR$67</formula1>
    </dataValidation>
    <dataValidation type="list" allowBlank="1" showInputMessage="1" showErrorMessage="1" sqref="WVK25 WLO25 WBS25 VRW25 VIA25 UYE25 UOI25 UEM25 TUQ25 TKU25 TAY25 SRC25 SHG25 RXK25 RNO25 RDS25 QTW25 QKA25 QAE25 PQI25 PGM25 OWQ25 OMU25 OCY25 NTC25 NJG25 MZK25 MPO25 MFS25 LVW25 LMA25 LCE25 KSI25 KIM25 JYQ25 JOU25 JEY25 IVC25 ILG25 IBK25 HRO25 HHS25 GXW25 GOA25 GEE25 FUI25 FKM25 FAQ25 EQU25 EGY25 DXC25 DNG25 DDK25 CTO25 CJS25 BZW25 BQA25 BGE25 AWI25 AMM25 ACQ25 SU25 IY25">
      <formula1>$AR$1:$AR$169</formula1>
    </dataValidation>
  </dataValidations>
  <printOptions horizontalCentered="1" verticalCentered="1"/>
  <pageMargins left="0" right="0" top="0.39370078740157483" bottom="0.39370078740157483" header="0" footer="0"/>
  <pageSetup paperSize="5" scale="28" orientation="landscape" r:id="rId1"/>
  <headerFooter alignWithMargins="0">
    <oddHeader>Página &amp;P de &amp;F</oddHeader>
    <oddFooter>&amp;L&amp;B Confidencial&amp;B&amp;C&amp;D&amp;RPágina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T43"/>
  <sheetViews>
    <sheetView view="pageBreakPreview" topLeftCell="O1" zoomScale="70" zoomScaleNormal="80" zoomScaleSheetLayoutView="70" workbookViewId="0">
      <selection activeCell="AB8" sqref="AB8:AF8"/>
    </sheetView>
  </sheetViews>
  <sheetFormatPr baseColWidth="10" defaultRowHeight="12.75" x14ac:dyDescent="0.2"/>
  <cols>
    <col min="1" max="2" width="7.5703125" style="58" customWidth="1"/>
    <col min="3" max="3" width="8.42578125" style="44" customWidth="1"/>
    <col min="4" max="4" width="18" style="44" customWidth="1"/>
    <col min="5" max="5" width="10.7109375" style="134" customWidth="1"/>
    <col min="6" max="6" width="21" style="58" customWidth="1"/>
    <col min="7" max="7" width="17.7109375" style="58" customWidth="1"/>
    <col min="8" max="8" width="25.85546875" style="58" customWidth="1"/>
    <col min="9" max="9" width="18.5703125" style="58" customWidth="1"/>
    <col min="10" max="10" width="20.28515625" style="58" customWidth="1"/>
    <col min="11" max="11" width="23.42578125" style="58" bestFit="1" customWidth="1"/>
    <col min="12" max="12" width="7.7109375" style="58" customWidth="1"/>
    <col min="13" max="14" width="7.140625" style="58" bestFit="1" customWidth="1"/>
    <col min="15" max="15" width="10.85546875" style="58" customWidth="1"/>
    <col min="16" max="16" width="7.140625" style="58" bestFit="1" customWidth="1"/>
    <col min="17" max="17" width="4.140625" style="58" bestFit="1" customWidth="1"/>
    <col min="18" max="18" width="7" style="58" customWidth="1"/>
    <col min="19" max="19" width="11.85546875" style="58" customWidth="1"/>
    <col min="20" max="20" width="4.140625" style="58" bestFit="1" customWidth="1"/>
    <col min="21" max="21" width="13.140625" style="58" customWidth="1"/>
    <col min="22" max="22" width="14.42578125" style="58" bestFit="1" customWidth="1"/>
    <col min="23" max="23" width="18.7109375" style="58" customWidth="1"/>
    <col min="24" max="24" width="38" style="58" customWidth="1"/>
    <col min="25" max="25" width="35" style="58" customWidth="1"/>
    <col min="26" max="26" width="15.28515625" style="58" customWidth="1"/>
    <col min="27" max="27" width="24.42578125" style="58" customWidth="1"/>
    <col min="28" max="28" width="19.42578125" style="58" customWidth="1"/>
    <col min="29" max="29" width="13.7109375" style="58" customWidth="1"/>
    <col min="30" max="30" width="20.7109375" style="58" customWidth="1"/>
    <col min="31" max="31" width="11.42578125" style="58" customWidth="1"/>
    <col min="32" max="32" width="10" style="58" customWidth="1"/>
    <col min="33" max="42" width="11.42578125" style="58"/>
    <col min="43" max="43" width="47.42578125" style="58" customWidth="1"/>
    <col min="44" max="44" width="73" style="58" customWidth="1"/>
    <col min="45" max="45" width="35.7109375" style="58" customWidth="1"/>
    <col min="46" max="46" width="11.42578125" style="58"/>
    <col min="47" max="47" width="15.140625" style="58" customWidth="1"/>
    <col min="48" max="16384" width="11.42578125" style="58"/>
  </cols>
  <sheetData>
    <row r="1" spans="1:46" s="44" customFormat="1" ht="13.5" thickBot="1" x14ac:dyDescent="0.25">
      <c r="A1" s="235" t="s">
        <v>390</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7"/>
      <c r="AG1" s="40"/>
      <c r="AH1" s="40"/>
      <c r="AI1" s="40"/>
      <c r="AJ1" s="40"/>
      <c r="AK1" s="40"/>
      <c r="AL1" s="40"/>
      <c r="AM1" s="40"/>
      <c r="AN1" s="40"/>
      <c r="AO1" s="40"/>
      <c r="AP1" s="40"/>
      <c r="AQ1" s="41" t="s">
        <v>311</v>
      </c>
      <c r="AR1" s="42" t="s">
        <v>81</v>
      </c>
      <c r="AS1" s="43"/>
    </row>
    <row r="2" spans="1:46" s="44" customFormat="1" x14ac:dyDescent="0.2">
      <c r="A2" s="247" t="s">
        <v>165</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9"/>
      <c r="AG2" s="45"/>
      <c r="AH2" s="45"/>
      <c r="AI2" s="46"/>
      <c r="AJ2" s="46"/>
      <c r="AK2" s="40"/>
      <c r="AL2" s="40"/>
      <c r="AM2" s="40"/>
      <c r="AN2" s="40"/>
      <c r="AO2" s="40"/>
      <c r="AP2" s="40"/>
      <c r="AQ2" s="47" t="s">
        <v>305</v>
      </c>
      <c r="AR2" s="42" t="s">
        <v>29</v>
      </c>
      <c r="AS2" s="43"/>
    </row>
    <row r="3" spans="1:46" s="44" customFormat="1" ht="13.5" thickBot="1" x14ac:dyDescent="0.25">
      <c r="A3" s="238"/>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45"/>
      <c r="AH3" s="45"/>
      <c r="AI3" s="46"/>
      <c r="AJ3" s="46"/>
      <c r="AK3" s="40"/>
      <c r="AL3" s="40"/>
      <c r="AM3" s="40"/>
      <c r="AN3" s="40"/>
      <c r="AO3" s="40"/>
      <c r="AP3" s="40"/>
      <c r="AQ3" s="48" t="s">
        <v>301</v>
      </c>
      <c r="AR3" s="49" t="s">
        <v>162</v>
      </c>
      <c r="AS3" s="43"/>
    </row>
    <row r="4" spans="1:46" s="44" customFormat="1" ht="13.5" thickBot="1" x14ac:dyDescent="0.25">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45"/>
      <c r="AH4" s="45"/>
      <c r="AI4" s="46"/>
      <c r="AJ4" s="46"/>
      <c r="AK4" s="40"/>
      <c r="AL4" s="40"/>
      <c r="AM4" s="40"/>
      <c r="AN4" s="40"/>
      <c r="AO4" s="40"/>
      <c r="AP4" s="40"/>
      <c r="AQ4" s="50" t="s">
        <v>20</v>
      </c>
      <c r="AR4" s="42" t="s">
        <v>30</v>
      </c>
      <c r="AS4" s="43"/>
    </row>
    <row r="5" spans="1:46" s="44" customFormat="1" x14ac:dyDescent="0.2">
      <c r="A5" s="239" t="s">
        <v>37</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45"/>
      <c r="AH5" s="45"/>
      <c r="AI5" s="46"/>
      <c r="AJ5" s="46"/>
      <c r="AK5" s="40"/>
      <c r="AL5" s="40"/>
      <c r="AM5" s="40"/>
      <c r="AN5" s="40"/>
      <c r="AO5" s="40"/>
      <c r="AP5" s="40"/>
      <c r="AQ5" s="51" t="s">
        <v>48</v>
      </c>
      <c r="AR5" s="42" t="s">
        <v>31</v>
      </c>
      <c r="AS5" s="43"/>
    </row>
    <row r="6" spans="1:46" s="44" customFormat="1" ht="25.5" customHeight="1" thickBot="1" x14ac:dyDescent="0.25">
      <c r="A6" s="232" t="s">
        <v>70</v>
      </c>
      <c r="B6" s="232"/>
      <c r="C6" s="232"/>
      <c r="D6" s="232"/>
      <c r="E6" s="232"/>
      <c r="F6" s="232"/>
      <c r="G6" s="232"/>
      <c r="H6" s="233" t="s">
        <v>166</v>
      </c>
      <c r="I6" s="233"/>
      <c r="J6" s="233"/>
      <c r="K6" s="233"/>
      <c r="L6" s="233"/>
      <c r="M6" s="233"/>
      <c r="N6" s="233"/>
      <c r="O6" s="233"/>
      <c r="P6" s="233"/>
      <c r="Q6" s="233"/>
      <c r="R6" s="233"/>
      <c r="S6" s="233"/>
      <c r="T6" s="233"/>
      <c r="U6" s="233"/>
      <c r="V6" s="54" t="s">
        <v>38</v>
      </c>
      <c r="W6" s="52" t="s">
        <v>1</v>
      </c>
      <c r="X6" s="54" t="s">
        <v>39</v>
      </c>
      <c r="Y6" s="52"/>
      <c r="Z6" s="54" t="s">
        <v>40</v>
      </c>
      <c r="AA6" s="233"/>
      <c r="AB6" s="233"/>
      <c r="AC6" s="52" t="s">
        <v>41</v>
      </c>
      <c r="AD6" s="233">
        <v>830000167</v>
      </c>
      <c r="AE6" s="233"/>
      <c r="AF6" s="233"/>
      <c r="AG6" s="45"/>
      <c r="AH6" s="45"/>
      <c r="AI6" s="46"/>
      <c r="AJ6" s="46"/>
      <c r="AK6" s="40"/>
      <c r="AL6" s="40"/>
      <c r="AM6" s="40"/>
      <c r="AN6" s="40"/>
      <c r="AO6" s="40"/>
      <c r="AP6" s="40"/>
      <c r="AQ6" s="53" t="s">
        <v>391</v>
      </c>
      <c r="AR6" s="49" t="s">
        <v>32</v>
      </c>
      <c r="AS6" s="43"/>
    </row>
    <row r="7" spans="1:46" s="44" customFormat="1" ht="15.75" customHeight="1" x14ac:dyDescent="0.2">
      <c r="A7" s="232" t="s">
        <v>167</v>
      </c>
      <c r="B7" s="232"/>
      <c r="C7" s="232"/>
      <c r="D7" s="232"/>
      <c r="E7" s="232"/>
      <c r="F7" s="240">
        <v>24</v>
      </c>
      <c r="G7" s="240"/>
      <c r="H7" s="54" t="s">
        <v>44</v>
      </c>
      <c r="I7" s="244" t="s">
        <v>172</v>
      </c>
      <c r="J7" s="245"/>
      <c r="K7" s="246"/>
      <c r="L7" s="306" t="s">
        <v>42</v>
      </c>
      <c r="M7" s="319"/>
      <c r="N7" s="319"/>
      <c r="O7" s="307"/>
      <c r="P7" s="323" t="s">
        <v>143</v>
      </c>
      <c r="Q7" s="324"/>
      <c r="R7" s="324"/>
      <c r="S7" s="324"/>
      <c r="T7" s="324"/>
      <c r="U7" s="325"/>
      <c r="V7" s="232" t="s">
        <v>43</v>
      </c>
      <c r="W7" s="241"/>
      <c r="X7" s="241"/>
      <c r="Y7" s="241"/>
      <c r="Z7" s="241"/>
      <c r="AA7" s="242" t="s">
        <v>717</v>
      </c>
      <c r="AB7" s="243"/>
      <c r="AC7" s="243"/>
      <c r="AD7" s="243"/>
      <c r="AE7" s="243"/>
      <c r="AF7" s="243"/>
      <c r="AG7" s="40"/>
      <c r="AH7" s="40"/>
      <c r="AI7" s="46"/>
      <c r="AJ7" s="46"/>
      <c r="AK7" s="40"/>
      <c r="AL7" s="40"/>
      <c r="AM7" s="40"/>
      <c r="AN7" s="40"/>
      <c r="AO7" s="40"/>
      <c r="AP7" s="40"/>
      <c r="AQ7" s="55"/>
      <c r="AR7" s="49" t="s">
        <v>33</v>
      </c>
      <c r="AS7" s="43"/>
    </row>
    <row r="8" spans="1:46" x14ac:dyDescent="0.2">
      <c r="A8" s="232" t="s">
        <v>176</v>
      </c>
      <c r="B8" s="232"/>
      <c r="C8" s="233">
        <v>2948700</v>
      </c>
      <c r="D8" s="233"/>
      <c r="E8" s="233"/>
      <c r="F8" s="233"/>
      <c r="G8" s="233"/>
      <c r="H8" s="232" t="s">
        <v>168</v>
      </c>
      <c r="I8" s="232"/>
      <c r="J8" s="232"/>
      <c r="K8" s="251" t="s">
        <v>690</v>
      </c>
      <c r="L8" s="252"/>
      <c r="M8" s="252"/>
      <c r="N8" s="252"/>
      <c r="O8" s="253"/>
      <c r="P8" s="232" t="s">
        <v>45</v>
      </c>
      <c r="Q8" s="232"/>
      <c r="R8" s="232"/>
      <c r="S8" s="232"/>
      <c r="T8" s="232"/>
      <c r="U8" s="232"/>
      <c r="V8" s="234" t="s">
        <v>173</v>
      </c>
      <c r="W8" s="234"/>
      <c r="X8" s="234"/>
      <c r="Y8" s="234"/>
      <c r="Z8" s="250" t="s">
        <v>169</v>
      </c>
      <c r="AA8" s="250"/>
      <c r="AB8" s="234" t="s">
        <v>144</v>
      </c>
      <c r="AC8" s="234"/>
      <c r="AD8" s="234"/>
      <c r="AE8" s="234"/>
      <c r="AF8" s="234"/>
      <c r="AG8" s="40"/>
      <c r="AH8" s="40"/>
      <c r="AI8" s="40"/>
      <c r="AJ8" s="40"/>
      <c r="AK8" s="40"/>
      <c r="AL8" s="40"/>
      <c r="AM8" s="40"/>
      <c r="AN8" s="40"/>
      <c r="AO8" s="40"/>
      <c r="AP8" s="40"/>
      <c r="AQ8" s="56"/>
      <c r="AR8" s="57" t="s">
        <v>392</v>
      </c>
      <c r="AS8" s="43"/>
    </row>
    <row r="9" spans="1:46" x14ac:dyDescent="0.2">
      <c r="A9" s="239" t="s">
        <v>46</v>
      </c>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40"/>
      <c r="AH9" s="40"/>
      <c r="AI9" s="40"/>
      <c r="AJ9" s="40"/>
      <c r="AK9" s="40"/>
      <c r="AL9" s="40"/>
      <c r="AM9" s="40"/>
      <c r="AN9" s="40"/>
      <c r="AO9" s="40"/>
      <c r="AP9" s="40"/>
      <c r="AQ9" s="56"/>
      <c r="AR9" s="57" t="s">
        <v>393</v>
      </c>
      <c r="AS9" s="59"/>
    </row>
    <row r="10" spans="1:46" ht="12.75" customHeight="1" x14ac:dyDescent="0.2">
      <c r="A10" s="230" t="s">
        <v>47</v>
      </c>
      <c r="B10" s="230"/>
      <c r="C10" s="230"/>
      <c r="D10" s="230"/>
      <c r="E10" s="230"/>
      <c r="F10" s="230"/>
      <c r="G10" s="230"/>
      <c r="H10" s="254" t="s">
        <v>219</v>
      </c>
      <c r="I10" s="255"/>
      <c r="J10" s="255"/>
      <c r="K10" s="255"/>
      <c r="L10" s="255"/>
      <c r="M10" s="255"/>
      <c r="N10" s="255"/>
      <c r="O10" s="255"/>
      <c r="P10" s="255"/>
      <c r="Q10" s="255"/>
      <c r="R10" s="255"/>
      <c r="S10" s="255"/>
      <c r="T10" s="255"/>
      <c r="U10" s="255"/>
      <c r="V10" s="256"/>
      <c r="W10" s="230" t="s">
        <v>170</v>
      </c>
      <c r="X10" s="230"/>
      <c r="Y10" s="61">
        <v>17</v>
      </c>
      <c r="Z10" s="61">
        <v>5</v>
      </c>
      <c r="AA10" s="61">
        <v>2019</v>
      </c>
      <c r="AB10" s="233"/>
      <c r="AC10" s="233"/>
      <c r="AD10" s="233"/>
      <c r="AE10" s="233"/>
      <c r="AF10" s="233"/>
      <c r="AG10" s="40"/>
      <c r="AH10" s="40"/>
      <c r="AI10" s="40"/>
      <c r="AJ10" s="40"/>
      <c r="AK10" s="40"/>
      <c r="AL10" s="40"/>
      <c r="AM10" s="40"/>
      <c r="AN10" s="40"/>
      <c r="AO10" s="40"/>
      <c r="AP10" s="40"/>
      <c r="AQ10" s="62"/>
      <c r="AR10" s="63" t="s">
        <v>34</v>
      </c>
      <c r="AS10" s="59"/>
    </row>
    <row r="11" spans="1:46" ht="15.75" customHeight="1" x14ac:dyDescent="0.2">
      <c r="A11" s="230" t="s">
        <v>68</v>
      </c>
      <c r="B11" s="230"/>
      <c r="C11" s="230"/>
      <c r="D11" s="230"/>
      <c r="E11" s="230"/>
      <c r="F11" s="230"/>
      <c r="G11" s="230"/>
      <c r="H11" s="234" t="s">
        <v>689</v>
      </c>
      <c r="I11" s="234"/>
      <c r="J11" s="64" t="s">
        <v>67</v>
      </c>
      <c r="K11" s="65">
        <v>8151</v>
      </c>
      <c r="L11" s="224" t="s">
        <v>171</v>
      </c>
      <c r="M11" s="225"/>
      <c r="N11" s="225"/>
      <c r="O11" s="318"/>
      <c r="P11" s="316">
        <v>43272</v>
      </c>
      <c r="Q11" s="231"/>
      <c r="R11" s="231"/>
      <c r="S11" s="226" t="s">
        <v>695</v>
      </c>
      <c r="T11" s="226"/>
      <c r="U11" s="226"/>
      <c r="V11" s="226"/>
      <c r="W11" s="233" t="s">
        <v>708</v>
      </c>
      <c r="X11" s="233"/>
      <c r="Y11" s="233"/>
      <c r="Z11" s="230" t="s">
        <v>69</v>
      </c>
      <c r="AA11" s="230"/>
      <c r="AB11" s="233" t="s">
        <v>694</v>
      </c>
      <c r="AC11" s="233"/>
      <c r="AD11" s="233"/>
      <c r="AE11" s="233"/>
      <c r="AF11" s="233"/>
      <c r="AG11" s="40"/>
      <c r="AH11" s="40"/>
      <c r="AI11" s="40"/>
      <c r="AJ11" s="40"/>
      <c r="AK11" s="40"/>
      <c r="AL11" s="40"/>
      <c r="AM11" s="40"/>
      <c r="AN11" s="40"/>
      <c r="AO11" s="40"/>
      <c r="AP11" s="40"/>
      <c r="AQ11" s="62"/>
      <c r="AR11" s="63" t="s">
        <v>35</v>
      </c>
      <c r="AS11" s="43"/>
    </row>
    <row r="12" spans="1:46" s="44" customFormat="1" x14ac:dyDescent="0.2">
      <c r="A12" s="229" t="s">
        <v>9</v>
      </c>
      <c r="B12" s="229" t="s">
        <v>80</v>
      </c>
      <c r="C12" s="229" t="s">
        <v>2</v>
      </c>
      <c r="D12" s="229" t="s">
        <v>8</v>
      </c>
      <c r="E12" s="229" t="s">
        <v>65</v>
      </c>
      <c r="F12" s="224" t="s">
        <v>22</v>
      </c>
      <c r="G12" s="225"/>
      <c r="H12" s="226" t="s">
        <v>3</v>
      </c>
      <c r="I12" s="226" t="s">
        <v>17</v>
      </c>
      <c r="J12" s="226"/>
      <c r="K12" s="226"/>
      <c r="L12" s="226" t="s">
        <v>395</v>
      </c>
      <c r="M12" s="226"/>
      <c r="N12" s="226"/>
      <c r="O12" s="226"/>
      <c r="P12" s="226"/>
      <c r="Q12" s="226"/>
      <c r="R12" s="226"/>
      <c r="S12" s="226"/>
      <c r="T12" s="226"/>
      <c r="U12" s="226" t="s">
        <v>396</v>
      </c>
      <c r="V12" s="226"/>
      <c r="W12" s="226"/>
      <c r="X12" s="226"/>
      <c r="Y12" s="226"/>
      <c r="Z12" s="226" t="s">
        <v>23</v>
      </c>
      <c r="AA12" s="226"/>
      <c r="AB12" s="226" t="s">
        <v>49</v>
      </c>
      <c r="AC12" s="226"/>
      <c r="AD12" s="226"/>
      <c r="AE12" s="226"/>
      <c r="AF12" s="226"/>
      <c r="AG12" s="46"/>
      <c r="AH12" s="46"/>
      <c r="AI12" s="40"/>
      <c r="AJ12" s="40"/>
      <c r="AK12" s="40"/>
      <c r="AL12" s="40"/>
      <c r="AM12" s="40"/>
      <c r="AN12" s="40"/>
      <c r="AO12" s="40"/>
      <c r="AP12" s="40"/>
      <c r="AQ12" s="68"/>
      <c r="AR12" s="57" t="s">
        <v>36</v>
      </c>
      <c r="AS12" s="43"/>
    </row>
    <row r="13" spans="1:46" s="44" customFormat="1" ht="97.5" customHeight="1" x14ac:dyDescent="0.2">
      <c r="A13" s="229"/>
      <c r="B13" s="229"/>
      <c r="C13" s="229"/>
      <c r="D13" s="229"/>
      <c r="E13" s="229"/>
      <c r="F13" s="183" t="s">
        <v>394</v>
      </c>
      <c r="G13" s="184" t="s">
        <v>397</v>
      </c>
      <c r="H13" s="226"/>
      <c r="I13" s="64" t="s">
        <v>0</v>
      </c>
      <c r="J13" s="64" t="s">
        <v>7</v>
      </c>
      <c r="K13" s="64" t="s">
        <v>10</v>
      </c>
      <c r="L13" s="70" t="s">
        <v>11</v>
      </c>
      <c r="M13" s="70" t="s">
        <v>18</v>
      </c>
      <c r="N13" s="70" t="s">
        <v>12</v>
      </c>
      <c r="O13" s="70" t="s">
        <v>19</v>
      </c>
      <c r="P13" s="70" t="s">
        <v>13</v>
      </c>
      <c r="Q13" s="70" t="s">
        <v>14</v>
      </c>
      <c r="R13" s="70" t="s">
        <v>398</v>
      </c>
      <c r="S13" s="70" t="s">
        <v>15</v>
      </c>
      <c r="T13" s="70" t="s">
        <v>21</v>
      </c>
      <c r="U13" s="64" t="s">
        <v>399</v>
      </c>
      <c r="V13" s="64" t="s">
        <v>400</v>
      </c>
      <c r="W13" s="64" t="s">
        <v>401</v>
      </c>
      <c r="X13" s="64" t="s">
        <v>402</v>
      </c>
      <c r="Y13" s="64" t="s">
        <v>403</v>
      </c>
      <c r="Z13" s="64" t="s">
        <v>66</v>
      </c>
      <c r="AA13" s="64" t="s">
        <v>404</v>
      </c>
      <c r="AB13" s="226"/>
      <c r="AC13" s="226"/>
      <c r="AD13" s="226"/>
      <c r="AE13" s="226"/>
      <c r="AF13" s="226"/>
      <c r="AG13" s="46"/>
      <c r="AH13" s="40"/>
      <c r="AI13" s="40"/>
      <c r="AJ13" s="40"/>
      <c r="AK13" s="40"/>
      <c r="AL13" s="40"/>
      <c r="AM13" s="40"/>
      <c r="AN13" s="40"/>
      <c r="AO13" s="40"/>
      <c r="AP13" s="40"/>
      <c r="AQ13" s="71"/>
      <c r="AR13" s="57" t="s">
        <v>164</v>
      </c>
      <c r="AS13" s="43"/>
    </row>
    <row r="14" spans="1:46" s="44" customFormat="1" ht="16.5" customHeight="1" thickBot="1" x14ac:dyDescent="0.25">
      <c r="A14" s="72"/>
      <c r="B14" s="72"/>
      <c r="C14" s="72"/>
      <c r="D14" s="72"/>
      <c r="E14" s="72"/>
      <c r="F14" s="73"/>
      <c r="G14" s="73"/>
      <c r="H14" s="73"/>
      <c r="I14" s="72"/>
      <c r="J14" s="72"/>
      <c r="K14" s="72"/>
      <c r="L14" s="72"/>
      <c r="M14" s="72"/>
      <c r="N14" s="72"/>
      <c r="O14" s="72"/>
      <c r="P14" s="72"/>
      <c r="Q14" s="72"/>
      <c r="R14" s="72"/>
      <c r="S14" s="72"/>
      <c r="T14" s="72"/>
      <c r="U14" s="73"/>
      <c r="V14" s="73"/>
      <c r="W14" s="73"/>
      <c r="X14" s="73"/>
      <c r="Y14" s="73"/>
      <c r="Z14" s="73"/>
      <c r="AA14" s="73"/>
      <c r="AB14" s="223"/>
      <c r="AC14" s="223"/>
      <c r="AD14" s="223"/>
      <c r="AE14" s="223"/>
      <c r="AF14" s="223"/>
      <c r="AG14" s="46"/>
      <c r="AH14" s="40"/>
      <c r="AI14" s="40"/>
      <c r="AJ14" s="40"/>
      <c r="AK14" s="40"/>
      <c r="AL14" s="40"/>
      <c r="AM14" s="40"/>
      <c r="AN14" s="40"/>
      <c r="AO14" s="40"/>
      <c r="AP14" s="40"/>
      <c r="AQ14" s="58"/>
      <c r="AR14" s="57" t="s">
        <v>162</v>
      </c>
      <c r="AT14" s="74"/>
    </row>
    <row r="15" spans="1:46" s="44" customFormat="1" ht="38.25" x14ac:dyDescent="0.2">
      <c r="A15" s="222" t="s">
        <v>129</v>
      </c>
      <c r="B15" s="222" t="s">
        <v>107</v>
      </c>
      <c r="C15" s="222" t="s">
        <v>117</v>
      </c>
      <c r="D15" s="222" t="s">
        <v>574</v>
      </c>
      <c r="E15" s="103" t="s">
        <v>85</v>
      </c>
      <c r="F15" s="75" t="s">
        <v>229</v>
      </c>
      <c r="G15" s="76" t="s">
        <v>469</v>
      </c>
      <c r="H15" s="77" t="s">
        <v>86</v>
      </c>
      <c r="I15" s="77"/>
      <c r="J15" s="77"/>
      <c r="K15" s="77" t="s">
        <v>188</v>
      </c>
      <c r="L15" s="76">
        <v>2</v>
      </c>
      <c r="M15" s="78">
        <v>2</v>
      </c>
      <c r="N15" s="75">
        <f t="shared" ref="N15:N30" si="0">+L15*M15</f>
        <v>4</v>
      </c>
      <c r="O15" s="75" t="str">
        <f t="shared" ref="O15:O30" si="1">IF(N15&lt;2,"O",IF(N15&lt;=4,"(B)",IF(N15&lt;=8,"(M)",IF(N15&lt;=20,"(A)","(MA)"))))</f>
        <v>(B)</v>
      </c>
      <c r="P15" s="75">
        <v>10</v>
      </c>
      <c r="Q15" s="75">
        <f t="shared" ref="Q15:Q30" si="2">+N15*P15</f>
        <v>40</v>
      </c>
      <c r="R15" s="79" t="str">
        <f t="shared" ref="R15:R30" si="3">IF(Q15&lt;20,"O",IF(Q15&lt;=20,"IV",IF(Q15&lt;=120,"III",IF(Q15&lt;=500,"II","I"))))</f>
        <v>III</v>
      </c>
      <c r="S15" s="80" t="str">
        <f>IF(R15="I","No aceptable",IF(R15="II","Aceptable con Control Especifico",IF(R15=0,"","Aceptable")))</f>
        <v>Aceptable</v>
      </c>
      <c r="T15" s="77">
        <v>14</v>
      </c>
      <c r="U15" s="60"/>
      <c r="V15" s="60"/>
      <c r="W15" s="60"/>
      <c r="X15" s="77" t="s">
        <v>199</v>
      </c>
      <c r="Y15" s="60" t="s">
        <v>88</v>
      </c>
      <c r="Z15" s="77" t="s">
        <v>89</v>
      </c>
      <c r="AA15" s="185" t="s">
        <v>405</v>
      </c>
      <c r="AB15" s="221"/>
      <c r="AC15" s="221"/>
      <c r="AD15" s="221"/>
      <c r="AE15" s="221"/>
      <c r="AF15" s="221"/>
      <c r="AG15" s="46"/>
      <c r="AH15" s="40"/>
      <c r="AI15" s="40"/>
      <c r="AJ15" s="40"/>
      <c r="AK15" s="40"/>
      <c r="AL15" s="40"/>
      <c r="AM15" s="40"/>
      <c r="AN15" s="40"/>
      <c r="AO15" s="40"/>
      <c r="AP15" s="40"/>
      <c r="AQ15" s="82"/>
      <c r="AS15" s="43"/>
    </row>
    <row r="16" spans="1:46" s="44" customFormat="1" ht="38.25" x14ac:dyDescent="0.2">
      <c r="A16" s="222"/>
      <c r="B16" s="222"/>
      <c r="C16" s="222"/>
      <c r="D16" s="222"/>
      <c r="E16" s="103" t="s">
        <v>85</v>
      </c>
      <c r="F16" s="75" t="s">
        <v>706</v>
      </c>
      <c r="G16" s="76" t="s">
        <v>707</v>
      </c>
      <c r="H16" s="77" t="s">
        <v>90</v>
      </c>
      <c r="I16" s="77"/>
      <c r="J16" s="77"/>
      <c r="K16" s="77" t="s">
        <v>103</v>
      </c>
      <c r="L16" s="76">
        <v>2</v>
      </c>
      <c r="M16" s="78">
        <v>4</v>
      </c>
      <c r="N16" s="75">
        <f t="shared" si="0"/>
        <v>8</v>
      </c>
      <c r="O16" s="75" t="str">
        <f t="shared" si="1"/>
        <v>(M)</v>
      </c>
      <c r="P16" s="75">
        <v>10</v>
      </c>
      <c r="Q16" s="75">
        <f t="shared" si="2"/>
        <v>80</v>
      </c>
      <c r="R16" s="79" t="str">
        <f t="shared" si="3"/>
        <v>III</v>
      </c>
      <c r="S16" s="80" t="str">
        <f t="shared" ref="S16:S43" si="4">IF(R16="I","No aceptable",IF(R16="II","Aceptable con Control Especifico",IF(R16=0,"","Aceptable")))</f>
        <v>Aceptable</v>
      </c>
      <c r="T16" s="77">
        <v>14</v>
      </c>
      <c r="U16" s="60"/>
      <c r="V16" s="60"/>
      <c r="W16" s="77"/>
      <c r="X16" s="77" t="s">
        <v>91</v>
      </c>
      <c r="Y16" s="77"/>
      <c r="Z16" s="77" t="s">
        <v>89</v>
      </c>
      <c r="AA16" s="185" t="s">
        <v>405</v>
      </c>
      <c r="AB16" s="221"/>
      <c r="AC16" s="221"/>
      <c r="AD16" s="221"/>
      <c r="AE16" s="221"/>
      <c r="AF16" s="221"/>
      <c r="AG16" s="46"/>
      <c r="AH16" s="40"/>
      <c r="AI16" s="40"/>
      <c r="AJ16" s="40"/>
      <c r="AK16" s="40"/>
      <c r="AL16" s="40"/>
      <c r="AM16" s="40"/>
      <c r="AN16" s="40"/>
      <c r="AO16" s="40"/>
      <c r="AP16" s="40"/>
      <c r="AQ16" s="83"/>
      <c r="AR16" s="57" t="s">
        <v>33</v>
      </c>
      <c r="AS16" s="43"/>
    </row>
    <row r="17" spans="1:45" ht="38.25" x14ac:dyDescent="0.2">
      <c r="A17" s="222"/>
      <c r="B17" s="222"/>
      <c r="C17" s="222"/>
      <c r="D17" s="222"/>
      <c r="E17" s="103" t="s">
        <v>85</v>
      </c>
      <c r="F17" s="75" t="s">
        <v>576</v>
      </c>
      <c r="G17" s="76" t="s">
        <v>540</v>
      </c>
      <c r="H17" s="77" t="s">
        <v>233</v>
      </c>
      <c r="I17" s="77"/>
      <c r="J17" s="77"/>
      <c r="K17" s="77"/>
      <c r="L17" s="76">
        <v>2</v>
      </c>
      <c r="M17" s="78">
        <v>4</v>
      </c>
      <c r="N17" s="75">
        <f t="shared" si="0"/>
        <v>8</v>
      </c>
      <c r="O17" s="75" t="str">
        <f t="shared" si="1"/>
        <v>(M)</v>
      </c>
      <c r="P17" s="75">
        <v>10</v>
      </c>
      <c r="Q17" s="75">
        <f t="shared" si="2"/>
        <v>80</v>
      </c>
      <c r="R17" s="79" t="str">
        <f t="shared" si="3"/>
        <v>III</v>
      </c>
      <c r="S17" s="80" t="str">
        <f t="shared" si="4"/>
        <v>Aceptable</v>
      </c>
      <c r="T17" s="77">
        <v>14</v>
      </c>
      <c r="U17" s="60"/>
      <c r="V17" s="60"/>
      <c r="W17" s="77"/>
      <c r="X17" s="77" t="s">
        <v>577</v>
      </c>
      <c r="Y17" s="77" t="s">
        <v>200</v>
      </c>
      <c r="Z17" s="77" t="s">
        <v>89</v>
      </c>
      <c r="AA17" s="185" t="s">
        <v>405</v>
      </c>
      <c r="AB17" s="221"/>
      <c r="AC17" s="221"/>
      <c r="AD17" s="221"/>
      <c r="AE17" s="221"/>
      <c r="AF17" s="221"/>
      <c r="AG17" s="40"/>
      <c r="AH17" s="40"/>
      <c r="AI17" s="40"/>
      <c r="AJ17" s="40"/>
      <c r="AK17" s="40"/>
      <c r="AL17" s="40"/>
      <c r="AM17" s="40"/>
      <c r="AN17" s="40"/>
      <c r="AO17" s="40"/>
      <c r="AP17" s="40"/>
      <c r="AQ17" s="83"/>
      <c r="AR17" s="57" t="s">
        <v>392</v>
      </c>
      <c r="AS17" s="43"/>
    </row>
    <row r="18" spans="1:45" ht="76.5" x14ac:dyDescent="0.2">
      <c r="A18" s="222"/>
      <c r="B18" s="222"/>
      <c r="C18" s="222"/>
      <c r="D18" s="222"/>
      <c r="E18" s="103" t="s">
        <v>85</v>
      </c>
      <c r="F18" s="103" t="s">
        <v>578</v>
      </c>
      <c r="G18" s="76" t="s">
        <v>565</v>
      </c>
      <c r="H18" s="77" t="s">
        <v>95</v>
      </c>
      <c r="I18" s="77"/>
      <c r="J18" s="77"/>
      <c r="K18" s="77" t="s">
        <v>204</v>
      </c>
      <c r="L18" s="76">
        <v>2</v>
      </c>
      <c r="M18" s="78">
        <v>4</v>
      </c>
      <c r="N18" s="75">
        <f>+L18*M18</f>
        <v>8</v>
      </c>
      <c r="O18" s="75" t="str">
        <f>IF(N18&lt;2,"O",IF(N18&lt;=4,"(B)",IF(N18&lt;=8,"(M)",IF(N18&lt;=20,"(A)","(MA)"))))</f>
        <v>(M)</v>
      </c>
      <c r="P18" s="75">
        <v>10</v>
      </c>
      <c r="Q18" s="75">
        <f t="shared" si="2"/>
        <v>80</v>
      </c>
      <c r="R18" s="79" t="str">
        <f>IF(Q18&lt;20,"O",IF(Q18&lt;=20,"IV",IF(Q18&lt;=120,"III",IF(Q18&lt;=500,"II","I"))))</f>
        <v>III</v>
      </c>
      <c r="S18" s="80" t="str">
        <f t="shared" si="4"/>
        <v>Aceptable</v>
      </c>
      <c r="T18" s="77">
        <v>14</v>
      </c>
      <c r="U18" s="77"/>
      <c r="V18" s="77"/>
      <c r="W18" s="77"/>
      <c r="X18" s="77" t="s">
        <v>201</v>
      </c>
      <c r="Y18" s="77"/>
      <c r="Z18" s="77" t="s">
        <v>89</v>
      </c>
      <c r="AA18" s="185" t="s">
        <v>405</v>
      </c>
      <c r="AB18" s="221"/>
      <c r="AC18" s="221"/>
      <c r="AD18" s="221"/>
      <c r="AE18" s="221"/>
      <c r="AF18" s="221"/>
      <c r="AG18" s="40"/>
      <c r="AH18" s="40"/>
      <c r="AI18" s="40"/>
      <c r="AJ18" s="40"/>
      <c r="AK18" s="40"/>
      <c r="AL18" s="40"/>
      <c r="AM18" s="40"/>
      <c r="AN18" s="40"/>
      <c r="AO18" s="40"/>
      <c r="AP18" s="40"/>
      <c r="AQ18" s="83"/>
      <c r="AR18" s="63" t="s">
        <v>34</v>
      </c>
      <c r="AS18" s="59"/>
    </row>
    <row r="19" spans="1:45" ht="76.5" x14ac:dyDescent="0.2">
      <c r="A19" s="222"/>
      <c r="B19" s="222"/>
      <c r="C19" s="222"/>
      <c r="D19" s="222"/>
      <c r="E19" s="103" t="s">
        <v>85</v>
      </c>
      <c r="F19" s="103" t="s">
        <v>578</v>
      </c>
      <c r="G19" s="76" t="s">
        <v>489</v>
      </c>
      <c r="H19" s="77" t="s">
        <v>95</v>
      </c>
      <c r="I19" s="77"/>
      <c r="J19" s="77"/>
      <c r="K19" s="77" t="s">
        <v>204</v>
      </c>
      <c r="L19" s="76">
        <v>2</v>
      </c>
      <c r="M19" s="78">
        <v>4</v>
      </c>
      <c r="N19" s="75">
        <f t="shared" si="0"/>
        <v>8</v>
      </c>
      <c r="O19" s="75" t="str">
        <f t="shared" si="1"/>
        <v>(M)</v>
      </c>
      <c r="P19" s="75">
        <v>10</v>
      </c>
      <c r="Q19" s="75">
        <f t="shared" si="2"/>
        <v>80</v>
      </c>
      <c r="R19" s="79" t="str">
        <f t="shared" si="3"/>
        <v>III</v>
      </c>
      <c r="S19" s="80" t="str">
        <f t="shared" si="4"/>
        <v>Aceptable</v>
      </c>
      <c r="T19" s="77">
        <v>14</v>
      </c>
      <c r="U19" s="77"/>
      <c r="V19" s="77"/>
      <c r="W19" s="77"/>
      <c r="X19" s="77" t="s">
        <v>201</v>
      </c>
      <c r="Y19" s="77"/>
      <c r="Z19" s="77" t="s">
        <v>89</v>
      </c>
      <c r="AA19" s="185" t="s">
        <v>405</v>
      </c>
      <c r="AB19" s="221"/>
      <c r="AC19" s="221"/>
      <c r="AD19" s="221"/>
      <c r="AE19" s="221"/>
      <c r="AF19" s="221"/>
      <c r="AG19" s="40"/>
      <c r="AH19" s="40"/>
      <c r="AI19" s="40"/>
      <c r="AJ19" s="40"/>
      <c r="AK19" s="40"/>
      <c r="AL19" s="40"/>
      <c r="AM19" s="40"/>
      <c r="AN19" s="40"/>
      <c r="AO19" s="40"/>
      <c r="AP19" s="40"/>
      <c r="AQ19" s="83"/>
      <c r="AR19" s="162" t="s">
        <v>35</v>
      </c>
      <c r="AS19" s="43"/>
    </row>
    <row r="20" spans="1:45" s="44" customFormat="1" ht="108" customHeight="1" x14ac:dyDescent="0.2">
      <c r="A20" s="222"/>
      <c r="B20" s="222"/>
      <c r="C20" s="222"/>
      <c r="D20" s="222"/>
      <c r="E20" s="103" t="s">
        <v>85</v>
      </c>
      <c r="F20" s="75" t="s">
        <v>579</v>
      </c>
      <c r="G20" s="105" t="s">
        <v>528</v>
      </c>
      <c r="H20" s="77" t="s">
        <v>237</v>
      </c>
      <c r="I20" s="85"/>
      <c r="J20" s="77"/>
      <c r="K20" s="77" t="s">
        <v>96</v>
      </c>
      <c r="L20" s="76">
        <v>2</v>
      </c>
      <c r="M20" s="78">
        <v>4</v>
      </c>
      <c r="N20" s="75">
        <f t="shared" si="0"/>
        <v>8</v>
      </c>
      <c r="O20" s="75" t="str">
        <f t="shared" si="1"/>
        <v>(M)</v>
      </c>
      <c r="P20" s="75">
        <v>25</v>
      </c>
      <c r="Q20" s="75">
        <f t="shared" si="2"/>
        <v>200</v>
      </c>
      <c r="R20" s="79" t="str">
        <f t="shared" si="3"/>
        <v>II</v>
      </c>
      <c r="S20" s="80" t="str">
        <f t="shared" si="4"/>
        <v>Aceptable con Control Especifico</v>
      </c>
      <c r="T20" s="77">
        <v>14</v>
      </c>
      <c r="U20" s="77"/>
      <c r="V20" s="77"/>
      <c r="W20" s="77"/>
      <c r="X20" s="75" t="s">
        <v>580</v>
      </c>
      <c r="Y20" s="77"/>
      <c r="Z20" s="77" t="s">
        <v>89</v>
      </c>
      <c r="AA20" s="185" t="s">
        <v>405</v>
      </c>
      <c r="AB20" s="221"/>
      <c r="AC20" s="221"/>
      <c r="AD20" s="221"/>
      <c r="AE20" s="221"/>
      <c r="AF20" s="221"/>
      <c r="AG20" s="46"/>
      <c r="AH20" s="40"/>
      <c r="AI20" s="40"/>
      <c r="AJ20" s="40"/>
      <c r="AK20" s="40"/>
      <c r="AL20" s="40"/>
      <c r="AM20" s="40"/>
      <c r="AN20" s="40"/>
      <c r="AO20" s="40"/>
      <c r="AP20" s="40"/>
      <c r="AQ20" s="82"/>
      <c r="AR20" s="57" t="s">
        <v>406</v>
      </c>
      <c r="AS20" s="43"/>
    </row>
    <row r="21" spans="1:45" s="44" customFormat="1" ht="71.25" customHeight="1" x14ac:dyDescent="0.2">
      <c r="A21" s="222"/>
      <c r="B21" s="222"/>
      <c r="C21" s="222"/>
      <c r="D21" s="222"/>
      <c r="E21" s="103" t="s">
        <v>85</v>
      </c>
      <c r="F21" s="75" t="s">
        <v>509</v>
      </c>
      <c r="G21" s="76" t="s">
        <v>484</v>
      </c>
      <c r="H21" s="77" t="s">
        <v>238</v>
      </c>
      <c r="I21" s="77"/>
      <c r="J21" s="77"/>
      <c r="K21" s="77" t="s">
        <v>96</v>
      </c>
      <c r="L21" s="76">
        <v>2</v>
      </c>
      <c r="M21" s="78">
        <v>4</v>
      </c>
      <c r="N21" s="75">
        <f t="shared" si="0"/>
        <v>8</v>
      </c>
      <c r="O21" s="75" t="str">
        <f t="shared" si="1"/>
        <v>(M)</v>
      </c>
      <c r="P21" s="75">
        <v>25</v>
      </c>
      <c r="Q21" s="75">
        <f t="shared" si="2"/>
        <v>200</v>
      </c>
      <c r="R21" s="79" t="str">
        <f t="shared" si="3"/>
        <v>II</v>
      </c>
      <c r="S21" s="80" t="str">
        <f t="shared" si="4"/>
        <v>Aceptable con Control Especifico</v>
      </c>
      <c r="T21" s="77">
        <v>14</v>
      </c>
      <c r="U21" s="77"/>
      <c r="V21" s="77"/>
      <c r="W21" s="77"/>
      <c r="X21" s="75" t="s">
        <v>580</v>
      </c>
      <c r="Y21" s="77"/>
      <c r="Z21" s="77" t="s">
        <v>89</v>
      </c>
      <c r="AA21" s="185" t="s">
        <v>405</v>
      </c>
      <c r="AB21" s="221"/>
      <c r="AC21" s="221"/>
      <c r="AD21" s="221"/>
      <c r="AE21" s="221"/>
      <c r="AF21" s="221"/>
      <c r="AG21" s="46"/>
      <c r="AH21" s="40"/>
      <c r="AI21" s="40"/>
      <c r="AJ21" s="40"/>
      <c r="AK21" s="40"/>
      <c r="AL21" s="40"/>
      <c r="AM21" s="40"/>
      <c r="AN21" s="40"/>
      <c r="AO21" s="40"/>
      <c r="AP21" s="40"/>
      <c r="AQ21" s="82"/>
      <c r="AR21" s="57" t="s">
        <v>36</v>
      </c>
      <c r="AS21" s="43"/>
    </row>
    <row r="22" spans="1:45" s="44" customFormat="1" ht="63.75" x14ac:dyDescent="0.2">
      <c r="A22" s="222"/>
      <c r="B22" s="222"/>
      <c r="C22" s="222"/>
      <c r="D22" s="222"/>
      <c r="E22" s="103" t="s">
        <v>85</v>
      </c>
      <c r="F22" s="75" t="s">
        <v>140</v>
      </c>
      <c r="G22" s="76" t="s">
        <v>544</v>
      </c>
      <c r="H22" s="77" t="s">
        <v>239</v>
      </c>
      <c r="I22" s="77"/>
      <c r="J22" s="77"/>
      <c r="K22" s="77" t="s">
        <v>96</v>
      </c>
      <c r="L22" s="76">
        <v>2</v>
      </c>
      <c r="M22" s="78">
        <v>4</v>
      </c>
      <c r="N22" s="75">
        <f t="shared" si="0"/>
        <v>8</v>
      </c>
      <c r="O22" s="75" t="str">
        <f t="shared" si="1"/>
        <v>(M)</v>
      </c>
      <c r="P22" s="75">
        <v>25</v>
      </c>
      <c r="Q22" s="75">
        <f t="shared" si="2"/>
        <v>200</v>
      </c>
      <c r="R22" s="79" t="str">
        <f t="shared" si="3"/>
        <v>II</v>
      </c>
      <c r="S22" s="80" t="str">
        <f t="shared" si="4"/>
        <v>Aceptable con Control Especifico</v>
      </c>
      <c r="T22" s="77">
        <v>14</v>
      </c>
      <c r="U22" s="77"/>
      <c r="V22" s="77"/>
      <c r="W22" s="77"/>
      <c r="X22" s="75" t="s">
        <v>580</v>
      </c>
      <c r="Y22" s="77"/>
      <c r="Z22" s="77" t="s">
        <v>89</v>
      </c>
      <c r="AA22" s="185" t="s">
        <v>405</v>
      </c>
      <c r="AB22" s="221"/>
      <c r="AC22" s="221"/>
      <c r="AD22" s="221"/>
      <c r="AE22" s="221"/>
      <c r="AF22" s="221"/>
      <c r="AG22" s="46"/>
      <c r="AH22" s="40"/>
      <c r="AI22" s="40"/>
      <c r="AJ22" s="40"/>
      <c r="AK22" s="40"/>
      <c r="AL22" s="40"/>
      <c r="AM22" s="40"/>
      <c r="AN22" s="40"/>
      <c r="AO22" s="40"/>
      <c r="AP22" s="40"/>
      <c r="AQ22" s="82"/>
      <c r="AR22" s="57" t="s">
        <v>83</v>
      </c>
      <c r="AS22" s="43"/>
    </row>
    <row r="23" spans="1:45" s="88" customFormat="1" ht="38.25" x14ac:dyDescent="0.2">
      <c r="A23" s="222"/>
      <c r="B23" s="222"/>
      <c r="C23" s="222"/>
      <c r="D23" s="222"/>
      <c r="E23" s="103" t="s">
        <v>85</v>
      </c>
      <c r="F23" s="75" t="s">
        <v>142</v>
      </c>
      <c r="G23" s="76" t="s">
        <v>601</v>
      </c>
      <c r="H23" s="77" t="s">
        <v>97</v>
      </c>
      <c r="I23" s="77"/>
      <c r="J23" s="77"/>
      <c r="K23" s="77"/>
      <c r="L23" s="76">
        <v>2</v>
      </c>
      <c r="M23" s="78">
        <v>2</v>
      </c>
      <c r="N23" s="75">
        <f>+L23*M23</f>
        <v>4</v>
      </c>
      <c r="O23" s="75" t="str">
        <f>IF(N23&lt;2,"O",IF(N23&lt;=4,"(B)",IF(N23&lt;=8,"(M)",IF(N23&lt;=20,"(A)","(MA)"))))</f>
        <v>(B)</v>
      </c>
      <c r="P23" s="75">
        <v>25</v>
      </c>
      <c r="Q23" s="75">
        <f>+N23*P23</f>
        <v>100</v>
      </c>
      <c r="R23" s="79" t="str">
        <f>IF(Q23&lt;20,"O",IF(Q23&lt;=20,"IV",IF(Q23&lt;=120,"III",IF(Q23&lt;=500,"II","I"))))</f>
        <v>III</v>
      </c>
      <c r="S23" s="80" t="str">
        <f t="shared" si="4"/>
        <v>Aceptable</v>
      </c>
      <c r="T23" s="77">
        <v>14</v>
      </c>
      <c r="U23" s="60"/>
      <c r="V23" s="60"/>
      <c r="W23" s="77"/>
      <c r="X23" s="77" t="s">
        <v>581</v>
      </c>
      <c r="Y23" s="77"/>
      <c r="Z23" s="77" t="s">
        <v>89</v>
      </c>
      <c r="AA23" s="185" t="s">
        <v>405</v>
      </c>
      <c r="AB23" s="221"/>
      <c r="AC23" s="221"/>
      <c r="AD23" s="221"/>
      <c r="AE23" s="221"/>
      <c r="AF23" s="221"/>
      <c r="AG23" s="46"/>
      <c r="AH23" s="40"/>
      <c r="AI23" s="40"/>
      <c r="AJ23" s="40"/>
      <c r="AK23" s="40"/>
      <c r="AL23" s="40"/>
      <c r="AM23" s="40"/>
      <c r="AN23" s="40"/>
      <c r="AO23" s="40"/>
      <c r="AP23" s="40"/>
      <c r="AR23" s="89"/>
      <c r="AS23" s="90"/>
    </row>
    <row r="24" spans="1:45" s="44" customFormat="1" ht="72" customHeight="1" x14ac:dyDescent="0.2">
      <c r="A24" s="222"/>
      <c r="B24" s="222"/>
      <c r="C24" s="222"/>
      <c r="D24" s="222"/>
      <c r="E24" s="103" t="s">
        <v>85</v>
      </c>
      <c r="F24" s="75" t="s">
        <v>135</v>
      </c>
      <c r="G24" s="76" t="s">
        <v>546</v>
      </c>
      <c r="H24" s="77" t="s">
        <v>99</v>
      </c>
      <c r="I24" s="77"/>
      <c r="J24" s="77"/>
      <c r="K24" s="77" t="s">
        <v>198</v>
      </c>
      <c r="L24" s="76">
        <v>2</v>
      </c>
      <c r="M24" s="78">
        <v>4</v>
      </c>
      <c r="N24" s="75">
        <f>+L24*M24</f>
        <v>8</v>
      </c>
      <c r="O24" s="75" t="str">
        <f>IF(N24&lt;2,"O",IF(N24&lt;=4,"(B)",IF(N24&lt;=8,"(M)",IF(N24&lt;=20,"(A)","(MA)"))))</f>
        <v>(M)</v>
      </c>
      <c r="P24" s="75">
        <v>10</v>
      </c>
      <c r="Q24" s="75">
        <f>+N24*P24</f>
        <v>80</v>
      </c>
      <c r="R24" s="79" t="str">
        <f>IF(Q24&lt;20,"O",IF(Q24&lt;=20,"IV",IF(Q24&lt;=120,"III",IF(Q24&lt;=500,"II","I"))))</f>
        <v>III</v>
      </c>
      <c r="S24" s="80" t="str">
        <f t="shared" si="4"/>
        <v>Aceptable</v>
      </c>
      <c r="T24" s="77">
        <v>14</v>
      </c>
      <c r="U24" s="77"/>
      <c r="V24" s="77"/>
      <c r="W24" s="77"/>
      <c r="X24" s="77" t="s">
        <v>582</v>
      </c>
      <c r="Y24" s="77"/>
      <c r="Z24" s="77" t="s">
        <v>89</v>
      </c>
      <c r="AA24" s="185" t="s">
        <v>405</v>
      </c>
      <c r="AB24" s="221"/>
      <c r="AC24" s="221"/>
      <c r="AD24" s="221"/>
      <c r="AE24" s="221"/>
      <c r="AF24" s="221"/>
      <c r="AG24" s="46"/>
      <c r="AH24" s="40"/>
      <c r="AI24" s="40"/>
      <c r="AJ24" s="40"/>
      <c r="AK24" s="40"/>
      <c r="AL24" s="40"/>
      <c r="AM24" s="40"/>
      <c r="AN24" s="40"/>
      <c r="AO24" s="40"/>
      <c r="AP24" s="40"/>
      <c r="AQ24" s="82"/>
      <c r="AR24" s="57" t="s">
        <v>408</v>
      </c>
      <c r="AS24" s="86"/>
    </row>
    <row r="25" spans="1:45" s="44" customFormat="1" ht="63.75" x14ac:dyDescent="0.2">
      <c r="A25" s="222"/>
      <c r="B25" s="222"/>
      <c r="C25" s="222"/>
      <c r="D25" s="222"/>
      <c r="E25" s="103" t="s">
        <v>85</v>
      </c>
      <c r="F25" s="75" t="s">
        <v>241</v>
      </c>
      <c r="G25" s="76" t="s">
        <v>490</v>
      </c>
      <c r="H25" s="77" t="s">
        <v>409</v>
      </c>
      <c r="I25" s="85"/>
      <c r="J25" s="77"/>
      <c r="K25" s="77" t="s">
        <v>198</v>
      </c>
      <c r="L25" s="76">
        <v>2</v>
      </c>
      <c r="M25" s="78">
        <v>4</v>
      </c>
      <c r="N25" s="75">
        <f t="shared" si="0"/>
        <v>8</v>
      </c>
      <c r="O25" s="75" t="str">
        <f t="shared" si="1"/>
        <v>(M)</v>
      </c>
      <c r="P25" s="75">
        <v>10</v>
      </c>
      <c r="Q25" s="75">
        <f t="shared" si="2"/>
        <v>80</v>
      </c>
      <c r="R25" s="79" t="str">
        <f t="shared" si="3"/>
        <v>III</v>
      </c>
      <c r="S25" s="80" t="str">
        <f t="shared" si="4"/>
        <v>Aceptable</v>
      </c>
      <c r="T25" s="77">
        <v>14</v>
      </c>
      <c r="U25" s="77"/>
      <c r="V25" s="77"/>
      <c r="W25" s="77"/>
      <c r="X25" s="77" t="s">
        <v>582</v>
      </c>
      <c r="Y25" s="77"/>
      <c r="Z25" s="77" t="s">
        <v>89</v>
      </c>
      <c r="AA25" s="185" t="s">
        <v>405</v>
      </c>
      <c r="AB25" s="221"/>
      <c r="AC25" s="221"/>
      <c r="AD25" s="221"/>
      <c r="AE25" s="221"/>
      <c r="AF25" s="221"/>
      <c r="AG25" s="46"/>
      <c r="AH25" s="40"/>
      <c r="AI25" s="40"/>
      <c r="AJ25" s="40"/>
      <c r="AK25" s="40"/>
      <c r="AL25" s="40"/>
      <c r="AM25" s="40"/>
      <c r="AN25" s="40"/>
      <c r="AO25" s="40"/>
      <c r="AP25" s="40"/>
      <c r="AQ25" s="82"/>
      <c r="AR25" s="87" t="s">
        <v>25</v>
      </c>
      <c r="AS25" s="86"/>
    </row>
    <row r="26" spans="1:45" ht="38.25" x14ac:dyDescent="0.2">
      <c r="A26" s="222"/>
      <c r="B26" s="222"/>
      <c r="C26" s="222"/>
      <c r="D26" s="222"/>
      <c r="E26" s="103" t="s">
        <v>85</v>
      </c>
      <c r="F26" s="75" t="s">
        <v>685</v>
      </c>
      <c r="G26" s="76" t="s">
        <v>583</v>
      </c>
      <c r="H26" s="77" t="s">
        <v>243</v>
      </c>
      <c r="I26" s="85"/>
      <c r="J26" s="77"/>
      <c r="K26" s="77" t="s">
        <v>198</v>
      </c>
      <c r="L26" s="76">
        <v>2</v>
      </c>
      <c r="M26" s="78">
        <v>3</v>
      </c>
      <c r="N26" s="75">
        <f t="shared" si="0"/>
        <v>6</v>
      </c>
      <c r="O26" s="75" t="str">
        <f t="shared" si="1"/>
        <v>(M)</v>
      </c>
      <c r="P26" s="75">
        <v>10</v>
      </c>
      <c r="Q26" s="75">
        <f t="shared" si="2"/>
        <v>60</v>
      </c>
      <c r="R26" s="79" t="str">
        <f t="shared" si="3"/>
        <v>III</v>
      </c>
      <c r="S26" s="80" t="str">
        <f t="shared" si="4"/>
        <v>Aceptable</v>
      </c>
      <c r="T26" s="77">
        <v>14</v>
      </c>
      <c r="U26" s="77"/>
      <c r="V26" s="77"/>
      <c r="W26" s="77"/>
      <c r="X26" s="77" t="s">
        <v>584</v>
      </c>
      <c r="Y26" s="77"/>
      <c r="Z26" s="77" t="s">
        <v>89</v>
      </c>
      <c r="AA26" s="185" t="s">
        <v>405</v>
      </c>
      <c r="AB26" s="221"/>
      <c r="AC26" s="221"/>
      <c r="AD26" s="221"/>
      <c r="AE26" s="221"/>
      <c r="AF26" s="221"/>
      <c r="AG26" s="40"/>
      <c r="AH26" s="40"/>
      <c r="AI26" s="40"/>
      <c r="AJ26" s="40"/>
      <c r="AK26" s="40"/>
      <c r="AL26" s="40"/>
      <c r="AM26" s="40"/>
      <c r="AN26" s="40"/>
      <c r="AO26" s="40"/>
      <c r="AP26" s="40"/>
      <c r="AR26" s="87" t="s">
        <v>24</v>
      </c>
      <c r="AS26" s="86"/>
    </row>
    <row r="27" spans="1:45" s="96" customFormat="1" ht="76.5" x14ac:dyDescent="0.2">
      <c r="A27" s="222"/>
      <c r="B27" s="222"/>
      <c r="C27" s="222"/>
      <c r="D27" s="222"/>
      <c r="E27" s="103" t="s">
        <v>85</v>
      </c>
      <c r="F27" s="75" t="s">
        <v>684</v>
      </c>
      <c r="G27" s="76" t="s">
        <v>502</v>
      </c>
      <c r="H27" s="77" t="s">
        <v>322</v>
      </c>
      <c r="I27" s="77"/>
      <c r="J27" s="101" t="s">
        <v>534</v>
      </c>
      <c r="K27" s="77" t="s">
        <v>370</v>
      </c>
      <c r="L27" s="93">
        <v>6</v>
      </c>
      <c r="M27" s="75">
        <v>4</v>
      </c>
      <c r="N27" s="75">
        <f t="shared" si="0"/>
        <v>24</v>
      </c>
      <c r="O27" s="75" t="str">
        <f t="shared" si="1"/>
        <v>(MA)</v>
      </c>
      <c r="P27" s="75">
        <v>10</v>
      </c>
      <c r="Q27" s="75">
        <f t="shared" si="2"/>
        <v>240</v>
      </c>
      <c r="R27" s="75" t="str">
        <f t="shared" si="3"/>
        <v>II</v>
      </c>
      <c r="S27" s="80" t="str">
        <f t="shared" si="4"/>
        <v>Aceptable con Control Especifico</v>
      </c>
      <c r="T27" s="75">
        <v>14</v>
      </c>
      <c r="U27" s="75"/>
      <c r="V27" s="75"/>
      <c r="W27" s="60"/>
      <c r="X27" s="77" t="s">
        <v>704</v>
      </c>
      <c r="Y27" s="75"/>
      <c r="Z27" s="75" t="s">
        <v>89</v>
      </c>
      <c r="AA27" s="185" t="s">
        <v>405</v>
      </c>
      <c r="AB27" s="220"/>
      <c r="AC27" s="220"/>
      <c r="AD27" s="220"/>
      <c r="AE27" s="220"/>
      <c r="AF27" s="220"/>
      <c r="AR27" s="75" t="s">
        <v>55</v>
      </c>
    </row>
    <row r="28" spans="1:45" ht="88.5" customHeight="1" x14ac:dyDescent="0.2">
      <c r="A28" s="222"/>
      <c r="B28" s="222"/>
      <c r="C28" s="222"/>
      <c r="D28" s="222"/>
      <c r="E28" s="103" t="s">
        <v>85</v>
      </c>
      <c r="F28" s="75" t="s">
        <v>149</v>
      </c>
      <c r="G28" s="76" t="s">
        <v>535</v>
      </c>
      <c r="H28" s="75" t="s">
        <v>116</v>
      </c>
      <c r="I28" s="77"/>
      <c r="J28" s="77"/>
      <c r="K28" s="77" t="s">
        <v>585</v>
      </c>
      <c r="L28" s="76">
        <v>2</v>
      </c>
      <c r="M28" s="78">
        <v>3</v>
      </c>
      <c r="N28" s="75">
        <f>+L28*M28</f>
        <v>6</v>
      </c>
      <c r="O28" s="75" t="str">
        <f>IF(N28&lt;2,"O",IF(N28&lt;=4,"(B)",IF(N28&lt;=8,"(M)",IF(N28&lt;=20,"(A)","(MA)"))))</f>
        <v>(M)</v>
      </c>
      <c r="P28" s="75">
        <v>10</v>
      </c>
      <c r="Q28" s="75">
        <f>+N28*P28</f>
        <v>60</v>
      </c>
      <c r="R28" s="79" t="str">
        <f>IF(Q28&lt;20,"O",IF(Q28&lt;=20,"IV",IF(Q28&lt;=120,"III",IF(Q28&lt;=500,"II","I"))))</f>
        <v>III</v>
      </c>
      <c r="S28" s="80" t="str">
        <f t="shared" si="4"/>
        <v>Aceptable</v>
      </c>
      <c r="T28" s="77">
        <v>14</v>
      </c>
      <c r="U28" s="77"/>
      <c r="V28" s="77"/>
      <c r="W28" s="77"/>
      <c r="X28" s="77" t="s">
        <v>586</v>
      </c>
      <c r="Y28" s="77"/>
      <c r="Z28" s="77" t="s">
        <v>89</v>
      </c>
      <c r="AA28" s="185" t="s">
        <v>405</v>
      </c>
      <c r="AB28" s="221"/>
      <c r="AC28" s="221"/>
      <c r="AD28" s="221"/>
      <c r="AE28" s="221"/>
      <c r="AF28" s="221"/>
      <c r="AG28" s="40"/>
      <c r="AH28" s="40"/>
      <c r="AI28" s="40"/>
      <c r="AJ28" s="40"/>
      <c r="AK28" s="40"/>
      <c r="AL28" s="40"/>
      <c r="AM28" s="40"/>
      <c r="AN28" s="40"/>
      <c r="AO28" s="40"/>
      <c r="AP28" s="40"/>
      <c r="AR28" s="41" t="s">
        <v>52</v>
      </c>
      <c r="AS28" s="83"/>
    </row>
    <row r="29" spans="1:45" ht="76.5" x14ac:dyDescent="0.2">
      <c r="A29" s="222"/>
      <c r="B29" s="222"/>
      <c r="C29" s="222"/>
      <c r="D29" s="222"/>
      <c r="E29" s="103" t="s">
        <v>85</v>
      </c>
      <c r="F29" s="75" t="s">
        <v>226</v>
      </c>
      <c r="G29" s="105" t="s">
        <v>494</v>
      </c>
      <c r="H29" s="77" t="s">
        <v>101</v>
      </c>
      <c r="I29" s="77"/>
      <c r="J29" s="77" t="s">
        <v>256</v>
      </c>
      <c r="K29" s="77" t="s">
        <v>191</v>
      </c>
      <c r="L29" s="76">
        <v>2</v>
      </c>
      <c r="M29" s="78">
        <v>4</v>
      </c>
      <c r="N29" s="75">
        <f t="shared" si="0"/>
        <v>8</v>
      </c>
      <c r="O29" s="75" t="str">
        <f t="shared" si="1"/>
        <v>(M)</v>
      </c>
      <c r="P29" s="75">
        <v>10</v>
      </c>
      <c r="Q29" s="75">
        <f t="shared" si="2"/>
        <v>80</v>
      </c>
      <c r="R29" s="79" t="str">
        <f t="shared" si="3"/>
        <v>III</v>
      </c>
      <c r="S29" s="80" t="str">
        <f t="shared" si="4"/>
        <v>Aceptable</v>
      </c>
      <c r="T29" s="77">
        <v>14</v>
      </c>
      <c r="U29" s="77"/>
      <c r="V29" s="77"/>
      <c r="W29" s="77"/>
      <c r="X29" s="77" t="s">
        <v>496</v>
      </c>
      <c r="Y29" s="60"/>
      <c r="Z29" s="77" t="s">
        <v>89</v>
      </c>
      <c r="AA29" s="185" t="s">
        <v>405</v>
      </c>
      <c r="AB29" s="221"/>
      <c r="AC29" s="221"/>
      <c r="AD29" s="221"/>
      <c r="AE29" s="221"/>
      <c r="AF29" s="221"/>
      <c r="AG29" s="40"/>
      <c r="AH29" s="40"/>
      <c r="AI29" s="40"/>
      <c r="AJ29" s="40"/>
      <c r="AK29" s="40"/>
      <c r="AL29" s="40"/>
      <c r="AM29" s="40"/>
      <c r="AN29" s="40"/>
      <c r="AO29" s="40"/>
      <c r="AP29" s="40"/>
      <c r="AR29" s="87" t="s">
        <v>163</v>
      </c>
      <c r="AS29" s="86"/>
    </row>
    <row r="30" spans="1:45" ht="106.5" customHeight="1" x14ac:dyDescent="0.2">
      <c r="A30" s="222"/>
      <c r="B30" s="222"/>
      <c r="C30" s="222"/>
      <c r="D30" s="222"/>
      <c r="E30" s="103" t="s">
        <v>85</v>
      </c>
      <c r="F30" s="75" t="s">
        <v>587</v>
      </c>
      <c r="G30" s="166" t="s">
        <v>548</v>
      </c>
      <c r="H30" s="75" t="s">
        <v>102</v>
      </c>
      <c r="I30" s="77"/>
      <c r="J30" s="77"/>
      <c r="K30" s="77" t="s">
        <v>191</v>
      </c>
      <c r="L30" s="76">
        <v>2</v>
      </c>
      <c r="M30" s="78">
        <v>2</v>
      </c>
      <c r="N30" s="75">
        <f t="shared" si="0"/>
        <v>4</v>
      </c>
      <c r="O30" s="75" t="str">
        <f t="shared" si="1"/>
        <v>(B)</v>
      </c>
      <c r="P30" s="75">
        <v>25</v>
      </c>
      <c r="Q30" s="75">
        <f t="shared" si="2"/>
        <v>100</v>
      </c>
      <c r="R30" s="79" t="str">
        <f t="shared" si="3"/>
        <v>III</v>
      </c>
      <c r="S30" s="80" t="str">
        <f t="shared" si="4"/>
        <v>Aceptable</v>
      </c>
      <c r="T30" s="77">
        <v>14</v>
      </c>
      <c r="U30" s="60"/>
      <c r="V30" s="60"/>
      <c r="W30" s="60"/>
      <c r="X30" s="77" t="s">
        <v>588</v>
      </c>
      <c r="Y30" s="60"/>
      <c r="Z30" s="77" t="s">
        <v>89</v>
      </c>
      <c r="AA30" s="185" t="s">
        <v>405</v>
      </c>
      <c r="AB30" s="221"/>
      <c r="AC30" s="221"/>
      <c r="AD30" s="221"/>
      <c r="AE30" s="221"/>
      <c r="AF30" s="221"/>
      <c r="AG30" s="40"/>
      <c r="AH30" s="40"/>
      <c r="AI30" s="40"/>
      <c r="AJ30" s="40"/>
      <c r="AK30" s="40"/>
      <c r="AL30" s="40"/>
      <c r="AM30" s="40"/>
      <c r="AN30" s="40"/>
      <c r="AO30" s="40"/>
      <c r="AP30" s="40"/>
      <c r="AR30" s="87" t="s">
        <v>50</v>
      </c>
      <c r="AS30" s="86"/>
    </row>
    <row r="31" spans="1:45" ht="39" thickBot="1" x14ac:dyDescent="0.25">
      <c r="A31" s="222" t="s">
        <v>109</v>
      </c>
      <c r="B31" s="222" t="s">
        <v>107</v>
      </c>
      <c r="C31" s="222" t="s">
        <v>128</v>
      </c>
      <c r="D31" s="222" t="s">
        <v>575</v>
      </c>
      <c r="E31" s="103" t="s">
        <v>85</v>
      </c>
      <c r="F31" s="75" t="s">
        <v>229</v>
      </c>
      <c r="G31" s="76" t="s">
        <v>469</v>
      </c>
      <c r="H31" s="77" t="s">
        <v>86</v>
      </c>
      <c r="I31" s="77"/>
      <c r="J31" s="77"/>
      <c r="K31" s="77" t="s">
        <v>202</v>
      </c>
      <c r="L31" s="76">
        <v>2</v>
      </c>
      <c r="M31" s="78">
        <v>2</v>
      </c>
      <c r="N31" s="75">
        <f t="shared" ref="N31:N32" si="5">+L31*M31</f>
        <v>4</v>
      </c>
      <c r="O31" s="75" t="str">
        <f t="shared" ref="O31:O32" si="6">IF(N31&lt;2,"O",IF(N31&lt;=4,"(B)",IF(N31&lt;=8,"(M)",IF(N31&lt;=20,"(A)","(MA)"))))</f>
        <v>(B)</v>
      </c>
      <c r="P31" s="75">
        <v>10</v>
      </c>
      <c r="Q31" s="75">
        <f t="shared" ref="Q31" si="7">+N31*P31</f>
        <v>40</v>
      </c>
      <c r="R31" s="79" t="str">
        <f t="shared" ref="R31:R32" si="8">IF(Q31&lt;20,"O",IF(Q31&lt;=20,"IV",IF(Q31&lt;=120,"III",IF(Q31&lt;=500,"II","I"))))</f>
        <v>III</v>
      </c>
      <c r="S31" s="80" t="str">
        <f t="shared" si="4"/>
        <v>Aceptable</v>
      </c>
      <c r="T31" s="77">
        <v>6</v>
      </c>
      <c r="U31" s="60"/>
      <c r="V31" s="60"/>
      <c r="W31" s="60"/>
      <c r="X31" s="60" t="s">
        <v>538</v>
      </c>
      <c r="Y31" s="60" t="s">
        <v>88</v>
      </c>
      <c r="Z31" s="77" t="s">
        <v>89</v>
      </c>
      <c r="AA31" s="185" t="s">
        <v>405</v>
      </c>
      <c r="AB31" s="221"/>
      <c r="AC31" s="221"/>
      <c r="AD31" s="221"/>
      <c r="AE31" s="221"/>
      <c r="AF31" s="221"/>
      <c r="AG31" s="40"/>
      <c r="AH31" s="40"/>
      <c r="AI31" s="40"/>
      <c r="AJ31" s="40"/>
      <c r="AK31" s="40"/>
      <c r="AL31" s="40"/>
      <c r="AM31" s="40"/>
      <c r="AN31" s="40"/>
      <c r="AO31" s="40"/>
      <c r="AP31" s="40"/>
      <c r="AR31" s="87" t="s">
        <v>51</v>
      </c>
      <c r="AS31" s="83"/>
    </row>
    <row r="32" spans="1:45" s="186" customFormat="1" ht="38.25" x14ac:dyDescent="0.2">
      <c r="A32" s="222"/>
      <c r="B32" s="222"/>
      <c r="C32" s="222"/>
      <c r="D32" s="222"/>
      <c r="E32" s="103" t="s">
        <v>85</v>
      </c>
      <c r="F32" s="75" t="s">
        <v>706</v>
      </c>
      <c r="G32" s="76" t="s">
        <v>707</v>
      </c>
      <c r="H32" s="77" t="s">
        <v>90</v>
      </c>
      <c r="I32" s="77"/>
      <c r="J32" s="77"/>
      <c r="K32" s="77" t="s">
        <v>103</v>
      </c>
      <c r="L32" s="76">
        <v>2</v>
      </c>
      <c r="M32" s="78">
        <v>4</v>
      </c>
      <c r="N32" s="75">
        <f t="shared" si="5"/>
        <v>8</v>
      </c>
      <c r="O32" s="75" t="str">
        <f t="shared" si="6"/>
        <v>(M)</v>
      </c>
      <c r="P32" s="75">
        <v>10</v>
      </c>
      <c r="Q32" s="75">
        <f t="shared" ref="Q32:Q37" si="9">+N32*P32</f>
        <v>80</v>
      </c>
      <c r="R32" s="79" t="str">
        <f t="shared" si="8"/>
        <v>III</v>
      </c>
      <c r="S32" s="80" t="str">
        <f t="shared" si="4"/>
        <v>Aceptable</v>
      </c>
      <c r="T32" s="77">
        <v>6</v>
      </c>
      <c r="U32" s="60"/>
      <c r="V32" s="60"/>
      <c r="W32" s="77"/>
      <c r="X32" s="77" t="s">
        <v>92</v>
      </c>
      <c r="Y32" s="77"/>
      <c r="Z32" s="77" t="s">
        <v>89</v>
      </c>
      <c r="AA32" s="185" t="s">
        <v>405</v>
      </c>
      <c r="AB32" s="221"/>
      <c r="AC32" s="221"/>
      <c r="AD32" s="221"/>
      <c r="AE32" s="221"/>
      <c r="AF32" s="221"/>
      <c r="AG32" s="46"/>
      <c r="AH32" s="40"/>
      <c r="AI32" s="40"/>
      <c r="AJ32" s="40"/>
      <c r="AK32" s="40"/>
      <c r="AL32" s="40"/>
      <c r="AM32" s="40"/>
      <c r="AN32" s="40"/>
      <c r="AO32" s="40"/>
      <c r="AP32" s="40"/>
      <c r="AR32" s="41" t="s">
        <v>71</v>
      </c>
      <c r="AS32" s="83"/>
    </row>
    <row r="33" spans="1:45" s="88" customFormat="1" ht="76.5" x14ac:dyDescent="0.2">
      <c r="A33" s="222"/>
      <c r="B33" s="222"/>
      <c r="C33" s="222"/>
      <c r="D33" s="222"/>
      <c r="E33" s="103" t="s">
        <v>85</v>
      </c>
      <c r="F33" s="103" t="s">
        <v>589</v>
      </c>
      <c r="G33" s="76" t="s">
        <v>565</v>
      </c>
      <c r="H33" s="77" t="s">
        <v>95</v>
      </c>
      <c r="I33" s="77"/>
      <c r="J33" s="77"/>
      <c r="K33" s="77" t="s">
        <v>184</v>
      </c>
      <c r="L33" s="76">
        <v>2</v>
      </c>
      <c r="M33" s="78">
        <v>4</v>
      </c>
      <c r="N33" s="75">
        <f>+L33*M33</f>
        <v>8</v>
      </c>
      <c r="O33" s="75" t="str">
        <f>IF(N33&lt;2,"O",IF(N33&lt;=4,"(B)",IF(N33&lt;=8,"(M)",IF(N33&lt;=20,"(A)","(MA)"))))</f>
        <v>(M)</v>
      </c>
      <c r="P33" s="75">
        <v>10</v>
      </c>
      <c r="Q33" s="75">
        <f t="shared" si="9"/>
        <v>80</v>
      </c>
      <c r="R33" s="79" t="str">
        <f>IF(Q33&lt;20,"O",IF(Q33&lt;=20,"IV",IF(Q33&lt;=120,"III",IF(Q33&lt;=500,"II","I"))))</f>
        <v>III</v>
      </c>
      <c r="S33" s="80" t="str">
        <f t="shared" si="4"/>
        <v>Aceptable</v>
      </c>
      <c r="T33" s="77">
        <v>6</v>
      </c>
      <c r="U33" s="77"/>
      <c r="V33" s="77"/>
      <c r="W33" s="77"/>
      <c r="X33" s="77" t="s">
        <v>201</v>
      </c>
      <c r="Y33" s="77"/>
      <c r="Z33" s="77" t="s">
        <v>89</v>
      </c>
      <c r="AA33" s="185" t="s">
        <v>405</v>
      </c>
      <c r="AB33" s="221"/>
      <c r="AC33" s="221"/>
      <c r="AD33" s="221"/>
      <c r="AE33" s="221"/>
      <c r="AF33" s="221"/>
      <c r="AG33" s="46"/>
      <c r="AH33" s="40"/>
      <c r="AI33" s="40"/>
      <c r="AJ33" s="40"/>
      <c r="AK33" s="40"/>
      <c r="AL33" s="40"/>
      <c r="AM33" s="40"/>
      <c r="AN33" s="40"/>
      <c r="AO33" s="40"/>
      <c r="AP33" s="40"/>
      <c r="AR33" s="41" t="s">
        <v>53</v>
      </c>
      <c r="AS33" s="83"/>
    </row>
    <row r="34" spans="1:45" s="88" customFormat="1" ht="76.5" x14ac:dyDescent="0.2">
      <c r="A34" s="222"/>
      <c r="B34" s="222"/>
      <c r="C34" s="222"/>
      <c r="D34" s="222"/>
      <c r="E34" s="103" t="s">
        <v>85</v>
      </c>
      <c r="F34" s="103" t="s">
        <v>589</v>
      </c>
      <c r="G34" s="76" t="s">
        <v>489</v>
      </c>
      <c r="H34" s="77" t="s">
        <v>95</v>
      </c>
      <c r="I34" s="77"/>
      <c r="J34" s="77"/>
      <c r="K34" s="77" t="s">
        <v>184</v>
      </c>
      <c r="L34" s="76">
        <v>2</v>
      </c>
      <c r="M34" s="78">
        <v>4</v>
      </c>
      <c r="N34" s="75">
        <f t="shared" ref="N34:N37" si="10">+L34*M34</f>
        <v>8</v>
      </c>
      <c r="O34" s="75" t="str">
        <f t="shared" ref="O34:O37" si="11">IF(N34&lt;2,"O",IF(N34&lt;=4,"(B)",IF(N34&lt;=8,"(M)",IF(N34&lt;=20,"(A)","(MA)"))))</f>
        <v>(M)</v>
      </c>
      <c r="P34" s="75">
        <v>10</v>
      </c>
      <c r="Q34" s="75">
        <f t="shared" si="9"/>
        <v>80</v>
      </c>
      <c r="R34" s="79" t="str">
        <f t="shared" ref="R34:R37" si="12">IF(Q34&lt;20,"O",IF(Q34&lt;=20,"IV",IF(Q34&lt;=120,"III",IF(Q34&lt;=500,"II","I"))))</f>
        <v>III</v>
      </c>
      <c r="S34" s="80" t="str">
        <f t="shared" si="4"/>
        <v>Aceptable</v>
      </c>
      <c r="T34" s="77">
        <v>6</v>
      </c>
      <c r="U34" s="77"/>
      <c r="V34" s="77"/>
      <c r="W34" s="77"/>
      <c r="X34" s="77" t="s">
        <v>201</v>
      </c>
      <c r="Y34" s="77"/>
      <c r="Z34" s="77" t="s">
        <v>89</v>
      </c>
      <c r="AA34" s="185" t="s">
        <v>405</v>
      </c>
      <c r="AB34" s="221"/>
      <c r="AC34" s="221"/>
      <c r="AD34" s="221"/>
      <c r="AE34" s="221"/>
      <c r="AF34" s="221"/>
      <c r="AG34" s="46"/>
      <c r="AH34" s="40"/>
      <c r="AI34" s="40"/>
      <c r="AJ34" s="40"/>
      <c r="AK34" s="40"/>
      <c r="AL34" s="40"/>
      <c r="AM34" s="40"/>
      <c r="AN34" s="40"/>
      <c r="AO34" s="40"/>
      <c r="AP34" s="40"/>
      <c r="AR34" s="41" t="s">
        <v>72</v>
      </c>
      <c r="AS34" s="90"/>
    </row>
    <row r="35" spans="1:45" s="88" customFormat="1" ht="103.5" customHeight="1" x14ac:dyDescent="0.2">
      <c r="A35" s="222"/>
      <c r="B35" s="222"/>
      <c r="C35" s="222"/>
      <c r="D35" s="222"/>
      <c r="E35" s="103" t="s">
        <v>85</v>
      </c>
      <c r="F35" s="75" t="s">
        <v>683</v>
      </c>
      <c r="G35" s="105" t="s">
        <v>528</v>
      </c>
      <c r="H35" s="77" t="s">
        <v>237</v>
      </c>
      <c r="I35" s="85"/>
      <c r="J35" s="77"/>
      <c r="K35" s="77" t="s">
        <v>96</v>
      </c>
      <c r="L35" s="76">
        <v>2</v>
      </c>
      <c r="M35" s="78">
        <v>4</v>
      </c>
      <c r="N35" s="75">
        <f t="shared" si="10"/>
        <v>8</v>
      </c>
      <c r="O35" s="75" t="str">
        <f t="shared" si="11"/>
        <v>(M)</v>
      </c>
      <c r="P35" s="75">
        <v>25</v>
      </c>
      <c r="Q35" s="75">
        <f t="shared" si="9"/>
        <v>200</v>
      </c>
      <c r="R35" s="79" t="str">
        <f t="shared" si="12"/>
        <v>II</v>
      </c>
      <c r="S35" s="80" t="str">
        <f t="shared" si="4"/>
        <v>Aceptable con Control Especifico</v>
      </c>
      <c r="T35" s="77">
        <v>6</v>
      </c>
      <c r="U35" s="77"/>
      <c r="V35" s="77"/>
      <c r="W35" s="77"/>
      <c r="X35" s="75" t="s">
        <v>590</v>
      </c>
      <c r="Y35" s="77"/>
      <c r="Z35" s="77" t="s">
        <v>89</v>
      </c>
      <c r="AA35" s="185" t="s">
        <v>405</v>
      </c>
      <c r="AB35" s="221"/>
      <c r="AC35" s="221"/>
      <c r="AD35" s="221"/>
      <c r="AE35" s="221"/>
      <c r="AF35" s="221"/>
      <c r="AG35" s="46"/>
      <c r="AH35" s="40"/>
      <c r="AI35" s="40"/>
      <c r="AJ35" s="40"/>
      <c r="AK35" s="40"/>
      <c r="AL35" s="40"/>
      <c r="AM35" s="40"/>
      <c r="AN35" s="40"/>
      <c r="AO35" s="40"/>
      <c r="AP35" s="40"/>
      <c r="AR35" s="41" t="s">
        <v>27</v>
      </c>
      <c r="AS35" s="90"/>
    </row>
    <row r="36" spans="1:45" s="88" customFormat="1" ht="72" customHeight="1" x14ac:dyDescent="0.2">
      <c r="A36" s="222"/>
      <c r="B36" s="222"/>
      <c r="C36" s="222"/>
      <c r="D36" s="222"/>
      <c r="E36" s="103" t="s">
        <v>85</v>
      </c>
      <c r="F36" s="75" t="s">
        <v>509</v>
      </c>
      <c r="G36" s="76" t="s">
        <v>484</v>
      </c>
      <c r="H36" s="77" t="s">
        <v>238</v>
      </c>
      <c r="I36" s="77"/>
      <c r="J36" s="77"/>
      <c r="K36" s="77" t="s">
        <v>96</v>
      </c>
      <c r="L36" s="76">
        <v>2</v>
      </c>
      <c r="M36" s="78">
        <v>4</v>
      </c>
      <c r="N36" s="75">
        <f t="shared" si="10"/>
        <v>8</v>
      </c>
      <c r="O36" s="75" t="str">
        <f t="shared" si="11"/>
        <v>(M)</v>
      </c>
      <c r="P36" s="75">
        <v>25</v>
      </c>
      <c r="Q36" s="75">
        <f t="shared" si="9"/>
        <v>200</v>
      </c>
      <c r="R36" s="79" t="str">
        <f t="shared" si="12"/>
        <v>II</v>
      </c>
      <c r="S36" s="80" t="str">
        <f t="shared" si="4"/>
        <v>Aceptable con Control Especifico</v>
      </c>
      <c r="T36" s="77">
        <v>6</v>
      </c>
      <c r="U36" s="77"/>
      <c r="V36" s="77"/>
      <c r="W36" s="77"/>
      <c r="X36" s="75" t="s">
        <v>590</v>
      </c>
      <c r="Y36" s="77"/>
      <c r="Z36" s="77" t="s">
        <v>89</v>
      </c>
      <c r="AA36" s="185" t="s">
        <v>405</v>
      </c>
      <c r="AB36" s="221"/>
      <c r="AC36" s="221"/>
      <c r="AD36" s="221"/>
      <c r="AE36" s="221"/>
      <c r="AF36" s="221"/>
      <c r="AG36" s="46"/>
      <c r="AH36" s="40"/>
      <c r="AI36" s="40"/>
      <c r="AJ36" s="40"/>
      <c r="AK36" s="40"/>
      <c r="AL36" s="40"/>
      <c r="AM36" s="40"/>
      <c r="AN36" s="40"/>
      <c r="AO36" s="40"/>
      <c r="AP36" s="40"/>
      <c r="AR36" s="89" t="s">
        <v>424</v>
      </c>
      <c r="AS36" s="90"/>
    </row>
    <row r="37" spans="1:45" s="83" customFormat="1" ht="51" x14ac:dyDescent="0.2">
      <c r="A37" s="222"/>
      <c r="B37" s="222"/>
      <c r="C37" s="222"/>
      <c r="D37" s="222"/>
      <c r="E37" s="103" t="s">
        <v>85</v>
      </c>
      <c r="F37" s="75" t="s">
        <v>683</v>
      </c>
      <c r="G37" s="76" t="s">
        <v>544</v>
      </c>
      <c r="H37" s="77" t="s">
        <v>239</v>
      </c>
      <c r="I37" s="77"/>
      <c r="J37" s="77"/>
      <c r="K37" s="77" t="s">
        <v>96</v>
      </c>
      <c r="L37" s="76">
        <v>2</v>
      </c>
      <c r="M37" s="78">
        <v>4</v>
      </c>
      <c r="N37" s="75">
        <f t="shared" si="10"/>
        <v>8</v>
      </c>
      <c r="O37" s="75" t="str">
        <f t="shared" si="11"/>
        <v>(M)</v>
      </c>
      <c r="P37" s="75">
        <v>25</v>
      </c>
      <c r="Q37" s="75">
        <f t="shared" si="9"/>
        <v>200</v>
      </c>
      <c r="R37" s="79" t="str">
        <f t="shared" si="12"/>
        <v>II</v>
      </c>
      <c r="S37" s="80" t="str">
        <f t="shared" si="4"/>
        <v>Aceptable con Control Especifico</v>
      </c>
      <c r="T37" s="77">
        <v>6</v>
      </c>
      <c r="U37" s="77"/>
      <c r="V37" s="77"/>
      <c r="W37" s="77"/>
      <c r="X37" s="75" t="s">
        <v>590</v>
      </c>
      <c r="Y37" s="77"/>
      <c r="Z37" s="77" t="s">
        <v>89</v>
      </c>
      <c r="AA37" s="185" t="s">
        <v>405</v>
      </c>
      <c r="AB37" s="221"/>
      <c r="AC37" s="221"/>
      <c r="AD37" s="221"/>
      <c r="AE37" s="221"/>
      <c r="AF37" s="221"/>
      <c r="AG37" s="40"/>
      <c r="AH37" s="40"/>
      <c r="AI37" s="40"/>
      <c r="AJ37" s="40"/>
      <c r="AK37" s="40"/>
      <c r="AL37" s="40"/>
      <c r="AM37" s="40"/>
      <c r="AN37" s="40"/>
      <c r="AO37" s="40"/>
      <c r="AP37" s="40"/>
      <c r="AR37" s="89" t="s">
        <v>407</v>
      </c>
      <c r="AS37" s="90"/>
    </row>
    <row r="38" spans="1:45" s="83" customFormat="1" ht="38.25" x14ac:dyDescent="0.2">
      <c r="A38" s="222"/>
      <c r="B38" s="222"/>
      <c r="C38" s="222"/>
      <c r="D38" s="222"/>
      <c r="E38" s="103" t="s">
        <v>85</v>
      </c>
      <c r="F38" s="75" t="s">
        <v>145</v>
      </c>
      <c r="G38" s="76" t="s">
        <v>592</v>
      </c>
      <c r="H38" s="77" t="s">
        <v>100</v>
      </c>
      <c r="I38" s="77"/>
      <c r="J38" s="77"/>
      <c r="K38" s="77" t="s">
        <v>198</v>
      </c>
      <c r="L38" s="76">
        <v>2</v>
      </c>
      <c r="M38" s="78">
        <v>4</v>
      </c>
      <c r="N38" s="75">
        <f>+L38*M38</f>
        <v>8</v>
      </c>
      <c r="O38" s="75" t="str">
        <f>IF(N38&lt;2,"O",IF(N38&lt;=4,"(B)",IF(N38&lt;=8,"(M)",IF(N38&lt;=20,"(A)","(MA)"))))</f>
        <v>(M)</v>
      </c>
      <c r="P38" s="75">
        <v>10</v>
      </c>
      <c r="Q38" s="75">
        <f>+N38*P38</f>
        <v>80</v>
      </c>
      <c r="R38" s="79" t="str">
        <f>IF(Q38&lt;20,"O",IF(Q38&lt;=20,"IV",IF(Q38&lt;=120,"III",IF(Q38&lt;=500,"II","I"))))</f>
        <v>III</v>
      </c>
      <c r="S38" s="80" t="str">
        <f t="shared" si="4"/>
        <v>Aceptable</v>
      </c>
      <c r="T38" s="77">
        <v>6</v>
      </c>
      <c r="U38" s="77"/>
      <c r="V38" s="77"/>
      <c r="W38" s="77"/>
      <c r="X38" s="77" t="s">
        <v>593</v>
      </c>
      <c r="Y38" s="77"/>
      <c r="Z38" s="77" t="s">
        <v>89</v>
      </c>
      <c r="AA38" s="185" t="s">
        <v>405</v>
      </c>
      <c r="AB38" s="221"/>
      <c r="AC38" s="221"/>
      <c r="AD38" s="221"/>
      <c r="AE38" s="221"/>
      <c r="AF38" s="221"/>
      <c r="AG38" s="40"/>
      <c r="AH38" s="40"/>
      <c r="AI38" s="40"/>
      <c r="AJ38" s="40"/>
      <c r="AK38" s="40"/>
      <c r="AL38" s="40"/>
      <c r="AM38" s="40"/>
      <c r="AN38" s="40"/>
      <c r="AO38" s="40"/>
      <c r="AP38" s="40"/>
      <c r="AR38" s="89" t="s">
        <v>55</v>
      </c>
      <c r="AS38" s="90"/>
    </row>
    <row r="39" spans="1:45" ht="63.75" x14ac:dyDescent="0.2">
      <c r="A39" s="222"/>
      <c r="B39" s="222"/>
      <c r="C39" s="222"/>
      <c r="D39" s="222"/>
      <c r="E39" s="103" t="s">
        <v>85</v>
      </c>
      <c r="F39" s="75" t="s">
        <v>241</v>
      </c>
      <c r="G39" s="76" t="s">
        <v>490</v>
      </c>
      <c r="H39" s="75" t="s">
        <v>145</v>
      </c>
      <c r="I39" s="85"/>
      <c r="J39" s="77"/>
      <c r="K39" s="77" t="s">
        <v>198</v>
      </c>
      <c r="L39" s="76">
        <v>2</v>
      </c>
      <c r="M39" s="78">
        <v>4</v>
      </c>
      <c r="N39" s="75">
        <f t="shared" ref="N39:N43" si="13">+L39*M39</f>
        <v>8</v>
      </c>
      <c r="O39" s="75" t="str">
        <f t="shared" ref="O39:O43" si="14">IF(N39&lt;2,"O",IF(N39&lt;=4,"(B)",IF(N39&lt;=8,"(M)",IF(N39&lt;=20,"(A)","(MA)"))))</f>
        <v>(M)</v>
      </c>
      <c r="P39" s="75">
        <v>10</v>
      </c>
      <c r="Q39" s="75">
        <f t="shared" ref="Q39:Q43" si="15">+N39*P39</f>
        <v>80</v>
      </c>
      <c r="R39" s="79" t="str">
        <f t="shared" ref="R39:R43" si="16">IF(Q39&lt;20,"O",IF(Q39&lt;=20,"IV",IF(Q39&lt;=120,"III",IF(Q39&lt;=500,"II","I"))))</f>
        <v>III</v>
      </c>
      <c r="S39" s="80" t="str">
        <f t="shared" si="4"/>
        <v>Aceptable</v>
      </c>
      <c r="T39" s="77">
        <v>6</v>
      </c>
      <c r="U39" s="77"/>
      <c r="V39" s="77"/>
      <c r="W39" s="77"/>
      <c r="X39" s="77" t="s">
        <v>593</v>
      </c>
      <c r="Y39" s="77"/>
      <c r="Z39" s="77" t="s">
        <v>89</v>
      </c>
      <c r="AA39" s="185" t="s">
        <v>405</v>
      </c>
      <c r="AB39" s="221"/>
      <c r="AC39" s="221"/>
      <c r="AD39" s="221"/>
      <c r="AE39" s="221"/>
      <c r="AF39" s="221"/>
      <c r="AG39" s="40"/>
      <c r="AH39" s="40"/>
      <c r="AI39" s="40"/>
      <c r="AJ39" s="40"/>
      <c r="AK39" s="40"/>
      <c r="AL39" s="40"/>
      <c r="AM39" s="40"/>
      <c r="AN39" s="40"/>
      <c r="AO39" s="40"/>
      <c r="AP39" s="40"/>
      <c r="AR39" s="89" t="s">
        <v>425</v>
      </c>
      <c r="AS39" s="90"/>
    </row>
    <row r="40" spans="1:45" s="96" customFormat="1" ht="76.5" x14ac:dyDescent="0.2">
      <c r="A40" s="222"/>
      <c r="B40" s="222"/>
      <c r="C40" s="222"/>
      <c r="D40" s="222"/>
      <c r="E40" s="103" t="s">
        <v>85</v>
      </c>
      <c r="F40" s="75" t="s">
        <v>684</v>
      </c>
      <c r="G40" s="76" t="s">
        <v>502</v>
      </c>
      <c r="H40" s="77" t="s">
        <v>322</v>
      </c>
      <c r="I40" s="77"/>
      <c r="J40" s="101" t="s">
        <v>534</v>
      </c>
      <c r="K40" s="77" t="s">
        <v>370</v>
      </c>
      <c r="L40" s="93">
        <v>6</v>
      </c>
      <c r="M40" s="75">
        <v>4</v>
      </c>
      <c r="N40" s="75">
        <f t="shared" si="13"/>
        <v>24</v>
      </c>
      <c r="O40" s="75" t="str">
        <f t="shared" si="14"/>
        <v>(MA)</v>
      </c>
      <c r="P40" s="75">
        <v>10</v>
      </c>
      <c r="Q40" s="75">
        <f t="shared" si="15"/>
        <v>240</v>
      </c>
      <c r="R40" s="75" t="str">
        <f t="shared" si="16"/>
        <v>II</v>
      </c>
      <c r="S40" s="80" t="str">
        <f t="shared" si="4"/>
        <v>Aceptable con Control Especifico</v>
      </c>
      <c r="T40" s="75">
        <v>6</v>
      </c>
      <c r="U40" s="75"/>
      <c r="V40" s="75"/>
      <c r="W40" s="60"/>
      <c r="X40" s="77" t="s">
        <v>704</v>
      </c>
      <c r="Y40" s="75"/>
      <c r="Z40" s="75" t="s">
        <v>89</v>
      </c>
      <c r="AA40" s="185" t="s">
        <v>405</v>
      </c>
      <c r="AB40" s="220"/>
      <c r="AC40" s="220"/>
      <c r="AD40" s="220"/>
      <c r="AE40" s="220"/>
      <c r="AF40" s="220"/>
      <c r="AR40" s="75" t="s">
        <v>55</v>
      </c>
    </row>
    <row r="41" spans="1:45" ht="89.25" customHeight="1" x14ac:dyDescent="0.2">
      <c r="A41" s="222"/>
      <c r="B41" s="222"/>
      <c r="C41" s="222"/>
      <c r="D41" s="222"/>
      <c r="E41" s="103" t="s">
        <v>85</v>
      </c>
      <c r="F41" s="75" t="s">
        <v>149</v>
      </c>
      <c r="G41" s="76" t="s">
        <v>535</v>
      </c>
      <c r="H41" s="75" t="s">
        <v>116</v>
      </c>
      <c r="I41" s="77"/>
      <c r="J41" s="77"/>
      <c r="K41" s="77" t="s">
        <v>198</v>
      </c>
      <c r="L41" s="76">
        <v>2</v>
      </c>
      <c r="M41" s="78">
        <v>4</v>
      </c>
      <c r="N41" s="75">
        <f t="shared" si="13"/>
        <v>8</v>
      </c>
      <c r="O41" s="75" t="str">
        <f t="shared" si="14"/>
        <v>(M)</v>
      </c>
      <c r="P41" s="75">
        <v>10</v>
      </c>
      <c r="Q41" s="75">
        <f t="shared" si="15"/>
        <v>80</v>
      </c>
      <c r="R41" s="79" t="str">
        <f t="shared" si="16"/>
        <v>III</v>
      </c>
      <c r="S41" s="80" t="str">
        <f t="shared" si="4"/>
        <v>Aceptable</v>
      </c>
      <c r="T41" s="77">
        <v>6</v>
      </c>
      <c r="U41" s="60"/>
      <c r="V41" s="60"/>
      <c r="W41" s="60"/>
      <c r="X41" s="77" t="s">
        <v>203</v>
      </c>
      <c r="Y41" s="60"/>
      <c r="Z41" s="77" t="s">
        <v>89</v>
      </c>
      <c r="AA41" s="185" t="s">
        <v>405</v>
      </c>
      <c r="AB41" s="221"/>
      <c r="AC41" s="221"/>
      <c r="AD41" s="221"/>
      <c r="AE41" s="221"/>
      <c r="AF41" s="221"/>
      <c r="AG41" s="40"/>
      <c r="AH41" s="40"/>
      <c r="AI41" s="40"/>
      <c r="AJ41" s="40"/>
      <c r="AK41" s="40"/>
      <c r="AL41" s="40"/>
      <c r="AM41" s="40"/>
      <c r="AN41" s="40"/>
      <c r="AO41" s="40"/>
      <c r="AP41" s="40"/>
      <c r="AR41" s="89" t="s">
        <v>57</v>
      </c>
      <c r="AS41" s="187"/>
    </row>
    <row r="42" spans="1:45" ht="77.25" thickBot="1" x14ac:dyDescent="0.25">
      <c r="A42" s="222"/>
      <c r="B42" s="222"/>
      <c r="C42" s="222"/>
      <c r="D42" s="222"/>
      <c r="E42" s="103" t="s">
        <v>85</v>
      </c>
      <c r="F42" s="75" t="s">
        <v>226</v>
      </c>
      <c r="G42" s="105" t="s">
        <v>494</v>
      </c>
      <c r="H42" s="77" t="s">
        <v>495</v>
      </c>
      <c r="I42" s="77"/>
      <c r="J42" s="77" t="s">
        <v>256</v>
      </c>
      <c r="K42" s="77" t="s">
        <v>187</v>
      </c>
      <c r="L42" s="76">
        <v>2</v>
      </c>
      <c r="M42" s="78">
        <v>3</v>
      </c>
      <c r="N42" s="75">
        <f>+L42*M42</f>
        <v>6</v>
      </c>
      <c r="O42" s="75" t="str">
        <f>IF(N42&lt;2,"O",IF(N42&lt;=4,"(B)",IF(N42&lt;=8,"(M)",IF(N42&lt;=20,"(A)","(MA)"))))</f>
        <v>(M)</v>
      </c>
      <c r="P42" s="75">
        <v>10</v>
      </c>
      <c r="Q42" s="75">
        <f>+N42*P42</f>
        <v>60</v>
      </c>
      <c r="R42" s="79" t="str">
        <f>IF(Q42&lt;20,"O",IF(Q42&lt;=20,"IV",IF(Q42&lt;=120,"III",IF(Q42&lt;=500,"II","I"))))</f>
        <v>III</v>
      </c>
      <c r="S42" s="80" t="str">
        <f t="shared" si="4"/>
        <v>Aceptable</v>
      </c>
      <c r="T42" s="77">
        <v>6</v>
      </c>
      <c r="U42" s="77"/>
      <c r="V42" s="77"/>
      <c r="W42" s="77"/>
      <c r="X42" s="77" t="s">
        <v>537</v>
      </c>
      <c r="Y42" s="60"/>
      <c r="Z42" s="77" t="s">
        <v>89</v>
      </c>
      <c r="AA42" s="185" t="s">
        <v>405</v>
      </c>
      <c r="AB42" s="221"/>
      <c r="AC42" s="221"/>
      <c r="AD42" s="221"/>
      <c r="AE42" s="221"/>
      <c r="AF42" s="221"/>
      <c r="AG42" s="40"/>
      <c r="AH42" s="40"/>
      <c r="AI42" s="40"/>
      <c r="AJ42" s="40"/>
      <c r="AK42" s="40"/>
      <c r="AL42" s="40"/>
      <c r="AM42" s="40"/>
      <c r="AN42" s="40"/>
      <c r="AO42" s="40"/>
      <c r="AP42" s="40"/>
      <c r="AR42" s="41" t="s">
        <v>52</v>
      </c>
      <c r="AS42" s="83"/>
    </row>
    <row r="43" spans="1:45" ht="103.5" customHeight="1" x14ac:dyDescent="0.2">
      <c r="A43" s="222"/>
      <c r="B43" s="222"/>
      <c r="C43" s="222"/>
      <c r="D43" s="222"/>
      <c r="E43" s="103" t="s">
        <v>85</v>
      </c>
      <c r="F43" s="75" t="s">
        <v>455</v>
      </c>
      <c r="G43" s="166" t="s">
        <v>548</v>
      </c>
      <c r="H43" s="75" t="s">
        <v>102</v>
      </c>
      <c r="I43" s="77"/>
      <c r="J43" s="77"/>
      <c r="K43" s="77" t="s">
        <v>187</v>
      </c>
      <c r="L43" s="76">
        <v>2</v>
      </c>
      <c r="M43" s="78">
        <v>4</v>
      </c>
      <c r="N43" s="75">
        <f t="shared" si="13"/>
        <v>8</v>
      </c>
      <c r="O43" s="75" t="str">
        <f t="shared" si="14"/>
        <v>(M)</v>
      </c>
      <c r="P43" s="75">
        <v>10</v>
      </c>
      <c r="Q43" s="75">
        <f t="shared" si="15"/>
        <v>80</v>
      </c>
      <c r="R43" s="79" t="str">
        <f t="shared" si="16"/>
        <v>III</v>
      </c>
      <c r="S43" s="80" t="str">
        <f t="shared" si="4"/>
        <v>Aceptable</v>
      </c>
      <c r="T43" s="77">
        <v>6</v>
      </c>
      <c r="U43" s="77"/>
      <c r="V43" s="77"/>
      <c r="W43" s="77"/>
      <c r="X43" s="77" t="s">
        <v>594</v>
      </c>
      <c r="Y43" s="77"/>
      <c r="Z43" s="77" t="s">
        <v>89</v>
      </c>
      <c r="AA43" s="185" t="s">
        <v>405</v>
      </c>
      <c r="AB43" s="221"/>
      <c r="AC43" s="221"/>
      <c r="AD43" s="221"/>
      <c r="AE43" s="221"/>
      <c r="AF43" s="221"/>
      <c r="AG43" s="40"/>
      <c r="AH43" s="40"/>
      <c r="AI43" s="40"/>
      <c r="AJ43" s="40"/>
      <c r="AK43" s="40"/>
      <c r="AL43" s="40"/>
      <c r="AM43" s="40"/>
      <c r="AN43" s="40"/>
      <c r="AO43" s="40"/>
      <c r="AP43" s="40"/>
      <c r="AR43" s="109" t="s">
        <v>63</v>
      </c>
      <c r="AS43" s="187"/>
    </row>
  </sheetData>
  <sheetProtection selectLockedCells="1" selectUnlockedCells="1"/>
  <autoFilter ref="A14:AX43">
    <filterColumn colId="27" showButton="0"/>
    <filterColumn colId="28" showButton="0"/>
    <filterColumn colId="29" showButton="0"/>
    <filterColumn colId="30" showButton="0"/>
  </autoFilter>
  <mergeCells count="86">
    <mergeCell ref="A1:AF1"/>
    <mergeCell ref="H12:H13"/>
    <mergeCell ref="I12:K12"/>
    <mergeCell ref="L12:T12"/>
    <mergeCell ref="A6:G6"/>
    <mergeCell ref="H6:U6"/>
    <mergeCell ref="AD6:AF6"/>
    <mergeCell ref="H11:I11"/>
    <mergeCell ref="A5:AF5"/>
    <mergeCell ref="AA6:AB6"/>
    <mergeCell ref="A7:E7"/>
    <mergeCell ref="F7:G7"/>
    <mergeCell ref="V7:Z7"/>
    <mergeCell ref="AA7:AF7"/>
    <mergeCell ref="A12:A13"/>
    <mergeCell ref="C8:G8"/>
    <mergeCell ref="A8:B8"/>
    <mergeCell ref="U12:Y12"/>
    <mergeCell ref="Z12:AA12"/>
    <mergeCell ref="AB12:AF13"/>
    <mergeCell ref="A2:AF2"/>
    <mergeCell ref="A3:AF4"/>
    <mergeCell ref="H8:J8"/>
    <mergeCell ref="K8:O8"/>
    <mergeCell ref="P8:U8"/>
    <mergeCell ref="I7:K7"/>
    <mergeCell ref="L11:O11"/>
    <mergeCell ref="P7:U7"/>
    <mergeCell ref="L7:O7"/>
    <mergeCell ref="V8:Y8"/>
    <mergeCell ref="Z8:AA8"/>
    <mergeCell ref="AB8:AF8"/>
    <mergeCell ref="B12:B13"/>
    <mergeCell ref="C12:C13"/>
    <mergeCell ref="D12:D13"/>
    <mergeCell ref="E12:E13"/>
    <mergeCell ref="AB11:AF11"/>
    <mergeCell ref="A11:G11"/>
    <mergeCell ref="P11:R11"/>
    <mergeCell ref="S11:V11"/>
    <mergeCell ref="W11:Y11"/>
    <mergeCell ref="Z11:AA11"/>
    <mergeCell ref="AB18:AF18"/>
    <mergeCell ref="AB19:AF19"/>
    <mergeCell ref="AB14:AF14"/>
    <mergeCell ref="F12:G12"/>
    <mergeCell ref="W10:X10"/>
    <mergeCell ref="AB10:AF10"/>
    <mergeCell ref="H10:V10"/>
    <mergeCell ref="AB31:AF31"/>
    <mergeCell ref="AB32:AF32"/>
    <mergeCell ref="AB26:AF26"/>
    <mergeCell ref="A15:A30"/>
    <mergeCell ref="B15:B30"/>
    <mergeCell ref="C15:C30"/>
    <mergeCell ref="D15:D30"/>
    <mergeCell ref="AB21:AF21"/>
    <mergeCell ref="AB22:AF22"/>
    <mergeCell ref="AB23:AF23"/>
    <mergeCell ref="AB24:AF24"/>
    <mergeCell ref="AB25:AF25"/>
    <mergeCell ref="AB29:AF29"/>
    <mergeCell ref="AB30:AF30"/>
    <mergeCell ref="AB28:AF28"/>
    <mergeCell ref="AB20:AF20"/>
    <mergeCell ref="AB33:AF33"/>
    <mergeCell ref="AB34:AF34"/>
    <mergeCell ref="AB35:AF35"/>
    <mergeCell ref="AB36:AF36"/>
    <mergeCell ref="AB40:AF40"/>
    <mergeCell ref="A9:AF9"/>
    <mergeCell ref="A10:G10"/>
    <mergeCell ref="A31:A43"/>
    <mergeCell ref="B31:B43"/>
    <mergeCell ref="C31:C43"/>
    <mergeCell ref="D31:D43"/>
    <mergeCell ref="AB15:AF15"/>
    <mergeCell ref="AB16:AF16"/>
    <mergeCell ref="AB17:AF17"/>
    <mergeCell ref="AB27:AF27"/>
    <mergeCell ref="AB41:AF41"/>
    <mergeCell ref="AB43:AF43"/>
    <mergeCell ref="AB37:AF37"/>
    <mergeCell ref="AB38:AF38"/>
    <mergeCell ref="AB39:AF39"/>
    <mergeCell ref="AB42:AF42"/>
  </mergeCells>
  <conditionalFormatting sqref="S15:S43">
    <cfRule type="cellIs" dxfId="142" priority="669" stopIfTrue="1" operator="equal">
      <formula>"N0 Aceptable con control especifico"</formula>
    </cfRule>
  </conditionalFormatting>
  <conditionalFormatting sqref="O15:O43">
    <cfRule type="cellIs" dxfId="141" priority="668" stopIfTrue="1" operator="equal">
      <formula>"o"</formula>
    </cfRule>
  </conditionalFormatting>
  <conditionalFormatting sqref="R15:R43">
    <cfRule type="cellIs" dxfId="140" priority="667" stopIfTrue="1" operator="equal">
      <formula>"O"</formula>
    </cfRule>
  </conditionalFormatting>
  <conditionalFormatting sqref="S24">
    <cfRule type="colorScale" priority="628">
      <colorScale>
        <cfvo type="min"/>
        <cfvo type="percentile" val="50"/>
        <cfvo type="max"/>
        <color rgb="FFF8696B"/>
        <color rgb="FFFFEB84"/>
        <color rgb="FF63BE7B"/>
      </colorScale>
    </cfRule>
    <cfRule type="cellIs" dxfId="139" priority="629" stopIfTrue="1" operator="equal">
      <formula>"ACEPTABLE"</formula>
    </cfRule>
    <cfRule type="cellIs" dxfId="138" priority="630" stopIfTrue="1" operator="equal">
      <formula>"NO ACEPTABLE"</formula>
    </cfRule>
  </conditionalFormatting>
  <conditionalFormatting sqref="S38">
    <cfRule type="colorScale" priority="520">
      <colorScale>
        <cfvo type="min"/>
        <cfvo type="percentile" val="50"/>
        <cfvo type="max"/>
        <color rgb="FFF8696B"/>
        <color rgb="FFFFEB84"/>
        <color rgb="FF63BE7B"/>
      </colorScale>
    </cfRule>
    <cfRule type="cellIs" dxfId="137" priority="521" stopIfTrue="1" operator="equal">
      <formula>"ACEPTABLE"</formula>
    </cfRule>
    <cfRule type="cellIs" dxfId="136" priority="522" stopIfTrue="1" operator="equal">
      <formula>"NO ACEPTABLE"</formula>
    </cfRule>
  </conditionalFormatting>
  <conditionalFormatting sqref="S28">
    <cfRule type="colorScale" priority="442">
      <colorScale>
        <cfvo type="min"/>
        <cfvo type="percentile" val="50"/>
        <cfvo type="max"/>
        <color rgb="FFF8696B"/>
        <color rgb="FFFFEB84"/>
        <color rgb="FF63BE7B"/>
      </colorScale>
    </cfRule>
    <cfRule type="cellIs" dxfId="135" priority="443" stopIfTrue="1" operator="equal">
      <formula>"ACEPTABLE"</formula>
    </cfRule>
    <cfRule type="cellIs" dxfId="134" priority="444" stopIfTrue="1" operator="equal">
      <formula>"NO ACEPTABLE"</formula>
    </cfRule>
  </conditionalFormatting>
  <conditionalFormatting sqref="S42">
    <cfRule type="colorScale" priority="424">
      <colorScale>
        <cfvo type="min"/>
        <cfvo type="percentile" val="50"/>
        <cfvo type="max"/>
        <color rgb="FFF8696B"/>
        <color rgb="FFFFEB84"/>
        <color rgb="FF63BE7B"/>
      </colorScale>
    </cfRule>
    <cfRule type="cellIs" dxfId="133" priority="425" stopIfTrue="1" operator="equal">
      <formula>"ACEPTABLE"</formula>
    </cfRule>
    <cfRule type="cellIs" dxfId="132" priority="426" stopIfTrue="1" operator="equal">
      <formula>"NO ACEPTABLE"</formula>
    </cfRule>
  </conditionalFormatting>
  <conditionalFormatting sqref="S40">
    <cfRule type="colorScale" priority="49">
      <colorScale>
        <cfvo type="min"/>
        <cfvo type="percentile" val="50"/>
        <cfvo type="max"/>
        <color rgb="FFF8696B"/>
        <color rgb="FFFFEB84"/>
        <color rgb="FF63BE7B"/>
      </colorScale>
    </cfRule>
    <cfRule type="cellIs" dxfId="131" priority="50" stopIfTrue="1" operator="equal">
      <formula>"ACEPTABLE"</formula>
    </cfRule>
    <cfRule type="cellIs" dxfId="130" priority="51" stopIfTrue="1" operator="equal">
      <formula>"NO ACEPTABLE"</formula>
    </cfRule>
  </conditionalFormatting>
  <conditionalFormatting sqref="S27">
    <cfRule type="colorScale" priority="37">
      <colorScale>
        <cfvo type="min"/>
        <cfvo type="percentile" val="50"/>
        <cfvo type="max"/>
        <color rgb="FFF8696B"/>
        <color rgb="FFFFEB84"/>
        <color rgb="FF63BE7B"/>
      </colorScale>
    </cfRule>
    <cfRule type="cellIs" dxfId="129" priority="38" stopIfTrue="1" operator="equal">
      <formula>"ACEPTABLE"</formula>
    </cfRule>
    <cfRule type="cellIs" dxfId="128" priority="39" stopIfTrue="1" operator="equal">
      <formula>"NO ACEPTABLE"</formula>
    </cfRule>
  </conditionalFormatting>
  <conditionalFormatting sqref="S23">
    <cfRule type="colorScale" priority="5190">
      <colorScale>
        <cfvo type="min"/>
        <cfvo type="percentile" val="50"/>
        <cfvo type="max"/>
        <color rgb="FFF8696B"/>
        <color rgb="FFFFEB84"/>
        <color rgb="FF63BE7B"/>
      </colorScale>
    </cfRule>
    <cfRule type="cellIs" dxfId="127" priority="5191" stopIfTrue="1" operator="equal">
      <formula>"ACEPTABLE"</formula>
    </cfRule>
    <cfRule type="cellIs" dxfId="126" priority="5192" stopIfTrue="1" operator="equal">
      <formula>"NO ACEPTABLE"</formula>
    </cfRule>
  </conditionalFormatting>
  <conditionalFormatting sqref="S31:S43">
    <cfRule type="colorScale" priority="5211">
      <colorScale>
        <cfvo type="min"/>
        <cfvo type="percentile" val="50"/>
        <cfvo type="max"/>
        <color rgb="FFF8696B"/>
        <color rgb="FFFFEB84"/>
        <color rgb="FF63BE7B"/>
      </colorScale>
    </cfRule>
    <cfRule type="cellIs" dxfId="125" priority="5212" stopIfTrue="1" operator="equal">
      <formula>"ACEPTABLE"</formula>
    </cfRule>
    <cfRule type="cellIs" dxfId="124" priority="5213" stopIfTrue="1" operator="equal">
      <formula>"NO ACEPTABLE"</formula>
    </cfRule>
  </conditionalFormatting>
  <conditionalFormatting sqref="S15:S43">
    <cfRule type="colorScale" priority="5217">
      <colorScale>
        <cfvo type="min"/>
        <cfvo type="percentile" val="50"/>
        <cfvo type="max"/>
        <color rgb="FFF8696B"/>
        <color rgb="FFFFEB84"/>
        <color rgb="FF63BE7B"/>
      </colorScale>
    </cfRule>
    <cfRule type="cellIs" dxfId="123" priority="5218" stopIfTrue="1" operator="equal">
      <formula>"ACEPTABLE"</formula>
    </cfRule>
    <cfRule type="cellIs" dxfId="122" priority="5219" stopIfTrue="1" operator="equal">
      <formula>"NO ACEPTABLE"</formula>
    </cfRule>
  </conditionalFormatting>
  <dataValidations count="17">
    <dataValidation type="list" allowBlank="1" showInputMessage="1" showErrorMessage="1" sqref="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IX42">
      <formula1>$AQ$1:$AQ$7</formula1>
    </dataValidation>
    <dataValidation type="list" allowBlank="1" showInputMessage="1" showErrorMessage="1" sqref="WVP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LT28 WBX28 VSB28 VIF28 UYJ28 UON28 UER28 TUV28 TKZ28 TBD28 SRH28 SHL28 RXP28 RNT28 RDX28 QUB28 QKF28 QAJ28 PQN28 PGR28 OWV28 OMZ28 ODD28 NTH28 NJL28 MZP28 MPT28 MFX28 LWB28 LMF28 LCJ28 KSN28 KIR28 JYV28 JOZ28 JFD28 IVH28 ILL28 IBP28 HRT28 HHX28 GYB28 GOF28 GEJ28 FUN28 FKR28 FAV28 EQZ28 EHD28 DXH28 DNL28 DDP28 CTT28 CJX28 CAB28 BQF28 BGJ28 AWN28 AMR28 ACV28 SZ28 JD28 JD42 WVP28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formula1>"(MA)"</formula1>
    </dataValidation>
    <dataValidation type="list" allowBlank="1" showInputMessage="1" showErrorMessage="1" sqref="WVQ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LU28 WBY28 VSC28 VIG28 UYK28 UOO28 UES28 TUW28 TLA28 TBE28 SRI28 SHM28 RXQ28 RNU28 RDY28 QUC28 QKG28 QAK28 PQO28 PGS28 OWW28 ONA28 ODE28 NTI28 NJM28 MZQ28 MPU28 MFY28 LWC28 LMG28 LCK28 KSO28 KIS28 JYW28 JPA28 JFE28 IVI28 ILM28 IBQ28 HRU28 HHY28 GYC28 GOG28 GEK28 FUO28 FKS28 FAW28 ERA28 EHE28 DXI28 DNM28 DDQ28 CTU28 CJY28 CAC28 BQG28 BGK28 AWO28 AMS28 ACW28 TA28 JE28 JE42 WVQ28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formula1>"(A)"</formula1>
    </dataValidation>
    <dataValidation type="list" allowBlank="1" showInputMessage="1" showErrorMessage="1" sqref="WML42 JV42 TR42 ADN42 ANJ42 AXF42 BHB42 BQX42 CAT42 CKP42 CUL42 DEH42 DOD42 DXZ42 EHV42 ERR42 FBN42 FLJ42 FVF42 GFB42 GOX42 GYT42 HIP42 HSL42 ICH42 IMD42 IVZ42 JFV42 JPR42 JZN42 KJJ42 KTF42 LDB42 LMX42 LWT42 MGP42 MQL42 NAH42 NKD42 NTZ42 ODV42 ONR42 OXN42 PHJ42 PRF42 QBB42 QKX42 QUT42 REP42 ROL42 RYH42 SID42 SRZ42 TBV42 TLR42 TVN42 UFJ42 UPF42 UZB42 VIX42 VST42 WCP42 WWH42 WCP28 VST28 VIX28 UZB28 UPF28 UFJ28 TVN28 TLR28 TBV28 SRZ28 SID28 RYH28 ROL28 REP28 QUT28 QKX28 QBB28 PRF28 PHJ28 OXN28 ONR28 ODV28 NTZ28 NKD28 NAH28 MQL28 MGP28 LWT28 LMX28 LDB28 KTF28 KJJ28 JZN28 JPR28 JFV28 IVZ28 IMD28 ICH28 HSL28 HIP28 GYT28 GOX28 GFB28 FVF28 FLJ28 FBN28 ERR28 EHV28 DXZ28 DOD28 DEH28 CUL28 CKP28 CAT28 BQX28 BHB28 AXF28 ANJ28 ADN28 TR28 JV28 WWH28 WML28 JV23 TR23 ADN23 ANJ23 AXF23 BHB23 BQX23 CAT23 CKP23 CUL23 DEH23 DOD23 DXZ23 EHV23 ERR23 FBN23 FLJ23 FVF23 GFB23 GOX23 GYT23 HIP23 HSL23 ICH23 IMD23 IVZ23 JFV23 JPR23 JZN23 KJJ23 KTF23 LDB23 LMX23 LWT23 MGP23 MQL23 NAH23 NKD23 NTZ23 ODV23 ONR23 OXN23 PHJ23 PRF23 QBB23 QKX23 QUT23 REP23 ROL23 RYH23 SID23 SRZ23 TBV23 TLR23 TVN23 UFJ23 UPF23 UZB23 VIX23 VST23 WCP23 WML23 WWH23 Z15:Z43">
      <formula1>"Si, No"</formula1>
    </dataValidation>
    <dataValidation type="list" errorStyle="warning" allowBlank="1" showInputMessage="1" showErrorMessage="1" errorTitle="COLOQUE SOLO" error="1,2,3, O 4" sqref="WLY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VU42 WCC28 VSG28 VIK28 UYO28 UOS28 UEW28 TVA28 TLE28 TBI28 SRM28 SHQ28 RXU28 RNY28 REC28 QUG28 QKK28 QAO28 PQS28 PGW28 OXA28 ONE28 ODI28 NTM28 NJQ28 MZU28 MPY28 MGC28 LWG28 LMK28 LCO28 KSS28 KIW28 JZA28 JPE28 JFI28 IVM28 ILQ28 IBU28 HRY28 HIC28 GYG28 GOK28 GEO28 FUS28 FKW28 FBA28 ERE28 EHI28 DXM28 DNQ28 DDU28 CTY28 CKC28 CAG28 BQK28 BGO28 AWS28 AMW28 ADA28 TE28 JI28 WVU28 WLY28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M15:M43">
      <formula1>"4,3,2,1"</formula1>
    </dataValidation>
    <dataValidation type="list" allowBlank="1" showInputMessage="1" showErrorMessage="1" sqref="WLV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VR42 WBZ28 VSD28 VIH28 UYL28 UOP28 UET28 TUX28 TLB28 TBF28 SRJ28 SHN28 RXR28 RNV28 RDZ28 QUD28 QKH28 QAL28 PQP28 PGT28 OWX28 ONB28 ODF28 NTJ28 NJN28 MZR28 MPV28 MFZ28 LWD28 LMH28 LCL28 KSP28 KIT28 JYX28 JPB28 JFF28 IVJ28 ILN28 IBR28 HRV28 HHZ28 GYD28 GOH28 GEL28 FUP28 FKT28 FAX28 ERB28 EHF28 DXJ28 DNN28 DDR28 CTV28 CJZ28 CAD28 BQH28 BGL28 AWP28 AMT28 ACX28 TB28 JF28 WVR28 WLV28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formula1>"(M)"</formula1>
    </dataValidation>
    <dataValidation type="list" allowBlank="1" showInputMessage="1" showErrorMessage="1" sqref="WLW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VS42 WCA28 VSE28 VII28 UYM28 UOQ28 UEU28 TUY28 TLC28 TBG28 SRK28 SHO28 RXS28 RNW28 REA28 QUE28 QKI28 QAM28 PQQ28 PGU28 OWY28 ONC28 ODG28 NTK28 NJO28 MZS28 MPW28 MGA28 LWE28 LMI28 LCM28 KSQ28 KIU28 JYY28 JPC28 JFG28 IVK28 ILO28 IBS28 HRW28 HIA28 GYE28 GOI28 GEM28 FUQ28 FKU28 FAY28 ERC28 EHG28 DXK28 DNO28 DDS28 CTW28 CKA28 CAE28 BQI28 BGM28 AWQ28 AMU28 ACY28 TC28 JG28 WVS28 WLW28 JG2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formula1>"(B)"</formula1>
    </dataValidation>
    <dataValidation type="list" allowBlank="1" showInputMessage="1" showErrorMessage="1" sqref="WLX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VT42 WCB28 VSF28 VIJ28 UYN28 UOR28 UEV28 TUZ28 TLD28 TBH28 SRL28 SHP28 RXT28 RNX28 REB28 QUF28 QKJ28 QAN28 PQR28 PGV28 OWZ28 OND28 ODH28 NTL28 NJP28 MZT28 MPX28 MGB28 LWF28 LMJ28 LCN28 KSR28 KIV28 JYZ28 JPD28 JFH28 IVL28 ILP28 IBT28 HRX28 HIB28 GYF28 GOJ28 GEN28 FUR28 FKV28 FAZ28 ERD28 EHH28 DXL28 DNP28 DDT28 CTX28 CKB28 CAF28 BQJ28 BGN28 AWR28 AMV28 ACZ28 TD28 JH28 WVT28 WLX28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L15:L43">
      <formula1>"2,6,10"</formula1>
    </dataValidation>
    <dataValidation type="list" allowBlank="1" showInputMessage="1" showErrorMessage="1" sqref="WMB42 JL42 TH42 ADD42 AMZ42 AWV42 BGR42 BQN42 CAJ42 CKF42 CUB42 DDX42 DNT42 DXP42 EHL42 ERH42 FBD42 FKZ42 FUV42 GER42 GON42 GYJ42 HIF42 HSB42 IBX42 ILT42 IVP42 JFL42 JPH42 JZD42 KIZ42 KSV42 LCR42 LMN42 LWJ42 MGF42 MQB42 MZX42 NJT42 NTP42 ODL42 ONH42 OXD42 PGZ42 PQV42 QAR42 QKN42 QUJ42 REF42 ROB42 RXX42 SHT42 SRP42 TBL42 TLH42 TVD42 UEZ42 UOV42 UYR42 VIN42 VSJ42 WCF42 WVX42 WCF28 VSJ28 VIN28 UYR28 UOV28 UEZ28 TVD28 TLH28 TBL28 SRP28 SHT28 RXX28 ROB28 REF28 QUJ28 QKN28 QAR28 PQV28 PGZ28 OXD28 ONH28 ODL28 NTP28 NJT28 MZX28 MQB28 MGF28 LWJ28 LMN28 LCR28 KSV28 KIZ28 JZD28 JPH28 JFL28 IVP28 ILT28 IBX28 HSB28 HIF28 GYJ28 GON28 GER28 FUV28 FKZ28 FBD28 ERH28 EHL28 DXP28 DNT28 DDX28 CUB28 CKF28 CAJ28 BQN28 BGR28 AWV28 AMZ28 ADD28 TH28 JL28 WVX28 WMB28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3 WVX23 P15:P43">
      <formula1>"10,25,60,100"</formula1>
    </dataValidation>
    <dataValidation type="list" allowBlank="1" showInputMessage="1" showErrorMessage="1" sqref="IV42 SR42 ACN42 AMJ42 AWF42 BGB42 BPX42 BZT42 CJP42 CTL42 DDH42 DND42 DWZ42 EGV42 EQR42 FAN42 FKJ42 FUF42 GEB42 GNX42 GXT42 HHP42 HRL42 IBH42 ILD42 IUZ42 JEV42 JOR42 JYN42 KIJ42 KSF42 LCB42 LLX42 LVT42 MFP42 MPL42 MZH42 NJD42 NSZ42 OCV42 OMR42 OWN42 PGJ42 PQF42 QAB42 QJX42 QTT42 RDP42 RNL42 RXH42 SHD42 SQZ42 TAV42 TKR42 TUN42 UEJ42 UOF42 UYB42 VHX42 VRT42 WBP42 WLL42 WVH42 WVH28 WLL28 WBP28 VRT28 VHX28 UYB28 UOF28 UEJ28 TUN28 TKR28 TAV28 SQZ28 SHD28 RXH28 RNL28 RDP28 QTT28 QJX28 QAB28 PQF28 PGJ28 OWN28 OMR28 OCV28 NSZ28 NJD28 MZH28 MPL28 MFP28 LVT28 LLX28 LCB28 KSF28 KIJ28 JYN28 JOR28 JEV28 IUZ28 ILD28 IBH28 HRL28 HHP28 GXT28 GNX28 GEB28 FUF28 FKJ28 FAN28 EQR28 EGV28 DWZ28 DND28 DDH28 CTL28 CJP28 BZT28 BPX28 BGB28 AWF28 AMJ28 ACN28 SR28 IV28 IV23 SR23 ACN23 AMJ23 AWF23 BGB23 BPX23 BZT23 CJP23 CTL23 DDH23 DND23 DWZ23 EGV23 EQR23 FAN23 FKJ23 FUF23 GEB23 GNX23 GXT23 HHP23 HRL23 IBH23 ILD23 IUZ23 JEV23 JOR23 JYN23 KIJ23 KSF23 LCB23 LLX23 LVT23 MFP23 MPL23 MZH23 NJD23 NSZ23 OCV23 OMR23 OWN23 PGJ23 PQF23 QAB23 QJX23 QTT23 RDP23 RNL23 RXH23 SHD23 SQZ23 TAV23 TKR23 TUN23 UEJ23 UOF23 UYB23 VHX23 VRT23 WBP23 WLL23 WVH23 E15:E43">
      <formula1>"Rutinaria, No Rutinaria"</formula1>
    </dataValidation>
    <dataValidation type="list" allowBlank="1" showInputMessage="1" showErrorMessage="1" sqref="IR42 SN42 ACJ42 AMF42 AWB42 BFX42 BPT42 BZP42 CJL42 CTH42 DDD42 DMZ42 DWV42 EGR42 EQN42 FAJ42 FKF42 FUB42 GDX42 GNT42 GXP42 HHL42 HRH42 IBD42 IKZ42 IUV42 JER42 JON42 JYJ42 KIF42 KSB42 LBX42 LLT42 LVP42 MFL42 MPH42 MZD42 NIZ42 NSV42 OCR42 OMN42 OWJ42 PGF42 PQB42 PZX42 QJT42 QTP42 RDL42 RNH42 RXD42 SGZ42 SQV42 TAR42 TKN42 TUJ42 UEF42 UOB42 UXX42 VHT42 VRP42 WBL42 WLH42 WVD42 WVD28 WLH28 WBL28 VRP28 VHT28 UXX28 UOB28 UEF28 TUJ28 TKN28 TAR28 SQV28 SGZ28 RXD28 RNH28 RDL28 QTP28 QJT28 PZX28 PQB28 PGF28 OWJ28 OMN28 OCR28 NSV28 NIZ28 MZD28 MPH28 MFL28 LVP28 LLT28 LBX28 KSB28 KIF28 JYJ28 JON28 JER28 IUV28 IKZ28 IBD28 HRH28 HHL28 GXP28 GNT28 GDX28 FUB28 FKF28 FAJ28 EQN28 EGR28 DWV28 DMZ28 DDD28 CTH28 CJL28 BZP28 BPT28 BFX28 AWB28 AMF28 ACJ28 SN28 IR28">
      <formula1>"Rutinaria, No rutinaria"</formula1>
    </dataValidation>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13:M14"/>
    <dataValidation allowBlank="1" showInputMessage="1" showErrorMessage="1" promptTitle="NP #5" prompt="Si 40&lt;NP&lt;24, Muy alto (A)_x000a_Si 20&lt;NP&lt;10, Alto (A)_x000a_Si 8&lt;NP&lt;6, Medio (M)_x000a_Si 4&lt;NP&lt;2, Bajo (B)" sqref="O13:O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P13:P14"/>
    <dataValidation allowBlank="1" showInputMessage="1" showErrorMessage="1" promptTitle="NIVEL DE RIESGO #8" prompt="I  entre 4000-600_x000a_II entre 500-150_x000a_III entre 120-40_x000a_IV si es igual a 20" sqref="R13:R14"/>
    <dataValidation type="list" allowBlank="1" showInputMessage="1" showErrorMessage="1" sqref="WVK42 WVK28 WLO28 WBS28 VRW28 VIA28 UYE28 UOI28 UEM28 TUQ28 TKU28 TAY28 SRC28 SHG28 RXK28 RNO28 RDS28 QTW28 QKA28 QAE28 PQI28 PGM28 OWQ28 OMU28 OCY28 NTC28 NJG28 MZK28 MPO28 MFS28 LVW28 LMA28 LCE28 KSI28 KIM28 JYQ28 JOU28 JEY28 IVC28 ILG28 IBK28 HRO28 HHS28 GXW28 GOA28 GEE28 FUI28 FKM28 FAQ28 EQU28 EGY28 DXC28 DNG28 DDK28 CTO28 CJS28 BZW28 BQA28 BGE28 AWI28 AMM28 ACQ28 SU28 IY28 WLO42 WBS42 VRW42 VIA42 UYE42 UOI42 UEM42 TUQ42 TKU42 TAY42 SRC42 SHG42 RXK42 RNO42 RDS42 QTW42 QKA42 QAE42 PQI42 PGM42 OWQ42 OMU42 OCY42 NTC42 NJG42 MZK42 MPO42 MFS42 LVW42 LMA42 LCE42 KSI42 KIM42 JYQ42 JOU42 JEY42 IVC42 ILG42 IBK42 HRO42 HHS42 GXW42 GOA42 GEE42 FUI42 FKM42 FAQ42 EQU42 EGY42 DXC42 DNG42 DDK42 CTO42 CJS42 BZW42 BQA42 BGE42 AWI42 AMM42 ACQ42 SU42 IY42">
      <formula1>$AR$1:$AR$128</formula1>
    </dataValidation>
    <dataValidation type="list" allowBlank="1" showInputMessage="1" showErrorMessage="1" sqref="IY23 WVK23 WLO23 WBS23 VRW23 VIA23 UYE23 UOI23 UEM23 TUQ23 TKU23 TAY23 SRC23 SHG23 RXK23 RNO23 RDS23 QTW23 QKA23 QAE23 PQI23 PGM23 OWQ23 OMU23 OCY23 NTC23 NJG23 MZK23 MPO23 MFS23 LVW23 LMA23 LCE23 KSI23 KIM23 JYQ23 JOU23 JEY23 IVC23 ILG23 IBK23 HRO23 HHS23 GXW23 GOA23 GEE23 FUI23 FKM23 FAQ23 EQU23 EGY23 DXC23 DNG23 DDK23 CTO23 CJS23 BZW23 BQA23 BGE23 AWI23 AMM23 ACQ23 SU23">
      <formula1>$AR$1:$AR$134</formula1>
    </dataValidation>
  </dataValidations>
  <printOptions horizontalCentered="1" verticalCentered="1"/>
  <pageMargins left="0" right="0" top="0.39370078740157483" bottom="0.39370078740157483" header="0" footer="0"/>
  <pageSetup paperSize="5" scale="30" orientation="landscape" r:id="rId1"/>
  <headerFooter alignWithMargins="0">
    <oddHeader>Página &amp;P de &amp;F</oddHeader>
    <oddFooter>&amp;L&amp;B Confidencial&amp;B&amp;C&amp;D&amp;RPágina &amp;P</oddFooter>
  </headerFooter>
  <rowBreaks count="1" manualBreakCount="1">
    <brk id="24"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T27"/>
  <sheetViews>
    <sheetView view="pageBreakPreview" topLeftCell="M1" zoomScale="70" zoomScaleNormal="80" zoomScaleSheetLayoutView="70" workbookViewId="0">
      <selection activeCell="AB8" sqref="AB8:AF8"/>
    </sheetView>
  </sheetViews>
  <sheetFormatPr baseColWidth="10" defaultRowHeight="12.75" x14ac:dyDescent="0.2"/>
  <cols>
    <col min="1" max="2" width="7.5703125" style="58" customWidth="1"/>
    <col min="3" max="3" width="8.42578125" style="44" customWidth="1"/>
    <col min="4" max="4" width="22.5703125" style="44" customWidth="1"/>
    <col min="5" max="5" width="11.140625" style="134" customWidth="1"/>
    <col min="6" max="6" width="23.5703125" style="58" customWidth="1"/>
    <col min="7" max="7" width="17.7109375" style="58" customWidth="1"/>
    <col min="8" max="8" width="25.85546875" style="58" customWidth="1"/>
    <col min="9" max="9" width="18.5703125" style="58" customWidth="1"/>
    <col min="10" max="10" width="20.28515625" style="58" customWidth="1"/>
    <col min="11" max="11" width="18.140625" style="58" customWidth="1"/>
    <col min="12" max="13" width="7.140625" style="58" bestFit="1" customWidth="1"/>
    <col min="14" max="14" width="10.140625" style="58" bestFit="1" customWidth="1"/>
    <col min="15" max="15" width="13.140625" style="58" bestFit="1" customWidth="1"/>
    <col min="16" max="17" width="7.140625" style="58" bestFit="1" customWidth="1"/>
    <col min="18" max="18" width="10.140625" style="58" bestFit="1" customWidth="1"/>
    <col min="19" max="19" width="13.28515625" style="58" customWidth="1"/>
    <col min="20" max="20" width="4.140625" style="58" bestFit="1" customWidth="1"/>
    <col min="21" max="21" width="13.42578125" style="58" bestFit="1" customWidth="1"/>
    <col min="22" max="22" width="14.42578125" style="58" bestFit="1" customWidth="1"/>
    <col min="23" max="23" width="18.7109375" style="58" customWidth="1"/>
    <col min="24" max="24" width="27.28515625" style="58" customWidth="1"/>
    <col min="25" max="25" width="22.7109375" style="58" customWidth="1"/>
    <col min="26" max="26" width="14.42578125" style="58" customWidth="1"/>
    <col min="27" max="27" width="24.42578125" style="58" customWidth="1"/>
    <col min="28" max="28" width="19.42578125" style="58" customWidth="1"/>
    <col min="29" max="29" width="13.7109375" style="58" customWidth="1"/>
    <col min="30" max="30" width="20.7109375" style="58" customWidth="1"/>
    <col min="31" max="31" width="11.42578125" style="58" customWidth="1"/>
    <col min="32" max="32" width="10" style="58" customWidth="1"/>
    <col min="33" max="42" width="11.42578125" style="58"/>
    <col min="43" max="43" width="48.5703125" style="58" customWidth="1"/>
    <col min="44" max="44" width="91" style="58" customWidth="1"/>
    <col min="45" max="45" width="35.7109375" style="58" customWidth="1"/>
    <col min="46" max="46" width="11.42578125" style="58"/>
    <col min="47" max="47" width="15.140625" style="58" customWidth="1"/>
    <col min="48" max="16384" width="11.42578125" style="58"/>
  </cols>
  <sheetData>
    <row r="1" spans="1:46" s="44" customFormat="1" ht="13.5" thickBot="1" x14ac:dyDescent="0.25">
      <c r="A1" s="250" t="s">
        <v>390</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40"/>
      <c r="AH1" s="40"/>
      <c r="AI1" s="40"/>
      <c r="AJ1" s="40"/>
      <c r="AK1" s="40"/>
      <c r="AL1" s="40"/>
      <c r="AM1" s="40"/>
      <c r="AN1" s="40"/>
      <c r="AO1" s="40"/>
      <c r="AP1" s="40"/>
      <c r="AQ1" s="41" t="s">
        <v>311</v>
      </c>
      <c r="AR1" s="42" t="s">
        <v>81</v>
      </c>
      <c r="AS1" s="43"/>
    </row>
    <row r="2" spans="1:46" s="44" customFormat="1" x14ac:dyDescent="0.2">
      <c r="A2" s="250" t="s">
        <v>165</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45"/>
      <c r="AH2" s="45"/>
      <c r="AI2" s="46"/>
      <c r="AJ2" s="46"/>
      <c r="AK2" s="40"/>
      <c r="AL2" s="40"/>
      <c r="AM2" s="40"/>
      <c r="AN2" s="40"/>
      <c r="AO2" s="40"/>
      <c r="AP2" s="40"/>
      <c r="AQ2" s="47" t="s">
        <v>305</v>
      </c>
      <c r="AR2" s="42" t="s">
        <v>29</v>
      </c>
      <c r="AS2" s="43"/>
    </row>
    <row r="3" spans="1:46" s="44" customFormat="1" ht="13.5" thickBot="1" x14ac:dyDescent="0.25">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45"/>
      <c r="AH3" s="45"/>
      <c r="AI3" s="46"/>
      <c r="AJ3" s="46"/>
      <c r="AK3" s="40"/>
      <c r="AL3" s="40"/>
      <c r="AM3" s="40"/>
      <c r="AN3" s="40"/>
      <c r="AO3" s="40"/>
      <c r="AP3" s="40"/>
      <c r="AQ3" s="48" t="s">
        <v>301</v>
      </c>
      <c r="AR3" s="49" t="s">
        <v>162</v>
      </c>
      <c r="AS3" s="43"/>
    </row>
    <row r="4" spans="1:46" s="44" customFormat="1" ht="13.5" thickBot="1" x14ac:dyDescent="0.25">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45"/>
      <c r="AH4" s="45"/>
      <c r="AI4" s="46"/>
      <c r="AJ4" s="46"/>
      <c r="AK4" s="40"/>
      <c r="AL4" s="40"/>
      <c r="AM4" s="40"/>
      <c r="AN4" s="40"/>
      <c r="AO4" s="40"/>
      <c r="AP4" s="40"/>
      <c r="AQ4" s="50" t="s">
        <v>20</v>
      </c>
      <c r="AR4" s="42" t="s">
        <v>30</v>
      </c>
      <c r="AS4" s="43"/>
    </row>
    <row r="5" spans="1:46" s="44" customFormat="1" x14ac:dyDescent="0.2">
      <c r="A5" s="239" t="s">
        <v>37</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45"/>
      <c r="AH5" s="45"/>
      <c r="AI5" s="46"/>
      <c r="AJ5" s="46"/>
      <c r="AK5" s="40"/>
      <c r="AL5" s="40"/>
      <c r="AM5" s="40"/>
      <c r="AN5" s="40"/>
      <c r="AO5" s="40"/>
      <c r="AP5" s="40"/>
      <c r="AQ5" s="51" t="s">
        <v>48</v>
      </c>
      <c r="AR5" s="42" t="s">
        <v>31</v>
      </c>
      <c r="AS5" s="43"/>
    </row>
    <row r="6" spans="1:46" s="44" customFormat="1" ht="13.5" thickBot="1" x14ac:dyDescent="0.25">
      <c r="A6" s="232" t="s">
        <v>70</v>
      </c>
      <c r="B6" s="232"/>
      <c r="C6" s="232"/>
      <c r="D6" s="232"/>
      <c r="E6" s="232"/>
      <c r="F6" s="232"/>
      <c r="G6" s="232"/>
      <c r="H6" s="233" t="s">
        <v>166</v>
      </c>
      <c r="I6" s="233"/>
      <c r="J6" s="233"/>
      <c r="K6" s="233"/>
      <c r="L6" s="233"/>
      <c r="M6" s="233"/>
      <c r="N6" s="233"/>
      <c r="O6" s="233"/>
      <c r="P6" s="233"/>
      <c r="Q6" s="233"/>
      <c r="R6" s="233"/>
      <c r="S6" s="233"/>
      <c r="T6" s="233"/>
      <c r="U6" s="233"/>
      <c r="V6" s="52" t="s">
        <v>38</v>
      </c>
      <c r="W6" s="52" t="s">
        <v>1</v>
      </c>
      <c r="X6" s="52" t="s">
        <v>39</v>
      </c>
      <c r="Y6" s="52"/>
      <c r="Z6" s="52" t="s">
        <v>40</v>
      </c>
      <c r="AA6" s="233"/>
      <c r="AB6" s="233"/>
      <c r="AC6" s="52" t="s">
        <v>41</v>
      </c>
      <c r="AD6" s="233">
        <v>830000167</v>
      </c>
      <c r="AE6" s="233"/>
      <c r="AF6" s="233"/>
      <c r="AG6" s="45"/>
      <c r="AH6" s="45"/>
      <c r="AI6" s="46"/>
      <c r="AJ6" s="46"/>
      <c r="AK6" s="40"/>
      <c r="AL6" s="40"/>
      <c r="AM6" s="40"/>
      <c r="AN6" s="40"/>
      <c r="AO6" s="40"/>
      <c r="AP6" s="40"/>
      <c r="AQ6" s="53" t="s">
        <v>391</v>
      </c>
      <c r="AR6" s="49" t="s">
        <v>32</v>
      </c>
      <c r="AS6" s="43"/>
    </row>
    <row r="7" spans="1:46" s="44" customFormat="1" x14ac:dyDescent="0.2">
      <c r="A7" s="232" t="s">
        <v>167</v>
      </c>
      <c r="B7" s="232"/>
      <c r="C7" s="232"/>
      <c r="D7" s="232"/>
      <c r="E7" s="232"/>
      <c r="F7" s="240">
        <v>44</v>
      </c>
      <c r="G7" s="240"/>
      <c r="H7" s="54" t="s">
        <v>44</v>
      </c>
      <c r="I7" s="188"/>
      <c r="J7" s="188"/>
      <c r="K7" s="189" t="s">
        <v>172</v>
      </c>
      <c r="L7" s="306" t="s">
        <v>42</v>
      </c>
      <c r="M7" s="319"/>
      <c r="N7" s="319"/>
      <c r="O7" s="307"/>
      <c r="P7" s="323" t="s">
        <v>143</v>
      </c>
      <c r="Q7" s="324"/>
      <c r="R7" s="324"/>
      <c r="S7" s="324"/>
      <c r="T7" s="324"/>
      <c r="U7" s="325"/>
      <c r="V7" s="232" t="s">
        <v>43</v>
      </c>
      <c r="W7" s="241"/>
      <c r="X7" s="241"/>
      <c r="Y7" s="241"/>
      <c r="Z7" s="241"/>
      <c r="AA7" s="242" t="s">
        <v>717</v>
      </c>
      <c r="AB7" s="243"/>
      <c r="AC7" s="243"/>
      <c r="AD7" s="243"/>
      <c r="AE7" s="243"/>
      <c r="AF7" s="243"/>
      <c r="AG7" s="40"/>
      <c r="AH7" s="40"/>
      <c r="AI7" s="46"/>
      <c r="AJ7" s="46"/>
      <c r="AK7" s="40"/>
      <c r="AL7" s="40"/>
      <c r="AM7" s="40"/>
      <c r="AN7" s="40"/>
      <c r="AO7" s="40"/>
      <c r="AP7" s="40"/>
      <c r="AQ7" s="55"/>
      <c r="AR7" s="49" t="s">
        <v>33</v>
      </c>
      <c r="AS7" s="43"/>
    </row>
    <row r="8" spans="1:46" x14ac:dyDescent="0.2">
      <c r="A8" s="232" t="s">
        <v>176</v>
      </c>
      <c r="B8" s="232"/>
      <c r="C8" s="233">
        <v>2948700</v>
      </c>
      <c r="D8" s="233"/>
      <c r="E8" s="233"/>
      <c r="F8" s="233"/>
      <c r="G8" s="233"/>
      <c r="H8" s="232" t="s">
        <v>168</v>
      </c>
      <c r="I8" s="232"/>
      <c r="J8" s="232"/>
      <c r="K8" s="330" t="s">
        <v>690</v>
      </c>
      <c r="L8" s="330"/>
      <c r="M8" s="330"/>
      <c r="N8" s="330"/>
      <c r="O8" s="330"/>
      <c r="P8" s="232" t="s">
        <v>45</v>
      </c>
      <c r="Q8" s="232"/>
      <c r="R8" s="232"/>
      <c r="S8" s="232"/>
      <c r="T8" s="232"/>
      <c r="U8" s="232"/>
      <c r="V8" s="234" t="s">
        <v>173</v>
      </c>
      <c r="W8" s="234"/>
      <c r="X8" s="234"/>
      <c r="Y8" s="234"/>
      <c r="Z8" s="250" t="s">
        <v>169</v>
      </c>
      <c r="AA8" s="250"/>
      <c r="AB8" s="234" t="s">
        <v>144</v>
      </c>
      <c r="AC8" s="234"/>
      <c r="AD8" s="234"/>
      <c r="AE8" s="234"/>
      <c r="AF8" s="234"/>
      <c r="AG8" s="40"/>
      <c r="AH8" s="40"/>
      <c r="AI8" s="40"/>
      <c r="AJ8" s="40"/>
      <c r="AK8" s="40"/>
      <c r="AL8" s="40"/>
      <c r="AM8" s="40"/>
      <c r="AN8" s="40"/>
      <c r="AO8" s="40"/>
      <c r="AP8" s="40"/>
      <c r="AQ8" s="56"/>
      <c r="AR8" s="57" t="s">
        <v>392</v>
      </c>
      <c r="AS8" s="43"/>
    </row>
    <row r="9" spans="1:46" x14ac:dyDescent="0.2">
      <c r="A9" s="239" t="s">
        <v>46</v>
      </c>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40"/>
      <c r="AH9" s="40"/>
      <c r="AI9" s="40"/>
      <c r="AJ9" s="40"/>
      <c r="AK9" s="40"/>
      <c r="AL9" s="40"/>
      <c r="AM9" s="40"/>
      <c r="AN9" s="40"/>
      <c r="AO9" s="40"/>
      <c r="AP9" s="40"/>
      <c r="AQ9" s="56"/>
      <c r="AR9" s="57" t="s">
        <v>393</v>
      </c>
      <c r="AS9" s="59"/>
    </row>
    <row r="10" spans="1:46" ht="12.75" customHeight="1" x14ac:dyDescent="0.2">
      <c r="A10" s="230" t="s">
        <v>47</v>
      </c>
      <c r="B10" s="230"/>
      <c r="C10" s="230"/>
      <c r="D10" s="230"/>
      <c r="E10" s="230"/>
      <c r="F10" s="230"/>
      <c r="G10" s="230"/>
      <c r="H10" s="254" t="s">
        <v>456</v>
      </c>
      <c r="I10" s="255"/>
      <c r="J10" s="255"/>
      <c r="K10" s="255"/>
      <c r="L10" s="255"/>
      <c r="M10" s="255"/>
      <c r="N10" s="255"/>
      <c r="O10" s="255"/>
      <c r="P10" s="255"/>
      <c r="Q10" s="255"/>
      <c r="R10" s="255"/>
      <c r="S10" s="255"/>
      <c r="T10" s="255"/>
      <c r="U10" s="255"/>
      <c r="V10" s="256"/>
      <c r="W10" s="230" t="s">
        <v>170</v>
      </c>
      <c r="X10" s="230"/>
      <c r="Y10" s="61">
        <v>17</v>
      </c>
      <c r="Z10" s="61">
        <v>5</v>
      </c>
      <c r="AA10" s="61">
        <v>2019</v>
      </c>
      <c r="AB10" s="233"/>
      <c r="AC10" s="233"/>
      <c r="AD10" s="233"/>
      <c r="AE10" s="233"/>
      <c r="AF10" s="233"/>
      <c r="AG10" s="40"/>
      <c r="AH10" s="40"/>
      <c r="AI10" s="40"/>
      <c r="AJ10" s="40"/>
      <c r="AK10" s="40"/>
      <c r="AL10" s="40"/>
      <c r="AM10" s="40"/>
      <c r="AN10" s="40"/>
      <c r="AO10" s="40"/>
      <c r="AP10" s="40"/>
      <c r="AQ10" s="62"/>
      <c r="AR10" s="63" t="s">
        <v>34</v>
      </c>
      <c r="AS10" s="59"/>
    </row>
    <row r="11" spans="1:46" x14ac:dyDescent="0.2">
      <c r="A11" s="230" t="s">
        <v>68</v>
      </c>
      <c r="B11" s="230"/>
      <c r="C11" s="230"/>
      <c r="D11" s="230"/>
      <c r="E11" s="230"/>
      <c r="F11" s="230"/>
      <c r="G11" s="230"/>
      <c r="H11" s="234" t="s">
        <v>689</v>
      </c>
      <c r="I11" s="234"/>
      <c r="J11" s="64" t="s">
        <v>67</v>
      </c>
      <c r="K11" s="77">
        <v>8151</v>
      </c>
      <c r="L11" s="224" t="s">
        <v>171</v>
      </c>
      <c r="M11" s="225"/>
      <c r="N11" s="225"/>
      <c r="O11" s="318"/>
      <c r="P11" s="335">
        <v>43272</v>
      </c>
      <c r="Q11" s="221"/>
      <c r="R11" s="221"/>
      <c r="S11" s="226" t="s">
        <v>695</v>
      </c>
      <c r="T11" s="226"/>
      <c r="U11" s="226"/>
      <c r="V11" s="226"/>
      <c r="W11" s="257" t="s">
        <v>690</v>
      </c>
      <c r="X11" s="257"/>
      <c r="Y11" s="257"/>
      <c r="Z11" s="230" t="s">
        <v>69</v>
      </c>
      <c r="AA11" s="230"/>
      <c r="AB11" s="233" t="s">
        <v>694</v>
      </c>
      <c r="AC11" s="233"/>
      <c r="AD11" s="233"/>
      <c r="AE11" s="233"/>
      <c r="AF11" s="233"/>
      <c r="AG11" s="40"/>
      <c r="AH11" s="40"/>
      <c r="AI11" s="40"/>
      <c r="AJ11" s="40"/>
      <c r="AK11" s="40"/>
      <c r="AL11" s="40"/>
      <c r="AM11" s="40"/>
      <c r="AN11" s="40"/>
      <c r="AO11" s="40"/>
      <c r="AP11" s="40"/>
      <c r="AQ11" s="62"/>
      <c r="AR11" s="63" t="s">
        <v>35</v>
      </c>
      <c r="AS11" s="43"/>
    </row>
    <row r="12" spans="1:46" s="44" customFormat="1" ht="15.75" customHeight="1" x14ac:dyDescent="0.2">
      <c r="A12" s="229" t="s">
        <v>9</v>
      </c>
      <c r="B12" s="229" t="s">
        <v>80</v>
      </c>
      <c r="C12" s="229" t="s">
        <v>2</v>
      </c>
      <c r="D12" s="229" t="s">
        <v>8</v>
      </c>
      <c r="E12" s="229" t="s">
        <v>65</v>
      </c>
      <c r="F12" s="224" t="s">
        <v>22</v>
      </c>
      <c r="G12" s="225"/>
      <c r="H12" s="226" t="s">
        <v>3</v>
      </c>
      <c r="I12" s="226" t="s">
        <v>17</v>
      </c>
      <c r="J12" s="226"/>
      <c r="K12" s="226"/>
      <c r="L12" s="226" t="s">
        <v>395</v>
      </c>
      <c r="M12" s="226"/>
      <c r="N12" s="226"/>
      <c r="O12" s="226"/>
      <c r="P12" s="226"/>
      <c r="Q12" s="226"/>
      <c r="R12" s="226"/>
      <c r="S12" s="226"/>
      <c r="T12" s="226"/>
      <c r="U12" s="226" t="s">
        <v>714</v>
      </c>
      <c r="V12" s="226"/>
      <c r="W12" s="226"/>
      <c r="X12" s="226"/>
      <c r="Y12" s="226"/>
      <c r="Z12" s="226" t="s">
        <v>23</v>
      </c>
      <c r="AA12" s="226"/>
      <c r="AB12" s="226" t="s">
        <v>49</v>
      </c>
      <c r="AC12" s="226"/>
      <c r="AD12" s="226"/>
      <c r="AE12" s="226"/>
      <c r="AF12" s="226"/>
      <c r="AG12" s="46"/>
      <c r="AH12" s="46"/>
      <c r="AI12" s="40"/>
      <c r="AJ12" s="40"/>
      <c r="AK12" s="40"/>
      <c r="AL12" s="40"/>
      <c r="AM12" s="40"/>
      <c r="AN12" s="40"/>
      <c r="AO12" s="40"/>
      <c r="AP12" s="40"/>
      <c r="AQ12" s="68"/>
      <c r="AR12" s="57" t="s">
        <v>36</v>
      </c>
      <c r="AS12" s="43"/>
    </row>
    <row r="13" spans="1:46" s="44" customFormat="1" ht="87.75" customHeight="1" x14ac:dyDescent="0.2">
      <c r="A13" s="229"/>
      <c r="B13" s="229"/>
      <c r="C13" s="229"/>
      <c r="D13" s="229"/>
      <c r="E13" s="229"/>
      <c r="F13" s="69" t="s">
        <v>394</v>
      </c>
      <c r="G13" s="64" t="s">
        <v>397</v>
      </c>
      <c r="H13" s="226"/>
      <c r="I13" s="64" t="s">
        <v>0</v>
      </c>
      <c r="J13" s="64" t="s">
        <v>7</v>
      </c>
      <c r="K13" s="64" t="s">
        <v>10</v>
      </c>
      <c r="L13" s="70" t="s">
        <v>11</v>
      </c>
      <c r="M13" s="70" t="s">
        <v>18</v>
      </c>
      <c r="N13" s="70" t="s">
        <v>12</v>
      </c>
      <c r="O13" s="70" t="s">
        <v>19</v>
      </c>
      <c r="P13" s="70" t="s">
        <v>13</v>
      </c>
      <c r="Q13" s="70" t="s">
        <v>14</v>
      </c>
      <c r="R13" s="70" t="s">
        <v>398</v>
      </c>
      <c r="S13" s="70" t="s">
        <v>15</v>
      </c>
      <c r="T13" s="70" t="s">
        <v>21</v>
      </c>
      <c r="U13" s="64" t="s">
        <v>399</v>
      </c>
      <c r="V13" s="64" t="s">
        <v>400</v>
      </c>
      <c r="W13" s="64" t="s">
        <v>401</v>
      </c>
      <c r="X13" s="64" t="s">
        <v>402</v>
      </c>
      <c r="Y13" s="64" t="s">
        <v>403</v>
      </c>
      <c r="Z13" s="64" t="s">
        <v>66</v>
      </c>
      <c r="AA13" s="64" t="s">
        <v>404</v>
      </c>
      <c r="AB13" s="226"/>
      <c r="AC13" s="226"/>
      <c r="AD13" s="226"/>
      <c r="AE13" s="226"/>
      <c r="AF13" s="226"/>
      <c r="AG13" s="46"/>
      <c r="AH13" s="40"/>
      <c r="AI13" s="40"/>
      <c r="AJ13" s="40"/>
      <c r="AK13" s="40"/>
      <c r="AL13" s="40"/>
      <c r="AM13" s="40"/>
      <c r="AN13" s="40"/>
      <c r="AO13" s="40"/>
      <c r="AP13" s="40"/>
      <c r="AQ13" s="71"/>
      <c r="AR13" s="57" t="s">
        <v>164</v>
      </c>
      <c r="AS13" s="43"/>
    </row>
    <row r="14" spans="1:46" s="44" customFormat="1" ht="15.75" customHeight="1" thickBot="1" x14ac:dyDescent="0.25">
      <c r="A14" s="72"/>
      <c r="B14" s="72"/>
      <c r="C14" s="72"/>
      <c r="D14" s="72"/>
      <c r="E14" s="72"/>
      <c r="F14" s="73"/>
      <c r="G14" s="73"/>
      <c r="H14" s="73"/>
      <c r="I14" s="72"/>
      <c r="J14" s="72"/>
      <c r="K14" s="72"/>
      <c r="L14" s="72"/>
      <c r="M14" s="72"/>
      <c r="N14" s="72"/>
      <c r="O14" s="72"/>
      <c r="P14" s="72"/>
      <c r="Q14" s="72"/>
      <c r="R14" s="72"/>
      <c r="S14" s="72"/>
      <c r="T14" s="72"/>
      <c r="U14" s="73"/>
      <c r="V14" s="73"/>
      <c r="W14" s="73"/>
      <c r="X14" s="73"/>
      <c r="Y14" s="73"/>
      <c r="Z14" s="73"/>
      <c r="AA14" s="73"/>
      <c r="AB14" s="334"/>
      <c r="AC14" s="334"/>
      <c r="AD14" s="334"/>
      <c r="AE14" s="334"/>
      <c r="AF14" s="334"/>
      <c r="AG14" s="46"/>
      <c r="AH14" s="40"/>
      <c r="AI14" s="40"/>
      <c r="AJ14" s="40"/>
      <c r="AK14" s="40"/>
      <c r="AL14" s="40"/>
      <c r="AM14" s="40"/>
      <c r="AN14" s="40"/>
      <c r="AO14" s="40"/>
      <c r="AP14" s="40"/>
      <c r="AQ14" s="58"/>
      <c r="AR14" s="57" t="s">
        <v>162</v>
      </c>
      <c r="AT14" s="74"/>
    </row>
    <row r="15" spans="1:46" s="44" customFormat="1" ht="69" customHeight="1" x14ac:dyDescent="0.2">
      <c r="A15" s="326" t="s">
        <v>151</v>
      </c>
      <c r="B15" s="222" t="s">
        <v>113</v>
      </c>
      <c r="C15" s="222" t="s">
        <v>595</v>
      </c>
      <c r="D15" s="222" t="s">
        <v>596</v>
      </c>
      <c r="E15" s="75" t="s">
        <v>85</v>
      </c>
      <c r="F15" s="75" t="s">
        <v>597</v>
      </c>
      <c r="G15" s="76" t="s">
        <v>469</v>
      </c>
      <c r="H15" s="77" t="s">
        <v>86</v>
      </c>
      <c r="I15" s="77"/>
      <c r="J15" s="77"/>
      <c r="K15" s="77" t="s">
        <v>205</v>
      </c>
      <c r="L15" s="76">
        <v>2</v>
      </c>
      <c r="M15" s="78">
        <v>2</v>
      </c>
      <c r="N15" s="75">
        <f t="shared" ref="N15:N16" si="0">+L15*M15</f>
        <v>4</v>
      </c>
      <c r="O15" s="75" t="str">
        <f t="shared" ref="O15:O16" si="1">IF(N15&lt;2,"O",IF(N15&lt;=4,"(B)",IF(N15&lt;=8,"(M)",IF(N15&lt;=20,"(A)","(MA)"))))</f>
        <v>(B)</v>
      </c>
      <c r="P15" s="75">
        <v>10</v>
      </c>
      <c r="Q15" s="75">
        <f t="shared" ref="Q15" si="2">+N15*P15</f>
        <v>40</v>
      </c>
      <c r="R15" s="79" t="str">
        <f t="shared" ref="R15:R16" si="3">IF(Q15&lt;20,"O",IF(Q15&lt;=20,"IV",IF(Q15&lt;=120,"III",IF(Q15&lt;=500,"II","I"))))</f>
        <v>III</v>
      </c>
      <c r="S15" s="80" t="str">
        <f>IF(R15="I","No aceptable",IF(R15="II","Aceptable con Control Especifico",IF(R15=0,"","Aceptable")))</f>
        <v>Aceptable</v>
      </c>
      <c r="T15" s="77">
        <v>40</v>
      </c>
      <c r="U15" s="60"/>
      <c r="V15" s="60"/>
      <c r="W15" s="60"/>
      <c r="X15" s="60" t="s">
        <v>538</v>
      </c>
      <c r="Y15" s="60" t="s">
        <v>88</v>
      </c>
      <c r="Z15" s="77" t="s">
        <v>89</v>
      </c>
      <c r="AA15" s="77" t="s">
        <v>405</v>
      </c>
      <c r="AB15" s="331"/>
      <c r="AC15" s="332"/>
      <c r="AD15" s="332"/>
      <c r="AE15" s="332"/>
      <c r="AF15" s="333"/>
      <c r="AG15" s="46"/>
      <c r="AH15" s="40"/>
      <c r="AI15" s="40"/>
      <c r="AJ15" s="40"/>
      <c r="AK15" s="40"/>
      <c r="AL15" s="40"/>
      <c r="AM15" s="40"/>
      <c r="AN15" s="40"/>
      <c r="AO15" s="40"/>
      <c r="AP15" s="40"/>
      <c r="AQ15" s="82"/>
      <c r="AS15" s="43"/>
    </row>
    <row r="16" spans="1:46" s="44" customFormat="1" ht="38.25" x14ac:dyDescent="0.2">
      <c r="A16" s="326"/>
      <c r="B16" s="222"/>
      <c r="C16" s="222"/>
      <c r="D16" s="222"/>
      <c r="E16" s="75" t="s">
        <v>85</v>
      </c>
      <c r="F16" s="75" t="s">
        <v>709</v>
      </c>
      <c r="G16" s="76" t="s">
        <v>707</v>
      </c>
      <c r="H16" s="77" t="s">
        <v>90</v>
      </c>
      <c r="I16" s="77"/>
      <c r="J16" s="77"/>
      <c r="K16" s="77" t="s">
        <v>103</v>
      </c>
      <c r="L16" s="76">
        <v>2</v>
      </c>
      <c r="M16" s="78">
        <v>4</v>
      </c>
      <c r="N16" s="75">
        <f t="shared" si="0"/>
        <v>8</v>
      </c>
      <c r="O16" s="75" t="str">
        <f t="shared" si="1"/>
        <v>(M)</v>
      </c>
      <c r="P16" s="75">
        <v>10</v>
      </c>
      <c r="Q16" s="75">
        <f t="shared" ref="Q16:Q21" si="4">+N16*P16</f>
        <v>80</v>
      </c>
      <c r="R16" s="79" t="str">
        <f t="shared" si="3"/>
        <v>III</v>
      </c>
      <c r="S16" s="80" t="str">
        <f t="shared" ref="S16:S26" si="5">IF(R16="I","No aceptable",IF(R16="II","Aceptable con Control Especifico",IF(R16=0,"","Aceptable")))</f>
        <v>Aceptable</v>
      </c>
      <c r="T16" s="77">
        <v>40</v>
      </c>
      <c r="U16" s="60"/>
      <c r="V16" s="60"/>
      <c r="W16" s="77"/>
      <c r="X16" s="77" t="s">
        <v>91</v>
      </c>
      <c r="Y16" s="77"/>
      <c r="Z16" s="77" t="s">
        <v>89</v>
      </c>
      <c r="AA16" s="77" t="s">
        <v>405</v>
      </c>
      <c r="AB16" s="246"/>
      <c r="AC16" s="221"/>
      <c r="AD16" s="221"/>
      <c r="AE16" s="221"/>
      <c r="AF16" s="327"/>
      <c r="AG16" s="46"/>
      <c r="AH16" s="40"/>
      <c r="AI16" s="40"/>
      <c r="AJ16" s="40"/>
      <c r="AK16" s="40"/>
      <c r="AL16" s="40"/>
      <c r="AM16" s="40"/>
      <c r="AN16" s="40"/>
      <c r="AO16" s="40"/>
      <c r="AP16" s="40"/>
      <c r="AQ16" s="83"/>
      <c r="AR16" s="57" t="s">
        <v>33</v>
      </c>
      <c r="AS16" s="43"/>
    </row>
    <row r="17" spans="1:45" ht="143.25" customHeight="1" x14ac:dyDescent="0.2">
      <c r="A17" s="326"/>
      <c r="B17" s="222"/>
      <c r="C17" s="222"/>
      <c r="D17" s="222"/>
      <c r="E17" s="75" t="s">
        <v>85</v>
      </c>
      <c r="F17" s="103" t="s">
        <v>598</v>
      </c>
      <c r="G17" s="76" t="s">
        <v>565</v>
      </c>
      <c r="H17" s="77" t="s">
        <v>246</v>
      </c>
      <c r="I17" s="77"/>
      <c r="J17" s="77"/>
      <c r="K17" s="77" t="s">
        <v>204</v>
      </c>
      <c r="L17" s="76">
        <v>2</v>
      </c>
      <c r="M17" s="78">
        <v>4</v>
      </c>
      <c r="N17" s="75">
        <f>+L17*M17</f>
        <v>8</v>
      </c>
      <c r="O17" s="75" t="str">
        <f>IF(N17&lt;2,"O",IF(N17&lt;=4,"(B)",IF(N17&lt;=8,"(M)",IF(N17&lt;=20,"(A)","(MA)"))))</f>
        <v>(M)</v>
      </c>
      <c r="P17" s="75">
        <v>10</v>
      </c>
      <c r="Q17" s="75">
        <f t="shared" si="4"/>
        <v>80</v>
      </c>
      <c r="R17" s="79" t="str">
        <f>IF(Q17&lt;20,"O",IF(Q17&lt;=20,"IV",IF(Q17&lt;=120,"III",IF(Q17&lt;=500,"II","I"))))</f>
        <v>III</v>
      </c>
      <c r="S17" s="80" t="str">
        <f t="shared" si="5"/>
        <v>Aceptable</v>
      </c>
      <c r="T17" s="77">
        <v>40</v>
      </c>
      <c r="U17" s="77"/>
      <c r="V17" s="77"/>
      <c r="W17" s="77"/>
      <c r="X17" s="77" t="s">
        <v>206</v>
      </c>
      <c r="Y17" s="77"/>
      <c r="Z17" s="77" t="s">
        <v>89</v>
      </c>
      <c r="AA17" s="77" t="s">
        <v>405</v>
      </c>
      <c r="AB17" s="246"/>
      <c r="AC17" s="221"/>
      <c r="AD17" s="221"/>
      <c r="AE17" s="221"/>
      <c r="AF17" s="327"/>
      <c r="AG17" s="40"/>
      <c r="AH17" s="40"/>
      <c r="AI17" s="40"/>
      <c r="AJ17" s="40"/>
      <c r="AK17" s="40"/>
      <c r="AL17" s="40"/>
      <c r="AM17" s="40"/>
      <c r="AN17" s="40"/>
      <c r="AO17" s="40"/>
      <c r="AP17" s="40"/>
      <c r="AQ17" s="83"/>
      <c r="AR17" s="63" t="s">
        <v>34</v>
      </c>
      <c r="AS17" s="59"/>
    </row>
    <row r="18" spans="1:45" ht="102" x14ac:dyDescent="0.2">
      <c r="A18" s="326"/>
      <c r="B18" s="222"/>
      <c r="C18" s="222"/>
      <c r="D18" s="222"/>
      <c r="E18" s="75" t="s">
        <v>85</v>
      </c>
      <c r="F18" s="103" t="s">
        <v>598</v>
      </c>
      <c r="G18" s="76" t="s">
        <v>489</v>
      </c>
      <c r="H18" s="77" t="s">
        <v>95</v>
      </c>
      <c r="I18" s="77"/>
      <c r="J18" s="77"/>
      <c r="K18" s="77" t="s">
        <v>204</v>
      </c>
      <c r="L18" s="76">
        <v>2</v>
      </c>
      <c r="M18" s="78">
        <v>4</v>
      </c>
      <c r="N18" s="75">
        <f t="shared" ref="N18:N21" si="6">+L18*M18</f>
        <v>8</v>
      </c>
      <c r="O18" s="75" t="str">
        <f t="shared" ref="O18:O21" si="7">IF(N18&lt;2,"O",IF(N18&lt;=4,"(B)",IF(N18&lt;=8,"(M)",IF(N18&lt;=20,"(A)","(MA)"))))</f>
        <v>(M)</v>
      </c>
      <c r="P18" s="75">
        <v>10</v>
      </c>
      <c r="Q18" s="75">
        <f t="shared" si="4"/>
        <v>80</v>
      </c>
      <c r="R18" s="79" t="str">
        <f t="shared" ref="R18:R21" si="8">IF(Q18&lt;20,"O",IF(Q18&lt;=20,"IV",IF(Q18&lt;=120,"III",IF(Q18&lt;=500,"II","I"))))</f>
        <v>III</v>
      </c>
      <c r="S18" s="80" t="str">
        <f t="shared" si="5"/>
        <v>Aceptable</v>
      </c>
      <c r="T18" s="77">
        <v>40</v>
      </c>
      <c r="U18" s="77"/>
      <c r="V18" s="77"/>
      <c r="W18" s="77"/>
      <c r="X18" s="77" t="s">
        <v>206</v>
      </c>
      <c r="Y18" s="77"/>
      <c r="Z18" s="77" t="s">
        <v>89</v>
      </c>
      <c r="AA18" s="77" t="s">
        <v>405</v>
      </c>
      <c r="AB18" s="246"/>
      <c r="AC18" s="221"/>
      <c r="AD18" s="221"/>
      <c r="AE18" s="221"/>
      <c r="AF18" s="327"/>
      <c r="AG18" s="40"/>
      <c r="AH18" s="40"/>
      <c r="AI18" s="40"/>
      <c r="AJ18" s="40"/>
      <c r="AK18" s="40"/>
      <c r="AL18" s="40"/>
      <c r="AM18" s="40"/>
      <c r="AN18" s="40"/>
      <c r="AO18" s="40"/>
      <c r="AP18" s="40"/>
      <c r="AQ18" s="83"/>
      <c r="AR18" s="162" t="s">
        <v>35</v>
      </c>
      <c r="AS18" s="43"/>
    </row>
    <row r="19" spans="1:45" s="44" customFormat="1" ht="51" x14ac:dyDescent="0.2">
      <c r="A19" s="326"/>
      <c r="B19" s="222"/>
      <c r="C19" s="222"/>
      <c r="D19" s="222"/>
      <c r="E19" s="75" t="s">
        <v>85</v>
      </c>
      <c r="F19" s="75" t="s">
        <v>591</v>
      </c>
      <c r="G19" s="105" t="s">
        <v>528</v>
      </c>
      <c r="H19" s="77" t="s">
        <v>237</v>
      </c>
      <c r="I19" s="85"/>
      <c r="J19" s="77"/>
      <c r="K19" s="77" t="s">
        <v>96</v>
      </c>
      <c r="L19" s="76">
        <v>2</v>
      </c>
      <c r="M19" s="78">
        <v>4</v>
      </c>
      <c r="N19" s="75">
        <f t="shared" si="6"/>
        <v>8</v>
      </c>
      <c r="O19" s="75" t="str">
        <f t="shared" si="7"/>
        <v>(M)</v>
      </c>
      <c r="P19" s="75">
        <v>10</v>
      </c>
      <c r="Q19" s="75">
        <f t="shared" si="4"/>
        <v>80</v>
      </c>
      <c r="R19" s="79" t="str">
        <f t="shared" si="8"/>
        <v>III</v>
      </c>
      <c r="S19" s="190" t="str">
        <f t="shared" si="5"/>
        <v>Aceptable</v>
      </c>
      <c r="T19" s="77">
        <v>40</v>
      </c>
      <c r="U19" s="77"/>
      <c r="V19" s="77"/>
      <c r="W19" s="77"/>
      <c r="X19" s="75" t="s">
        <v>599</v>
      </c>
      <c r="Y19" s="77"/>
      <c r="Z19" s="77" t="s">
        <v>89</v>
      </c>
      <c r="AA19" s="77" t="s">
        <v>405</v>
      </c>
      <c r="AB19" s="246"/>
      <c r="AC19" s="221"/>
      <c r="AD19" s="221"/>
      <c r="AE19" s="221"/>
      <c r="AF19" s="327"/>
      <c r="AG19" s="46"/>
      <c r="AH19" s="40"/>
      <c r="AI19" s="40"/>
      <c r="AJ19" s="40"/>
      <c r="AK19" s="40"/>
      <c r="AL19" s="40"/>
      <c r="AM19" s="40"/>
      <c r="AN19" s="40"/>
      <c r="AO19" s="40"/>
      <c r="AP19" s="40"/>
      <c r="AQ19" s="82"/>
      <c r="AR19" s="57" t="s">
        <v>406</v>
      </c>
      <c r="AS19" s="43"/>
    </row>
    <row r="20" spans="1:45" s="44" customFormat="1" ht="51" x14ac:dyDescent="0.2">
      <c r="A20" s="326"/>
      <c r="B20" s="222"/>
      <c r="C20" s="222"/>
      <c r="D20" s="222"/>
      <c r="E20" s="75" t="s">
        <v>85</v>
      </c>
      <c r="F20" s="75" t="s">
        <v>600</v>
      </c>
      <c r="G20" s="76" t="s">
        <v>484</v>
      </c>
      <c r="H20" s="77" t="s">
        <v>98</v>
      </c>
      <c r="I20" s="77"/>
      <c r="J20" s="77"/>
      <c r="K20" s="77" t="s">
        <v>96</v>
      </c>
      <c r="L20" s="76">
        <v>2</v>
      </c>
      <c r="M20" s="78">
        <v>4</v>
      </c>
      <c r="N20" s="75">
        <f t="shared" si="6"/>
        <v>8</v>
      </c>
      <c r="O20" s="75" t="str">
        <f t="shared" si="7"/>
        <v>(M)</v>
      </c>
      <c r="P20" s="75">
        <v>25</v>
      </c>
      <c r="Q20" s="75">
        <f t="shared" si="4"/>
        <v>200</v>
      </c>
      <c r="R20" s="79" t="str">
        <f t="shared" si="8"/>
        <v>II</v>
      </c>
      <c r="S20" s="190" t="str">
        <f t="shared" si="5"/>
        <v>Aceptable con Control Especifico</v>
      </c>
      <c r="T20" s="77">
        <v>40</v>
      </c>
      <c r="U20" s="77"/>
      <c r="V20" s="77"/>
      <c r="W20" s="77"/>
      <c r="X20" s="75" t="s">
        <v>599</v>
      </c>
      <c r="Y20" s="77"/>
      <c r="Z20" s="77" t="s">
        <v>89</v>
      </c>
      <c r="AA20" s="77" t="s">
        <v>405</v>
      </c>
      <c r="AB20" s="246"/>
      <c r="AC20" s="221"/>
      <c r="AD20" s="221"/>
      <c r="AE20" s="221"/>
      <c r="AF20" s="327"/>
      <c r="AG20" s="46"/>
      <c r="AH20" s="40"/>
      <c r="AI20" s="40"/>
      <c r="AJ20" s="40"/>
      <c r="AK20" s="40"/>
      <c r="AL20" s="40"/>
      <c r="AM20" s="40"/>
      <c r="AN20" s="40"/>
      <c r="AO20" s="40"/>
      <c r="AP20" s="40"/>
      <c r="AQ20" s="82"/>
      <c r="AR20" s="57" t="s">
        <v>36</v>
      </c>
      <c r="AS20" s="43"/>
    </row>
    <row r="21" spans="1:45" s="44" customFormat="1" ht="51" x14ac:dyDescent="0.2">
      <c r="A21" s="326"/>
      <c r="B21" s="222"/>
      <c r="C21" s="222"/>
      <c r="D21" s="222"/>
      <c r="E21" s="75" t="s">
        <v>85</v>
      </c>
      <c r="F21" s="75" t="s">
        <v>511</v>
      </c>
      <c r="G21" s="76" t="s">
        <v>544</v>
      </c>
      <c r="H21" s="77" t="s">
        <v>239</v>
      </c>
      <c r="I21" s="77"/>
      <c r="J21" s="77"/>
      <c r="K21" s="77" t="s">
        <v>96</v>
      </c>
      <c r="L21" s="76">
        <v>2</v>
      </c>
      <c r="M21" s="78">
        <v>4</v>
      </c>
      <c r="N21" s="75">
        <f t="shared" si="6"/>
        <v>8</v>
      </c>
      <c r="O21" s="75" t="str">
        <f t="shared" si="7"/>
        <v>(M)</v>
      </c>
      <c r="P21" s="75">
        <v>25</v>
      </c>
      <c r="Q21" s="75">
        <f t="shared" si="4"/>
        <v>200</v>
      </c>
      <c r="R21" s="79" t="str">
        <f t="shared" si="8"/>
        <v>II</v>
      </c>
      <c r="S21" s="190" t="str">
        <f t="shared" si="5"/>
        <v>Aceptable con Control Especifico</v>
      </c>
      <c r="T21" s="77">
        <v>40</v>
      </c>
      <c r="U21" s="77"/>
      <c r="V21" s="77"/>
      <c r="W21" s="77"/>
      <c r="X21" s="75" t="s">
        <v>599</v>
      </c>
      <c r="Y21" s="77"/>
      <c r="Z21" s="77" t="s">
        <v>89</v>
      </c>
      <c r="AA21" s="77" t="s">
        <v>405</v>
      </c>
      <c r="AB21" s="246"/>
      <c r="AC21" s="221"/>
      <c r="AD21" s="221"/>
      <c r="AE21" s="221"/>
      <c r="AF21" s="327"/>
      <c r="AG21" s="46"/>
      <c r="AH21" s="40"/>
      <c r="AI21" s="40"/>
      <c r="AJ21" s="40"/>
      <c r="AK21" s="40"/>
      <c r="AL21" s="40"/>
      <c r="AM21" s="40"/>
      <c r="AN21" s="40"/>
      <c r="AO21" s="40"/>
      <c r="AP21" s="40"/>
      <c r="AQ21" s="82"/>
      <c r="AR21" s="57" t="s">
        <v>83</v>
      </c>
      <c r="AS21" s="43"/>
    </row>
    <row r="22" spans="1:45" s="88" customFormat="1" ht="73.5" customHeight="1" x14ac:dyDescent="0.2">
      <c r="A22" s="326"/>
      <c r="B22" s="222"/>
      <c r="C22" s="222"/>
      <c r="D22" s="222"/>
      <c r="E22" s="75" t="s">
        <v>85</v>
      </c>
      <c r="F22" s="75" t="s">
        <v>245</v>
      </c>
      <c r="G22" s="76" t="s">
        <v>601</v>
      </c>
      <c r="H22" s="77" t="s">
        <v>97</v>
      </c>
      <c r="I22" s="77"/>
      <c r="J22" s="77"/>
      <c r="K22" s="77" t="s">
        <v>96</v>
      </c>
      <c r="L22" s="76">
        <v>2</v>
      </c>
      <c r="M22" s="78">
        <v>2</v>
      </c>
      <c r="N22" s="75">
        <f>+L22*M22</f>
        <v>4</v>
      </c>
      <c r="O22" s="75" t="str">
        <f>IF(N22&lt;2,"O",IF(N22&lt;=4,"(B)",IF(N22&lt;=8,"(M)",IF(N22&lt;=20,"(A)","(MA)"))))</f>
        <v>(B)</v>
      </c>
      <c r="P22" s="75">
        <v>25</v>
      </c>
      <c r="Q22" s="75">
        <f>+N22*P22</f>
        <v>100</v>
      </c>
      <c r="R22" s="79" t="str">
        <f>IF(Q22&lt;20,"O",IF(Q22&lt;=20,"IV",IF(Q22&lt;=120,"III",IF(Q22&lt;=500,"II","I"))))</f>
        <v>III</v>
      </c>
      <c r="S22" s="80" t="str">
        <f t="shared" si="5"/>
        <v>Aceptable</v>
      </c>
      <c r="T22" s="77">
        <v>40</v>
      </c>
      <c r="U22" s="60"/>
      <c r="V22" s="60"/>
      <c r="W22" s="77"/>
      <c r="X22" s="75" t="s">
        <v>599</v>
      </c>
      <c r="Y22" s="77"/>
      <c r="Z22" s="77" t="s">
        <v>89</v>
      </c>
      <c r="AA22" s="77" t="s">
        <v>405</v>
      </c>
      <c r="AB22" s="246"/>
      <c r="AC22" s="221"/>
      <c r="AD22" s="221"/>
      <c r="AE22" s="221"/>
      <c r="AF22" s="327"/>
      <c r="AG22" s="46"/>
      <c r="AH22" s="40"/>
      <c r="AI22" s="40"/>
      <c r="AJ22" s="40"/>
      <c r="AK22" s="40"/>
      <c r="AL22" s="40"/>
      <c r="AM22" s="40"/>
      <c r="AN22" s="40"/>
      <c r="AO22" s="40"/>
      <c r="AP22" s="40"/>
      <c r="AR22" s="89"/>
      <c r="AS22" s="90"/>
    </row>
    <row r="23" spans="1:45" s="44" customFormat="1" ht="38.25" x14ac:dyDescent="0.2">
      <c r="A23" s="326"/>
      <c r="B23" s="222"/>
      <c r="C23" s="222"/>
      <c r="D23" s="222"/>
      <c r="E23" s="75" t="s">
        <v>85</v>
      </c>
      <c r="F23" s="75" t="s">
        <v>244</v>
      </c>
      <c r="G23" s="76" t="s">
        <v>592</v>
      </c>
      <c r="H23" s="77" t="s">
        <v>100</v>
      </c>
      <c r="I23" s="77"/>
      <c r="J23" s="77"/>
      <c r="K23" s="77" t="s">
        <v>198</v>
      </c>
      <c r="L23" s="76">
        <v>2</v>
      </c>
      <c r="M23" s="78">
        <v>4</v>
      </c>
      <c r="N23" s="75">
        <f>+L23*M23</f>
        <v>8</v>
      </c>
      <c r="O23" s="75" t="str">
        <f>IF(N23&lt;2,"O",IF(N23&lt;=4,"(B)",IF(N23&lt;=8,"(M)",IF(N23&lt;=20,"(A)","(MA)"))))</f>
        <v>(M)</v>
      </c>
      <c r="P23" s="75">
        <v>10</v>
      </c>
      <c r="Q23" s="75">
        <f>+N23*P23</f>
        <v>80</v>
      </c>
      <c r="R23" s="79" t="str">
        <f>IF(Q23&lt;20,"O",IF(Q23&lt;=20,"IV",IF(Q23&lt;=120,"III",IF(Q23&lt;=500,"II","I"))))</f>
        <v>III</v>
      </c>
      <c r="S23" s="80" t="str">
        <f t="shared" si="5"/>
        <v>Aceptable</v>
      </c>
      <c r="T23" s="77">
        <v>40</v>
      </c>
      <c r="U23" s="77"/>
      <c r="V23" s="77"/>
      <c r="W23" s="77"/>
      <c r="X23" s="77" t="s">
        <v>602</v>
      </c>
      <c r="Y23" s="77"/>
      <c r="Z23" s="77" t="s">
        <v>89</v>
      </c>
      <c r="AA23" s="77" t="s">
        <v>405</v>
      </c>
      <c r="AB23" s="246"/>
      <c r="AC23" s="221"/>
      <c r="AD23" s="221"/>
      <c r="AE23" s="221"/>
      <c r="AF23" s="327"/>
      <c r="AG23" s="46"/>
      <c r="AH23" s="40"/>
      <c r="AI23" s="40"/>
      <c r="AJ23" s="40"/>
      <c r="AK23" s="40"/>
      <c r="AL23" s="40"/>
      <c r="AM23" s="40"/>
      <c r="AN23" s="40"/>
      <c r="AO23" s="40"/>
      <c r="AP23" s="40"/>
      <c r="AQ23" s="82"/>
      <c r="AR23" s="57" t="s">
        <v>408</v>
      </c>
      <c r="AS23" s="86"/>
    </row>
    <row r="24" spans="1:45" s="44" customFormat="1" ht="51" x14ac:dyDescent="0.2">
      <c r="A24" s="326"/>
      <c r="B24" s="222"/>
      <c r="C24" s="222"/>
      <c r="D24" s="222"/>
      <c r="E24" s="75" t="s">
        <v>85</v>
      </c>
      <c r="F24" s="75" t="s">
        <v>241</v>
      </c>
      <c r="G24" s="76" t="s">
        <v>490</v>
      </c>
      <c r="H24" s="77" t="s">
        <v>409</v>
      </c>
      <c r="I24" s="85"/>
      <c r="J24" s="77"/>
      <c r="K24" s="77" t="s">
        <v>198</v>
      </c>
      <c r="L24" s="76">
        <v>2</v>
      </c>
      <c r="M24" s="78">
        <v>4</v>
      </c>
      <c r="N24" s="75">
        <f t="shared" ref="N24:N27" si="9">+L24*M24</f>
        <v>8</v>
      </c>
      <c r="O24" s="75" t="str">
        <f t="shared" ref="O24:O27" si="10">IF(N24&lt;2,"O",IF(N24&lt;=4,"(B)",IF(N24&lt;=8,"(M)",IF(N24&lt;=20,"(A)","(MA)"))))</f>
        <v>(M)</v>
      </c>
      <c r="P24" s="75">
        <v>10</v>
      </c>
      <c r="Q24" s="75">
        <f t="shared" ref="Q24:Q27" si="11">+N24*P24</f>
        <v>80</v>
      </c>
      <c r="R24" s="79" t="str">
        <f t="shared" ref="R24:R27" si="12">IF(Q24&lt;20,"O",IF(Q24&lt;=20,"IV",IF(Q24&lt;=120,"III",IF(Q24&lt;=500,"II","I"))))</f>
        <v>III</v>
      </c>
      <c r="S24" s="80" t="str">
        <f t="shared" si="5"/>
        <v>Aceptable</v>
      </c>
      <c r="T24" s="77">
        <v>40</v>
      </c>
      <c r="U24" s="77"/>
      <c r="V24" s="77"/>
      <c r="W24" s="77"/>
      <c r="X24" s="77" t="s">
        <v>602</v>
      </c>
      <c r="Y24" s="77"/>
      <c r="Z24" s="77" t="s">
        <v>89</v>
      </c>
      <c r="AA24" s="77" t="s">
        <v>405</v>
      </c>
      <c r="AB24" s="246"/>
      <c r="AC24" s="221"/>
      <c r="AD24" s="221"/>
      <c r="AE24" s="221"/>
      <c r="AF24" s="327"/>
      <c r="AG24" s="46"/>
      <c r="AH24" s="40"/>
      <c r="AI24" s="40"/>
      <c r="AJ24" s="40"/>
      <c r="AK24" s="40"/>
      <c r="AL24" s="40"/>
      <c r="AM24" s="40"/>
      <c r="AN24" s="40"/>
      <c r="AO24" s="40"/>
      <c r="AP24" s="40"/>
      <c r="AQ24" s="82"/>
      <c r="AR24" s="87" t="s">
        <v>25</v>
      </c>
      <c r="AS24" s="86"/>
    </row>
    <row r="25" spans="1:45" ht="76.5" x14ac:dyDescent="0.2">
      <c r="A25" s="326"/>
      <c r="B25" s="222"/>
      <c r="C25" s="222"/>
      <c r="D25" s="222"/>
      <c r="E25" s="75" t="s">
        <v>85</v>
      </c>
      <c r="F25" s="75" t="s">
        <v>467</v>
      </c>
      <c r="G25" s="76" t="s">
        <v>502</v>
      </c>
      <c r="H25" s="77" t="s">
        <v>322</v>
      </c>
      <c r="I25" s="77"/>
      <c r="J25" s="101" t="s">
        <v>534</v>
      </c>
      <c r="K25" s="77" t="s">
        <v>370</v>
      </c>
      <c r="L25" s="76">
        <v>2</v>
      </c>
      <c r="M25" s="78">
        <v>4</v>
      </c>
      <c r="N25" s="75">
        <f t="shared" si="9"/>
        <v>8</v>
      </c>
      <c r="O25" s="75" t="str">
        <f t="shared" si="10"/>
        <v>(M)</v>
      </c>
      <c r="P25" s="75">
        <v>25</v>
      </c>
      <c r="Q25" s="75">
        <f t="shared" si="11"/>
        <v>200</v>
      </c>
      <c r="R25" s="79" t="str">
        <f t="shared" si="12"/>
        <v>II</v>
      </c>
      <c r="S25" s="190" t="str">
        <f t="shared" si="5"/>
        <v>Aceptable con Control Especifico</v>
      </c>
      <c r="T25" s="77">
        <v>40</v>
      </c>
      <c r="U25" s="60"/>
      <c r="V25" s="60"/>
      <c r="W25" s="60"/>
      <c r="X25" s="77" t="s">
        <v>704</v>
      </c>
      <c r="Y25" s="60"/>
      <c r="Z25" s="77" t="s">
        <v>89</v>
      </c>
      <c r="AA25" s="77" t="s">
        <v>405</v>
      </c>
      <c r="AB25" s="246"/>
      <c r="AC25" s="221"/>
      <c r="AD25" s="221"/>
      <c r="AE25" s="221"/>
      <c r="AF25" s="327"/>
      <c r="AG25" s="40"/>
      <c r="AH25" s="40"/>
      <c r="AI25" s="40"/>
      <c r="AJ25" s="40"/>
      <c r="AK25" s="40"/>
      <c r="AL25" s="40"/>
      <c r="AM25" s="40"/>
      <c r="AN25" s="40"/>
      <c r="AO25" s="40"/>
      <c r="AP25" s="40"/>
      <c r="AR25" s="87" t="s">
        <v>26</v>
      </c>
      <c r="AS25" s="86"/>
    </row>
    <row r="26" spans="1:45" ht="76.5" x14ac:dyDescent="0.2">
      <c r="A26" s="326"/>
      <c r="B26" s="222"/>
      <c r="C26" s="222"/>
      <c r="D26" s="222"/>
      <c r="E26" s="75" t="s">
        <v>85</v>
      </c>
      <c r="F26" s="75" t="s">
        <v>226</v>
      </c>
      <c r="G26" s="105" t="s">
        <v>494</v>
      </c>
      <c r="H26" s="77" t="s">
        <v>603</v>
      </c>
      <c r="I26" s="77"/>
      <c r="J26" s="77" t="s">
        <v>377</v>
      </c>
      <c r="K26" s="77" t="s">
        <v>191</v>
      </c>
      <c r="L26" s="76">
        <v>2</v>
      </c>
      <c r="M26" s="78">
        <v>4</v>
      </c>
      <c r="N26" s="75">
        <f t="shared" si="9"/>
        <v>8</v>
      </c>
      <c r="O26" s="75" t="str">
        <f t="shared" si="10"/>
        <v>(M)</v>
      </c>
      <c r="P26" s="75">
        <v>10</v>
      </c>
      <c r="Q26" s="75">
        <f t="shared" si="11"/>
        <v>80</v>
      </c>
      <c r="R26" s="79" t="str">
        <f t="shared" si="12"/>
        <v>III</v>
      </c>
      <c r="S26" s="80" t="str">
        <f t="shared" si="5"/>
        <v>Aceptable</v>
      </c>
      <c r="T26" s="77">
        <v>40</v>
      </c>
      <c r="U26" s="77"/>
      <c r="V26" s="77"/>
      <c r="W26" s="77"/>
      <c r="X26" s="77" t="s">
        <v>537</v>
      </c>
      <c r="Y26" s="60"/>
      <c r="Z26" s="77" t="s">
        <v>89</v>
      </c>
      <c r="AA26" s="77" t="s">
        <v>405</v>
      </c>
      <c r="AB26" s="246"/>
      <c r="AC26" s="221"/>
      <c r="AD26" s="221"/>
      <c r="AE26" s="221"/>
      <c r="AF26" s="327"/>
      <c r="AG26" s="40"/>
      <c r="AH26" s="40"/>
      <c r="AI26" s="40"/>
      <c r="AJ26" s="40"/>
      <c r="AK26" s="40"/>
      <c r="AL26" s="40"/>
      <c r="AM26" s="40"/>
      <c r="AN26" s="40"/>
      <c r="AO26" s="40"/>
      <c r="AP26" s="40"/>
      <c r="AR26" s="87" t="s">
        <v>163</v>
      </c>
      <c r="AS26" s="86"/>
    </row>
    <row r="27" spans="1:45" ht="38.25" x14ac:dyDescent="0.2">
      <c r="A27" s="326"/>
      <c r="B27" s="222"/>
      <c r="C27" s="222"/>
      <c r="D27" s="222"/>
      <c r="E27" s="75" t="s">
        <v>85</v>
      </c>
      <c r="F27" s="75" t="s">
        <v>604</v>
      </c>
      <c r="G27" s="166" t="s">
        <v>548</v>
      </c>
      <c r="H27" s="75" t="s">
        <v>251</v>
      </c>
      <c r="I27" s="77"/>
      <c r="J27" s="77"/>
      <c r="K27" s="77" t="s">
        <v>191</v>
      </c>
      <c r="L27" s="76">
        <v>2</v>
      </c>
      <c r="M27" s="78">
        <v>2</v>
      </c>
      <c r="N27" s="75">
        <f t="shared" si="9"/>
        <v>4</v>
      </c>
      <c r="O27" s="75" t="str">
        <f t="shared" si="10"/>
        <v>(B)</v>
      </c>
      <c r="P27" s="75">
        <v>25</v>
      </c>
      <c r="Q27" s="75">
        <f t="shared" si="11"/>
        <v>100</v>
      </c>
      <c r="R27" s="75" t="str">
        <f t="shared" si="12"/>
        <v>III</v>
      </c>
      <c r="S27" s="80" t="str">
        <f>S26</f>
        <v>Aceptable</v>
      </c>
      <c r="T27" s="77">
        <v>4</v>
      </c>
      <c r="U27" s="60"/>
      <c r="V27" s="60"/>
      <c r="W27" s="60"/>
      <c r="X27" s="77" t="s">
        <v>207</v>
      </c>
      <c r="Y27" s="60"/>
      <c r="Z27" s="77" t="s">
        <v>89</v>
      </c>
      <c r="AA27" s="77" t="s">
        <v>405</v>
      </c>
      <c r="AB27" s="328"/>
      <c r="AC27" s="275"/>
      <c r="AD27" s="275"/>
      <c r="AE27" s="275"/>
      <c r="AF27" s="329"/>
      <c r="AG27" s="40"/>
      <c r="AH27" s="40"/>
      <c r="AI27" s="40"/>
      <c r="AJ27" s="40"/>
      <c r="AK27" s="40"/>
      <c r="AL27" s="40"/>
      <c r="AM27" s="40"/>
      <c r="AN27" s="40"/>
      <c r="AO27" s="40"/>
      <c r="AP27" s="40"/>
      <c r="AR27" s="191" t="s">
        <v>50</v>
      </c>
      <c r="AS27" s="130"/>
    </row>
  </sheetData>
  <sheetProtection selectLockedCells="1" selectUnlockedCells="1"/>
  <autoFilter ref="A14:AY27">
    <filterColumn colId="27" showButton="0"/>
    <filterColumn colId="28" showButton="0"/>
    <filterColumn colId="29" showButton="0"/>
    <filterColumn colId="30" showButton="0"/>
  </autoFilter>
  <mergeCells count="65">
    <mergeCell ref="A3:AF4"/>
    <mergeCell ref="A5:AF5"/>
    <mergeCell ref="A2:AF2"/>
    <mergeCell ref="A1:AF1"/>
    <mergeCell ref="A12:A13"/>
    <mergeCell ref="B12:B13"/>
    <mergeCell ref="C12:C13"/>
    <mergeCell ref="AB11:AF11"/>
    <mergeCell ref="A11:G11"/>
    <mergeCell ref="P11:R11"/>
    <mergeCell ref="H11:I11"/>
    <mergeCell ref="D12:D13"/>
    <mergeCell ref="E12:E13"/>
    <mergeCell ref="H12:H13"/>
    <mergeCell ref="I12:K12"/>
    <mergeCell ref="L12:T12"/>
    <mergeCell ref="Z11:AA11"/>
    <mergeCell ref="A9:AF9"/>
    <mergeCell ref="A10:G10"/>
    <mergeCell ref="W10:X10"/>
    <mergeCell ref="L11:O11"/>
    <mergeCell ref="AB10:AF10"/>
    <mergeCell ref="H10:V10"/>
    <mergeCell ref="V8:Y8"/>
    <mergeCell ref="AB23:AF23"/>
    <mergeCell ref="AB24:AF24"/>
    <mergeCell ref="AB25:AF25"/>
    <mergeCell ref="U12:Y12"/>
    <mergeCell ref="Z8:AA8"/>
    <mergeCell ref="AB8:AF8"/>
    <mergeCell ref="AB22:AF22"/>
    <mergeCell ref="AB15:AF15"/>
    <mergeCell ref="AB17:AF17"/>
    <mergeCell ref="AB18:AF18"/>
    <mergeCell ref="Z12:AA12"/>
    <mergeCell ref="AB12:AF13"/>
    <mergeCell ref="AB14:AF14"/>
    <mergeCell ref="W11:Y11"/>
    <mergeCell ref="AB16:AF16"/>
    <mergeCell ref="A8:B8"/>
    <mergeCell ref="C8:G8"/>
    <mergeCell ref="H8:J8"/>
    <mergeCell ref="K8:O8"/>
    <mergeCell ref="P8:U8"/>
    <mergeCell ref="A7:E7"/>
    <mergeCell ref="F7:G7"/>
    <mergeCell ref="V7:Z7"/>
    <mergeCell ref="AA7:AF7"/>
    <mergeCell ref="A6:G6"/>
    <mergeCell ref="H6:U6"/>
    <mergeCell ref="AD6:AF6"/>
    <mergeCell ref="L7:O7"/>
    <mergeCell ref="P7:U7"/>
    <mergeCell ref="AA6:AB6"/>
    <mergeCell ref="AB26:AF26"/>
    <mergeCell ref="AB27:AF27"/>
    <mergeCell ref="AB19:AF19"/>
    <mergeCell ref="AB20:AF20"/>
    <mergeCell ref="AB21:AF21"/>
    <mergeCell ref="F12:G12"/>
    <mergeCell ref="S11:V11"/>
    <mergeCell ref="A15:A27"/>
    <mergeCell ref="C15:C27"/>
    <mergeCell ref="D15:D27"/>
    <mergeCell ref="B15:B27"/>
  </mergeCells>
  <conditionalFormatting sqref="S15:S27">
    <cfRule type="cellIs" dxfId="121" priority="576" stopIfTrue="1" operator="equal">
      <formula>"N0 Aceptable con control especifico"</formula>
    </cfRule>
  </conditionalFormatting>
  <conditionalFormatting sqref="O15:O27">
    <cfRule type="cellIs" dxfId="120" priority="575" stopIfTrue="1" operator="equal">
      <formula>"o"</formula>
    </cfRule>
  </conditionalFormatting>
  <conditionalFormatting sqref="R15:R27">
    <cfRule type="cellIs" dxfId="119" priority="574" stopIfTrue="1" operator="equal">
      <formula>"O"</formula>
    </cfRule>
  </conditionalFormatting>
  <conditionalFormatting sqref="S23">
    <cfRule type="colorScale" priority="535">
      <colorScale>
        <cfvo type="min"/>
        <cfvo type="percentile" val="50"/>
        <cfvo type="max"/>
        <color rgb="FFF8696B"/>
        <color rgb="FFFFEB84"/>
        <color rgb="FF63BE7B"/>
      </colorScale>
    </cfRule>
    <cfRule type="cellIs" dxfId="118" priority="536" stopIfTrue="1" operator="equal">
      <formula>"ACEPTABLE"</formula>
    </cfRule>
    <cfRule type="cellIs" dxfId="117" priority="537" stopIfTrue="1" operator="equal">
      <formula>"NO ACEPTABLE"</formula>
    </cfRule>
  </conditionalFormatting>
  <conditionalFormatting sqref="S22">
    <cfRule type="colorScale" priority="5427">
      <colorScale>
        <cfvo type="min"/>
        <cfvo type="percentile" val="50"/>
        <cfvo type="max"/>
        <color rgb="FFF8696B"/>
        <color rgb="FFFFEB84"/>
        <color rgb="FF63BE7B"/>
      </colorScale>
    </cfRule>
    <cfRule type="cellIs" dxfId="116" priority="5428" stopIfTrue="1" operator="equal">
      <formula>"ACEPTABLE"</formula>
    </cfRule>
    <cfRule type="cellIs" dxfId="115" priority="5429" stopIfTrue="1" operator="equal">
      <formula>"NO ACEPTABLE"</formula>
    </cfRule>
  </conditionalFormatting>
  <conditionalFormatting sqref="S15:S27">
    <cfRule type="colorScale" priority="5478">
      <colorScale>
        <cfvo type="min"/>
        <cfvo type="percentile" val="50"/>
        <cfvo type="max"/>
        <color rgb="FFF8696B"/>
        <color rgb="FFFFEB84"/>
        <color rgb="FF63BE7B"/>
      </colorScale>
    </cfRule>
    <cfRule type="cellIs" dxfId="114" priority="5479" stopIfTrue="1" operator="equal">
      <formula>"ACEPTABLE"</formula>
    </cfRule>
    <cfRule type="cellIs" dxfId="113" priority="5480" stopIfTrue="1" operator="equal">
      <formula>"NO ACEPTABLE"</formula>
    </cfRule>
  </conditionalFormatting>
  <dataValidations count="14">
    <dataValidation type="list" allowBlank="1" showInputMessage="1" showErrorMessage="1" sqref="WMB22 WCF22 VSJ22 VIN22 UYR22 UOV22 UEZ22 TVD22 TLH22 TBL22 SRP22 SHT22 RXX22 ROB22 REF22 QUJ22 QKN22 QAR22 PQV22 PGZ22 OXD22 ONH22 ODL22 NTP22 NJT22 MZX22 MQB22 MGF22 LWJ22 LMN22 LCR22 KSV22 KIZ22 JZD22 JPH22 JFL22 IVP22 ILT22 IBX22 HSB22 HIF22 GYJ22 GON22 GER22 FUV22 FKZ22 FBD22 ERH22 EHL22 DXP22 DNT22 DDX22 CUB22 CKF22 CAJ22 BQN22 BGR22 AWV22 AMZ22 ADD22 TH22 JL22 WVX22 P15:P27">
      <formula1>"10,25,60,100"</formula1>
    </dataValidation>
    <dataValidation type="list" allowBlank="1" showInputMessage="1" showErrorMessage="1" sqref="WLX22 WCB22 VSF22 VIJ22 UYN22 UOR22 UEV22 TUZ22 TLD22 TBH22 SRL22 SHP22 RXT22 RNX22 REB22 QUF22 QKJ22 QAN22 PQR22 PGV22 OWZ22 OND22 ODH22 NTL22 NJP22 MZT22 MPX22 MGB22 LWF22 LMJ22 LCN22 KSR22 KIV22 JYZ22 JPD22 JFH22 IVL22 ILP22 IBT22 HRX22 HIB22 GYF22 GOJ22 GEN22 FUR22 FKV22 FAZ22 ERD22 EHH22 DXL22 DNP22 DDT22 CTX22 CKB22 CAF22 BQJ22 BGN22 AWR22 AMV22 ACZ22 TD22 JH22 WVT22 L15:L27">
      <formula1>"2,6,10"</formula1>
    </dataValidation>
    <dataValidation type="list" allowBlank="1" showInputMessage="1" showErrorMessage="1" sqref="WLW22 WCA22 VSE22 VII22 UYM22 UOQ22 UEU22 TUY22 TLC22 TBG22 SRK22 SHO22 RXS22 RNW22 REA22 QUE22 QKI22 QAM22 PQQ22 PGU22 OWY22 ONC22 ODG22 NTK22 NJO22 MZS22 MPW22 MGA22 LWE22 LMI22 LCM22 KSQ22 KIU22 JYY22 JPC22 JFG22 IVK22 ILO22 IBS22 HRW22 HIA22 GYE22 GOI22 GEM22 FUQ22 FKU22 FAY22 ERC22 EHG22 DXK22 DNO22 DDS22 CTW22 CKA22 CAE22 BQI22 BGM22 AWQ22 AMU22 ACY22 TC22 JG22 WVS22">
      <formula1>"(B)"</formula1>
    </dataValidation>
    <dataValidation type="list" allowBlank="1" showInputMessage="1" showErrorMessage="1" sqref="WLV22 WBZ22 VSD22 VIH22 UYL22 UOP22 UET22 TUX22 TLB22 TBF22 SRJ22 SHN22 RXR22 RNV22 RDZ22 QUD22 QKH22 QAL22 PQP22 PGT22 OWX22 ONB22 ODF22 NTJ22 NJN22 MZR22 MPV22 MFZ22 LWD22 LMH22 LCL22 KSP22 KIT22 JYX22 JPB22 JFF22 IVJ22 ILN22 IBR22 HRV22 HHZ22 GYD22 GOH22 GEL22 FUP22 FKT22 FAX22 ERB22 EHF22 DXJ22 DNN22 DDR22 CTV22 CJZ22 CAD22 BQH22 BGL22 AWP22 AMT22 ACX22 TB22 JF22 WVR22">
      <formula1>"(M)"</formula1>
    </dataValidation>
    <dataValidation type="list" allowBlank="1" showInputMessage="1" showErrorMessage="1" sqref="WLU22 WBY22 VSC22 VIG22 UYK22 UOO22 UES22 TUW22 TLA22 TBE22 SRI22 SHM22 RXQ22 RNU22 RDY22 QUC22 QKG22 QAK22 PQO22 PGS22 OWW22 ONA22 ODE22 NTI22 NJM22 MZQ22 MPU22 MFY22 LWC22 LMG22 LCK22 KSO22 KIS22 JYW22 JPA22 JFE22 IVI22 ILM22 IBQ22 HRU22 HHY22 GYC22 GOG22 GEK22 FUO22 FKS22 FAW22 ERA22 EHE22 DXI22 DNM22 DDQ22 CTU22 CJY22 CAC22 BQG22 BGK22 AWO22 AMS22 ACW22 TA22 JE22 WVQ22">
      <formula1>"(A)"</formula1>
    </dataValidation>
    <dataValidation type="list" errorStyle="warning" allowBlank="1" showInputMessage="1" showErrorMessage="1" errorTitle="COLOQUE SOLO" error="1,2,3, O 4" sqref="WLY22 WCC22 VSG22 VIK22 UYO22 UOS22 UEW22 TVA22 TLE22 TBI22 SRM22 SHQ22 RXU22 RNY22 REC22 QUG22 QKK22 QAO22 PQS22 PGW22 OXA22 ONE22 ODI22 NTM22 NJQ22 MZU22 MPY22 MGC22 LWG22 LMK22 LCO22 KSS22 KIW22 JZA22 JPE22 JFI22 IVM22 ILQ22 IBU22 HRY22 HIC22 GYG22 GOK22 GEO22 FUS22 FKW22 FBA22 ERE22 EHI22 DXM22 DNQ22 DDU22 CTY22 CKC22 CAG22 BQK22 BGO22 AWS22 AMW22 ADA22 TE22 JI22 WVU22 M15:M27">
      <formula1>"4,3,2,1"</formula1>
    </dataValidation>
    <dataValidation type="list" allowBlank="1" showInputMessage="1" showErrorMessage="1" sqref="WLT22 WBX22 VSB22 VIF22 UYJ22 UON22 UER22 TUV22 TKZ22 TBD22 SRH22 SHL22 RXP22 RNT22 RDX22 QUB22 QKF22 QAJ22 PQN22 PGR22 OWV22 OMZ22 ODD22 NTH22 NJL22 MZP22 MPT22 MFX22 LWB22 LMF22 LCJ22 KSN22 KIR22 JYV22 JOZ22 JFD22 IVH22 ILL22 IBP22 HRT22 HHX22 GYB22 GOF22 GEJ22 FUN22 FKR22 FAV22 EQZ22 EHD22 DXH22 DNL22 DDP22 CTT22 CJX22 CAB22 BQF22 BGJ22 AWN22 AMR22 ACV22 SZ22 JD22 WVP22">
      <formula1>"(MA)"</formula1>
    </dataValidation>
    <dataValidation type="list" allowBlank="1" showInputMessage="1" showErrorMessage="1" sqref="WML22 WCP22 VST22 VIX22 UZB22 UPF22 UFJ22 TVN22 TLR22 TBV22 SRZ22 SID22 RYH22 ROL22 REP22 QUT22 QKX22 QBB22 PRF22 PHJ22 OXN22 ONR22 ODV22 NTZ22 NKD22 NAH22 MQL22 MGP22 LWT22 LMX22 LDB22 KTF22 KJJ22 JZN22 JPR22 JFV22 IVZ22 IMD22 ICH22 HSL22 HIP22 GYT22 GOX22 GFB22 FVF22 FLJ22 FBN22 ERR22 EHV22 DXZ22 DOD22 DEH22 CUL22 CKP22 CAT22 BQX22 BHB22 AXF22 ANJ22 ADN22 TR22 JV22 WWH22 Z15:Z27">
      <formula1>"Si, No"</formula1>
    </dataValidation>
    <dataValidation type="list" allowBlank="1" showInputMessage="1" showErrorMessage="1" sqref="WVH22 WLL22 WBP22 VRT22 VHX22 UYB22 UOF22 UEJ22 TUN22 TKR22 TAV22 SQZ22 SHD22 RXH22 RNL22 RDP22 QTT22 QJX22 QAB22 PQF22 PGJ22 OWN22 OMR22 OCV22 NSZ22 NJD22 MZH22 MPL22 MFP22 LVT22 LLX22 LCB22 KSF22 KIJ22 JYN22 JOR22 JEV22 IUZ22 ILD22 IBH22 HRL22 HHP22 GXT22 GNX22 GEB22 FUF22 FKJ22 FAN22 EQR22 EGV22 DWZ22 DND22 DDH22 CTL22 CJP22 BZT22 BPX22 BGB22 AWF22 AMJ22 ACN22 SR22 IV22 E15:E27">
      <formula1>"Rutinaria, No Rutinaria"</formula1>
    </dataValidation>
    <dataValidation allowBlank="1" showInputMessage="1" showErrorMessage="1" promptTitle="NIVEL DE RIESGO #8" prompt="I  entre 4000-600_x000a_II entre 500-150_x000a_III entre 120-40_x000a_IV si es igual a 20" sqref="R13:R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P13:P14"/>
    <dataValidation allowBlank="1" showInputMessage="1" showErrorMessage="1" promptTitle="NP #5" prompt="Si 40&lt;NP&lt;24, Muy alto (A)_x000a_Si 20&lt;NP&lt;10, Alto (A)_x000a_Si 8&lt;NP&lt;6, Medio (M)_x000a_Si 4&lt;NP&lt;2, Bajo (B)" sqref="O13:O14"/>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13:M14"/>
    <dataValidation type="list" allowBlank="1" showInputMessage="1" showErrorMessage="1" sqref="IY22 WVK22 WLO22 WBS22 VRW22 VIA22 UYE22 UOI22 UEM22 TUQ22 TKU22 TAY22 SRC22 SHG22 RXK22 RNO22 RDS22 QTW22 QKA22 QAE22 PQI22 PGM22 OWQ22 OMU22 OCY22 NTC22 NJG22 MZK22 MPO22 MFS22 LVW22 LMA22 LCE22 KSI22 KIM22 JYQ22 JOU22 JEY22 IVC22 ILG22 IBK22 HRO22 HHS22 GXW22 GOA22 GEE22 FUI22 FKM22 FAQ22 EQU22 EGY22 DXC22 DNG22 DDK22 CTO22 CJS22 BZW22 BQA22 BGE22 AWI22 AMM22 ACQ22 SU22">
      <formula1>$AR$1:$AR$122</formula1>
    </dataValidation>
  </dataValidations>
  <printOptions horizontalCentered="1" verticalCentered="1"/>
  <pageMargins left="0" right="0" top="0.39370078740157483" bottom="0.39370078740157483" header="0" footer="0"/>
  <pageSetup paperSize="5" scale="32" orientation="landscape" r:id="rId1"/>
  <headerFooter alignWithMargins="0">
    <oddHeader>Página &amp;P de &amp;F</oddHeader>
    <oddFooter>&amp;L&amp;B Confidencial&amp;B&amp;C&amp;D&amp;RPágina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T82"/>
  <sheetViews>
    <sheetView topLeftCell="N1" zoomScale="70" zoomScaleNormal="70" zoomScaleSheetLayoutView="10" workbookViewId="0">
      <selection activeCell="AB8" sqref="AB8:AF8"/>
    </sheetView>
  </sheetViews>
  <sheetFormatPr baseColWidth="10" defaultRowHeight="12.75" x14ac:dyDescent="0.2"/>
  <cols>
    <col min="1" max="2" width="7.5703125" style="195" customWidth="1"/>
    <col min="3" max="3" width="8.42578125" style="193" customWidth="1"/>
    <col min="4" max="4" width="19.7109375" style="193" customWidth="1"/>
    <col min="5" max="5" width="9.28515625" style="198" customWidth="1"/>
    <col min="6" max="6" width="30.42578125" style="195" customWidth="1"/>
    <col min="7" max="7" width="17.7109375" style="195" customWidth="1"/>
    <col min="8" max="8" width="25.85546875" style="195" customWidth="1"/>
    <col min="9" max="9" width="18.5703125" style="195" customWidth="1"/>
    <col min="10" max="10" width="20.28515625" style="195" customWidth="1"/>
    <col min="11" max="11" width="18.140625" style="195" customWidth="1"/>
    <col min="12" max="14" width="7.140625" style="195" bestFit="1" customWidth="1"/>
    <col min="15" max="15" width="10.140625" style="195" bestFit="1" customWidth="1"/>
    <col min="16" max="17" width="7.140625" style="195" bestFit="1" customWidth="1"/>
    <col min="18" max="18" width="10.140625" style="195" bestFit="1" customWidth="1"/>
    <col min="19" max="19" width="11.5703125" style="195" customWidth="1"/>
    <col min="20" max="20" width="4.140625" style="195" bestFit="1" customWidth="1"/>
    <col min="21" max="21" width="14.42578125" style="195" bestFit="1" customWidth="1"/>
    <col min="22" max="22" width="14.85546875" style="195" bestFit="1" customWidth="1"/>
    <col min="23" max="23" width="18.7109375" style="195" customWidth="1"/>
    <col min="24" max="24" width="27.28515625" style="195" customWidth="1"/>
    <col min="25" max="25" width="37.5703125" style="195" customWidth="1"/>
    <col min="26" max="26" width="15.85546875" style="195" customWidth="1"/>
    <col min="27" max="27" width="24.42578125" style="195" customWidth="1"/>
    <col min="28" max="28" width="19.42578125" style="195" customWidth="1"/>
    <col min="29" max="29" width="6.5703125" style="195" bestFit="1" customWidth="1"/>
    <col min="30" max="30" width="20.7109375" style="195" customWidth="1"/>
    <col min="31" max="31" width="11.42578125" style="195" customWidth="1"/>
    <col min="32" max="32" width="10" style="195" customWidth="1"/>
    <col min="33" max="42" width="11.42578125" style="195"/>
    <col min="43" max="43" width="41" style="195" customWidth="1"/>
    <col min="44" max="44" width="65.42578125" style="195" customWidth="1"/>
    <col min="45" max="45" width="35.7109375" style="195" customWidth="1"/>
    <col min="46" max="46" width="11.42578125" style="195"/>
    <col min="47" max="47" width="15.140625" style="195" customWidth="1"/>
    <col min="48" max="16384" width="11.42578125" style="195"/>
  </cols>
  <sheetData>
    <row r="1" spans="1:46" s="193" customFormat="1" ht="13.5" thickBot="1" x14ac:dyDescent="0.25">
      <c r="A1" s="250" t="s">
        <v>390</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192"/>
      <c r="AH1" s="192"/>
      <c r="AI1" s="192"/>
      <c r="AJ1" s="192"/>
      <c r="AK1" s="192"/>
      <c r="AL1" s="192"/>
      <c r="AM1" s="192"/>
      <c r="AN1" s="192"/>
      <c r="AO1" s="192"/>
      <c r="AP1" s="192"/>
      <c r="AQ1" s="41" t="s">
        <v>311</v>
      </c>
      <c r="AR1" s="42" t="s">
        <v>81</v>
      </c>
      <c r="AS1" s="43"/>
    </row>
    <row r="2" spans="1:46" s="193" customFormat="1" x14ac:dyDescent="0.2">
      <c r="A2" s="250" t="s">
        <v>165</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194"/>
      <c r="AH2" s="194"/>
      <c r="AI2" s="46"/>
      <c r="AJ2" s="46"/>
      <c r="AK2" s="192"/>
      <c r="AL2" s="192"/>
      <c r="AM2" s="192"/>
      <c r="AN2" s="192"/>
      <c r="AO2" s="192"/>
      <c r="AP2" s="192"/>
      <c r="AQ2" s="47" t="s">
        <v>305</v>
      </c>
      <c r="AR2" s="42" t="s">
        <v>29</v>
      </c>
      <c r="AS2" s="43"/>
    </row>
    <row r="3" spans="1:46" s="193" customFormat="1" ht="13.5" thickBot="1" x14ac:dyDescent="0.25">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194"/>
      <c r="AH3" s="194"/>
      <c r="AI3" s="46"/>
      <c r="AJ3" s="46"/>
      <c r="AK3" s="192"/>
      <c r="AL3" s="192"/>
      <c r="AM3" s="192"/>
      <c r="AN3" s="192"/>
      <c r="AO3" s="192"/>
      <c r="AP3" s="192"/>
      <c r="AQ3" s="48" t="s">
        <v>301</v>
      </c>
      <c r="AR3" s="49" t="s">
        <v>162</v>
      </c>
      <c r="AS3" s="43"/>
    </row>
    <row r="4" spans="1:46" s="193" customFormat="1" ht="13.5" thickBot="1" x14ac:dyDescent="0.25">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194"/>
      <c r="AH4" s="194"/>
      <c r="AI4" s="46"/>
      <c r="AJ4" s="46"/>
      <c r="AK4" s="192"/>
      <c r="AL4" s="192"/>
      <c r="AM4" s="192"/>
      <c r="AN4" s="192"/>
      <c r="AO4" s="192"/>
      <c r="AP4" s="192"/>
      <c r="AQ4" s="50" t="s">
        <v>20</v>
      </c>
      <c r="AR4" s="42" t="s">
        <v>30</v>
      </c>
      <c r="AS4" s="43"/>
    </row>
    <row r="5" spans="1:46" s="193" customFormat="1" x14ac:dyDescent="0.2">
      <c r="A5" s="239" t="s">
        <v>37</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194"/>
      <c r="AH5" s="194"/>
      <c r="AI5" s="46"/>
      <c r="AJ5" s="46"/>
      <c r="AK5" s="192"/>
      <c r="AL5" s="192"/>
      <c r="AM5" s="192"/>
      <c r="AN5" s="192"/>
      <c r="AO5" s="192"/>
      <c r="AP5" s="192"/>
      <c r="AQ5" s="51" t="s">
        <v>48</v>
      </c>
      <c r="AR5" s="42" t="s">
        <v>31</v>
      </c>
      <c r="AS5" s="43"/>
    </row>
    <row r="6" spans="1:46" s="193" customFormat="1" ht="13.5" thickBot="1" x14ac:dyDescent="0.25">
      <c r="A6" s="232" t="s">
        <v>70</v>
      </c>
      <c r="B6" s="232"/>
      <c r="C6" s="232"/>
      <c r="D6" s="232"/>
      <c r="E6" s="232"/>
      <c r="F6" s="232"/>
      <c r="G6" s="232"/>
      <c r="H6" s="233" t="s">
        <v>166</v>
      </c>
      <c r="I6" s="233"/>
      <c r="J6" s="233"/>
      <c r="K6" s="233"/>
      <c r="L6" s="233"/>
      <c r="M6" s="233"/>
      <c r="N6" s="233"/>
      <c r="O6" s="233"/>
      <c r="P6" s="233"/>
      <c r="Q6" s="233"/>
      <c r="R6" s="233"/>
      <c r="S6" s="233"/>
      <c r="T6" s="233"/>
      <c r="U6" s="233"/>
      <c r="V6" s="52" t="s">
        <v>38</v>
      </c>
      <c r="W6" s="52" t="s">
        <v>1</v>
      </c>
      <c r="X6" s="52" t="s">
        <v>39</v>
      </c>
      <c r="Y6" s="52"/>
      <c r="Z6" s="52" t="s">
        <v>40</v>
      </c>
      <c r="AA6" s="233"/>
      <c r="AB6" s="233"/>
      <c r="AC6" s="52" t="s">
        <v>41</v>
      </c>
      <c r="AD6" s="233">
        <v>830000167</v>
      </c>
      <c r="AE6" s="233"/>
      <c r="AF6" s="233"/>
      <c r="AG6" s="194"/>
      <c r="AH6" s="194"/>
      <c r="AI6" s="46"/>
      <c r="AJ6" s="46"/>
      <c r="AK6" s="192"/>
      <c r="AL6" s="192"/>
      <c r="AM6" s="192"/>
      <c r="AN6" s="192"/>
      <c r="AO6" s="192"/>
      <c r="AP6" s="192"/>
      <c r="AQ6" s="53" t="s">
        <v>391</v>
      </c>
      <c r="AR6" s="49" t="s">
        <v>32</v>
      </c>
      <c r="AS6" s="43"/>
    </row>
    <row r="7" spans="1:46" s="193" customFormat="1" ht="15.75" customHeight="1" x14ac:dyDescent="0.2">
      <c r="A7" s="232" t="s">
        <v>167</v>
      </c>
      <c r="B7" s="232"/>
      <c r="C7" s="232"/>
      <c r="D7" s="232"/>
      <c r="E7" s="232"/>
      <c r="F7" s="240">
        <v>36</v>
      </c>
      <c r="G7" s="240"/>
      <c r="H7" s="54" t="s">
        <v>44</v>
      </c>
      <c r="I7" s="244" t="s">
        <v>172</v>
      </c>
      <c r="J7" s="245"/>
      <c r="K7" s="246"/>
      <c r="L7" s="306" t="s">
        <v>42</v>
      </c>
      <c r="M7" s="319"/>
      <c r="N7" s="319"/>
      <c r="O7" s="307"/>
      <c r="P7" s="323" t="s">
        <v>143</v>
      </c>
      <c r="Q7" s="324"/>
      <c r="R7" s="324"/>
      <c r="S7" s="324"/>
      <c r="T7" s="324"/>
      <c r="U7" s="325"/>
      <c r="V7" s="232" t="s">
        <v>43</v>
      </c>
      <c r="W7" s="241"/>
      <c r="X7" s="241"/>
      <c r="Y7" s="241"/>
      <c r="Z7" s="241"/>
      <c r="AA7" s="242" t="s">
        <v>717</v>
      </c>
      <c r="AB7" s="243"/>
      <c r="AC7" s="243"/>
      <c r="AD7" s="243"/>
      <c r="AE7" s="243"/>
      <c r="AF7" s="243"/>
      <c r="AG7" s="192"/>
      <c r="AH7" s="192"/>
      <c r="AI7" s="46"/>
      <c r="AJ7" s="46"/>
      <c r="AK7" s="192"/>
      <c r="AL7" s="192"/>
      <c r="AM7" s="192"/>
      <c r="AN7" s="192"/>
      <c r="AO7" s="192"/>
      <c r="AP7" s="192"/>
      <c r="AQ7" s="55"/>
      <c r="AR7" s="49" t="s">
        <v>33</v>
      </c>
      <c r="AS7" s="43"/>
    </row>
    <row r="8" spans="1:46" x14ac:dyDescent="0.2">
      <c r="A8" s="232" t="s">
        <v>176</v>
      </c>
      <c r="B8" s="232"/>
      <c r="C8" s="233">
        <v>2948700</v>
      </c>
      <c r="D8" s="233"/>
      <c r="E8" s="233"/>
      <c r="F8" s="233"/>
      <c r="G8" s="233"/>
      <c r="H8" s="232" t="s">
        <v>168</v>
      </c>
      <c r="I8" s="232"/>
      <c r="J8" s="232"/>
      <c r="K8" s="330" t="s">
        <v>690</v>
      </c>
      <c r="L8" s="330"/>
      <c r="M8" s="330"/>
      <c r="N8" s="330"/>
      <c r="O8" s="330"/>
      <c r="P8" s="232" t="s">
        <v>45</v>
      </c>
      <c r="Q8" s="232"/>
      <c r="R8" s="232"/>
      <c r="S8" s="232"/>
      <c r="T8" s="232"/>
      <c r="U8" s="232"/>
      <c r="V8" s="234" t="s">
        <v>173</v>
      </c>
      <c r="W8" s="234"/>
      <c r="X8" s="234"/>
      <c r="Y8" s="234"/>
      <c r="Z8" s="250" t="s">
        <v>169</v>
      </c>
      <c r="AA8" s="250"/>
      <c r="AB8" s="234" t="s">
        <v>144</v>
      </c>
      <c r="AC8" s="234"/>
      <c r="AD8" s="234"/>
      <c r="AE8" s="234"/>
      <c r="AF8" s="234"/>
      <c r="AG8" s="192"/>
      <c r="AH8" s="192"/>
      <c r="AI8" s="192"/>
      <c r="AJ8" s="192"/>
      <c r="AK8" s="192"/>
      <c r="AL8" s="192"/>
      <c r="AM8" s="192"/>
      <c r="AN8" s="192"/>
      <c r="AO8" s="192"/>
      <c r="AP8" s="192"/>
      <c r="AQ8" s="56"/>
      <c r="AR8" s="57" t="s">
        <v>392</v>
      </c>
      <c r="AS8" s="43"/>
    </row>
    <row r="9" spans="1:46" x14ac:dyDescent="0.2">
      <c r="A9" s="239" t="s">
        <v>46</v>
      </c>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192"/>
      <c r="AH9" s="192"/>
      <c r="AI9" s="192"/>
      <c r="AJ9" s="192"/>
      <c r="AK9" s="192"/>
      <c r="AL9" s="192"/>
      <c r="AM9" s="192"/>
      <c r="AN9" s="192"/>
      <c r="AO9" s="192"/>
      <c r="AP9" s="192"/>
      <c r="AQ9" s="56"/>
      <c r="AR9" s="57" t="s">
        <v>393</v>
      </c>
      <c r="AS9" s="59"/>
    </row>
    <row r="10" spans="1:46" ht="12.75" customHeight="1" x14ac:dyDescent="0.2">
      <c r="A10" s="230" t="s">
        <v>47</v>
      </c>
      <c r="B10" s="230"/>
      <c r="C10" s="230"/>
      <c r="D10" s="230"/>
      <c r="E10" s="230"/>
      <c r="F10" s="230"/>
      <c r="G10" s="230"/>
      <c r="H10" s="254" t="s">
        <v>713</v>
      </c>
      <c r="I10" s="255"/>
      <c r="J10" s="255"/>
      <c r="K10" s="255"/>
      <c r="L10" s="255"/>
      <c r="M10" s="255"/>
      <c r="N10" s="255"/>
      <c r="O10" s="255"/>
      <c r="P10" s="255"/>
      <c r="Q10" s="255"/>
      <c r="R10" s="255"/>
      <c r="S10" s="255"/>
      <c r="T10" s="255"/>
      <c r="U10" s="255"/>
      <c r="V10" s="256"/>
      <c r="W10" s="230" t="s">
        <v>170</v>
      </c>
      <c r="X10" s="230"/>
      <c r="Y10" s="217">
        <v>17</v>
      </c>
      <c r="Z10" s="217">
        <v>5</v>
      </c>
      <c r="AA10" s="217">
        <v>2019</v>
      </c>
      <c r="AB10" s="233"/>
      <c r="AC10" s="233"/>
      <c r="AD10" s="233"/>
      <c r="AE10" s="233"/>
      <c r="AF10" s="233"/>
      <c r="AG10" s="192"/>
      <c r="AH10" s="192"/>
      <c r="AI10" s="192"/>
      <c r="AJ10" s="192"/>
      <c r="AK10" s="192"/>
      <c r="AL10" s="192"/>
      <c r="AM10" s="192"/>
      <c r="AN10" s="192"/>
      <c r="AO10" s="192"/>
      <c r="AP10" s="192"/>
      <c r="AQ10" s="196"/>
      <c r="AR10" s="63" t="s">
        <v>34</v>
      </c>
      <c r="AS10" s="59"/>
    </row>
    <row r="11" spans="1:46" ht="15.75" customHeight="1" x14ac:dyDescent="0.2">
      <c r="A11" s="230" t="s">
        <v>68</v>
      </c>
      <c r="B11" s="230"/>
      <c r="C11" s="230"/>
      <c r="D11" s="230"/>
      <c r="E11" s="230"/>
      <c r="F11" s="230"/>
      <c r="G11" s="230"/>
      <c r="H11" s="234" t="s">
        <v>689</v>
      </c>
      <c r="I11" s="234"/>
      <c r="J11" s="64" t="s">
        <v>67</v>
      </c>
      <c r="K11" s="65">
        <v>8151</v>
      </c>
      <c r="L11" s="224" t="s">
        <v>171</v>
      </c>
      <c r="M11" s="225"/>
      <c r="N11" s="225"/>
      <c r="O11" s="318"/>
      <c r="P11" s="316">
        <v>43272</v>
      </c>
      <c r="Q11" s="231"/>
      <c r="R11" s="231"/>
      <c r="S11" s="226" t="s">
        <v>695</v>
      </c>
      <c r="T11" s="226"/>
      <c r="U11" s="226"/>
      <c r="V11" s="226"/>
      <c r="W11" s="233" t="s">
        <v>690</v>
      </c>
      <c r="X11" s="233"/>
      <c r="Y11" s="233"/>
      <c r="Z11" s="230" t="s">
        <v>69</v>
      </c>
      <c r="AA11" s="230"/>
      <c r="AB11" s="233" t="s">
        <v>694</v>
      </c>
      <c r="AC11" s="233"/>
      <c r="AD11" s="233"/>
      <c r="AE11" s="233"/>
      <c r="AF11" s="233"/>
      <c r="AG11" s="192"/>
      <c r="AH11" s="192"/>
      <c r="AI11" s="192"/>
      <c r="AJ11" s="192"/>
      <c r="AK11" s="192"/>
      <c r="AL11" s="192"/>
      <c r="AM11" s="192"/>
      <c r="AN11" s="192"/>
      <c r="AO11" s="192"/>
      <c r="AP11" s="192"/>
      <c r="AQ11" s="196"/>
      <c r="AR11" s="63" t="s">
        <v>35</v>
      </c>
      <c r="AS11" s="43"/>
    </row>
    <row r="12" spans="1:46" s="193" customFormat="1" ht="15.75" customHeight="1" x14ac:dyDescent="0.2">
      <c r="A12" s="229" t="s">
        <v>9</v>
      </c>
      <c r="B12" s="229" t="s">
        <v>80</v>
      </c>
      <c r="C12" s="229" t="s">
        <v>2</v>
      </c>
      <c r="D12" s="229" t="s">
        <v>8</v>
      </c>
      <c r="E12" s="229" t="s">
        <v>65</v>
      </c>
      <c r="F12" s="224" t="s">
        <v>22</v>
      </c>
      <c r="G12" s="225"/>
      <c r="H12" s="226" t="s">
        <v>3</v>
      </c>
      <c r="I12" s="226" t="s">
        <v>17</v>
      </c>
      <c r="J12" s="226"/>
      <c r="K12" s="226"/>
      <c r="L12" s="226" t="s">
        <v>395</v>
      </c>
      <c r="M12" s="226"/>
      <c r="N12" s="226"/>
      <c r="O12" s="226"/>
      <c r="P12" s="226"/>
      <c r="Q12" s="226"/>
      <c r="R12" s="226"/>
      <c r="S12" s="226"/>
      <c r="T12" s="226"/>
      <c r="U12" s="226" t="s">
        <v>714</v>
      </c>
      <c r="V12" s="226"/>
      <c r="W12" s="226"/>
      <c r="X12" s="226"/>
      <c r="Y12" s="226"/>
      <c r="Z12" s="226" t="s">
        <v>23</v>
      </c>
      <c r="AA12" s="226"/>
      <c r="AB12" s="226" t="s">
        <v>49</v>
      </c>
      <c r="AC12" s="226"/>
      <c r="AD12" s="226"/>
      <c r="AE12" s="226"/>
      <c r="AF12" s="226"/>
      <c r="AG12" s="46"/>
      <c r="AH12" s="46"/>
      <c r="AI12" s="192"/>
      <c r="AJ12" s="192"/>
      <c r="AK12" s="192"/>
      <c r="AL12" s="192"/>
      <c r="AM12" s="192"/>
      <c r="AN12" s="192"/>
      <c r="AO12" s="192"/>
      <c r="AP12" s="192"/>
      <c r="AQ12" s="68"/>
      <c r="AR12" s="57" t="s">
        <v>36</v>
      </c>
      <c r="AS12" s="43"/>
    </row>
    <row r="13" spans="1:46" s="193" customFormat="1" ht="94.5" customHeight="1" x14ac:dyDescent="0.2">
      <c r="A13" s="229"/>
      <c r="B13" s="229"/>
      <c r="C13" s="229"/>
      <c r="D13" s="229"/>
      <c r="E13" s="229"/>
      <c r="F13" s="69" t="s">
        <v>394</v>
      </c>
      <c r="G13" s="64" t="s">
        <v>397</v>
      </c>
      <c r="H13" s="226"/>
      <c r="I13" s="64" t="s">
        <v>0</v>
      </c>
      <c r="J13" s="64" t="s">
        <v>7</v>
      </c>
      <c r="K13" s="64" t="s">
        <v>10</v>
      </c>
      <c r="L13" s="70" t="s">
        <v>11</v>
      </c>
      <c r="M13" s="70" t="s">
        <v>18</v>
      </c>
      <c r="N13" s="70" t="s">
        <v>12</v>
      </c>
      <c r="O13" s="70" t="s">
        <v>19</v>
      </c>
      <c r="P13" s="70" t="s">
        <v>13</v>
      </c>
      <c r="Q13" s="70" t="s">
        <v>14</v>
      </c>
      <c r="R13" s="70" t="s">
        <v>398</v>
      </c>
      <c r="S13" s="70" t="s">
        <v>15</v>
      </c>
      <c r="T13" s="70" t="s">
        <v>21</v>
      </c>
      <c r="U13" s="64" t="s">
        <v>399</v>
      </c>
      <c r="V13" s="64" t="s">
        <v>400</v>
      </c>
      <c r="W13" s="64" t="s">
        <v>401</v>
      </c>
      <c r="X13" s="64" t="s">
        <v>402</v>
      </c>
      <c r="Y13" s="64" t="s">
        <v>403</v>
      </c>
      <c r="Z13" s="64" t="s">
        <v>66</v>
      </c>
      <c r="AA13" s="64" t="s">
        <v>404</v>
      </c>
      <c r="AB13" s="226"/>
      <c r="AC13" s="226"/>
      <c r="AD13" s="226"/>
      <c r="AE13" s="226"/>
      <c r="AF13" s="226"/>
      <c r="AG13" s="46"/>
      <c r="AH13" s="192"/>
      <c r="AI13" s="192"/>
      <c r="AJ13" s="192"/>
      <c r="AK13" s="192"/>
      <c r="AL13" s="192"/>
      <c r="AM13" s="192"/>
      <c r="AN13" s="192"/>
      <c r="AO13" s="192"/>
      <c r="AP13" s="192"/>
      <c r="AQ13" s="71"/>
      <c r="AR13" s="57" t="s">
        <v>164</v>
      </c>
      <c r="AS13" s="43"/>
    </row>
    <row r="14" spans="1:46" s="193" customFormat="1" ht="16.5" customHeight="1" thickBot="1" x14ac:dyDescent="0.25">
      <c r="A14" s="72"/>
      <c r="B14" s="72"/>
      <c r="C14" s="72"/>
      <c r="D14" s="72"/>
      <c r="E14" s="72"/>
      <c r="F14" s="73"/>
      <c r="G14" s="73"/>
      <c r="H14" s="73"/>
      <c r="I14" s="72"/>
      <c r="J14" s="72"/>
      <c r="K14" s="72"/>
      <c r="L14" s="72"/>
      <c r="M14" s="72"/>
      <c r="N14" s="72"/>
      <c r="O14" s="72"/>
      <c r="P14" s="72"/>
      <c r="Q14" s="72"/>
      <c r="R14" s="72"/>
      <c r="S14" s="72"/>
      <c r="T14" s="72"/>
      <c r="U14" s="73"/>
      <c r="V14" s="73"/>
      <c r="W14" s="73"/>
      <c r="X14" s="73"/>
      <c r="Y14" s="73"/>
      <c r="Z14" s="73"/>
      <c r="AA14" s="73"/>
      <c r="AB14" s="223"/>
      <c r="AC14" s="223"/>
      <c r="AD14" s="223"/>
      <c r="AE14" s="223"/>
      <c r="AF14" s="223"/>
      <c r="AG14" s="46"/>
      <c r="AH14" s="192"/>
      <c r="AI14" s="192"/>
      <c r="AJ14" s="192"/>
      <c r="AK14" s="192"/>
      <c r="AL14" s="192"/>
      <c r="AM14" s="192"/>
      <c r="AN14" s="192"/>
      <c r="AO14" s="192"/>
      <c r="AP14" s="192"/>
      <c r="AQ14" s="195"/>
      <c r="AR14" s="57" t="s">
        <v>162</v>
      </c>
      <c r="AT14" s="153"/>
    </row>
    <row r="15" spans="1:46" s="44" customFormat="1" ht="66" customHeight="1" x14ac:dyDescent="0.2">
      <c r="A15" s="222" t="s">
        <v>153</v>
      </c>
      <c r="B15" s="326" t="s">
        <v>112</v>
      </c>
      <c r="C15" s="336" t="s">
        <v>118</v>
      </c>
      <c r="D15" s="336" t="s">
        <v>605</v>
      </c>
      <c r="E15" s="75" t="s">
        <v>85</v>
      </c>
      <c r="F15" s="75" t="s">
        <v>687</v>
      </c>
      <c r="G15" s="76" t="s">
        <v>469</v>
      </c>
      <c r="H15" s="77" t="s">
        <v>86</v>
      </c>
      <c r="I15" s="77"/>
      <c r="J15" s="77"/>
      <c r="K15" s="77" t="s">
        <v>205</v>
      </c>
      <c r="L15" s="76">
        <v>2</v>
      </c>
      <c r="M15" s="78">
        <v>2</v>
      </c>
      <c r="N15" s="75">
        <f t="shared" ref="N15:N16" si="0">+L15*M15</f>
        <v>4</v>
      </c>
      <c r="O15" s="75" t="str">
        <f t="shared" ref="O15:O16" si="1">IF(N15&lt;2,"O",IF(N15&lt;=4,"(B)",IF(N15&lt;=8,"(M)",IF(N15&lt;=20,"(A)","(MA)"))))</f>
        <v>(B)</v>
      </c>
      <c r="P15" s="75">
        <v>10</v>
      </c>
      <c r="Q15" s="75">
        <f t="shared" ref="Q15" si="2">+N15*P15</f>
        <v>40</v>
      </c>
      <c r="R15" s="79" t="str">
        <f t="shared" ref="R15:R16" si="3">IF(Q15&lt;20,"O",IF(Q15&lt;=20,"IV",IF(Q15&lt;=120,"III",IF(Q15&lt;=500,"II","I"))))</f>
        <v>III</v>
      </c>
      <c r="S15" s="80" t="str">
        <f>IF(R15="I","No aceptable",IF(R15="II","Aceptable con Control Especifico",IF(R15=0,"","Aceptable")))</f>
        <v>Aceptable</v>
      </c>
      <c r="T15" s="77">
        <v>13</v>
      </c>
      <c r="U15" s="60"/>
      <c r="V15" s="60"/>
      <c r="W15" s="60"/>
      <c r="X15" s="60" t="s">
        <v>606</v>
      </c>
      <c r="Y15" s="60" t="s">
        <v>88</v>
      </c>
      <c r="Z15" s="77" t="s">
        <v>89</v>
      </c>
      <c r="AA15" s="77" t="s">
        <v>405</v>
      </c>
      <c r="AB15" s="221"/>
      <c r="AC15" s="221"/>
      <c r="AD15" s="221"/>
      <c r="AE15" s="221"/>
      <c r="AF15" s="221"/>
      <c r="AG15" s="46"/>
      <c r="AH15" s="40"/>
      <c r="AI15" s="40"/>
      <c r="AJ15" s="40"/>
      <c r="AK15" s="40"/>
      <c r="AL15" s="40"/>
      <c r="AM15" s="40"/>
      <c r="AN15" s="40"/>
      <c r="AO15" s="40"/>
      <c r="AP15" s="40"/>
      <c r="AQ15" s="82"/>
      <c r="AR15" s="44" t="s">
        <v>259</v>
      </c>
      <c r="AS15" s="43"/>
    </row>
    <row r="16" spans="1:46" s="44" customFormat="1" ht="38.25" x14ac:dyDescent="0.2">
      <c r="A16" s="222"/>
      <c r="B16" s="326"/>
      <c r="C16" s="337"/>
      <c r="D16" s="337"/>
      <c r="E16" s="75" t="s">
        <v>85</v>
      </c>
      <c r="F16" s="75" t="s">
        <v>710</v>
      </c>
      <c r="G16" s="76" t="s">
        <v>707</v>
      </c>
      <c r="H16" s="77" t="s">
        <v>90</v>
      </c>
      <c r="I16" s="77"/>
      <c r="J16" s="77"/>
      <c r="K16" s="77" t="s">
        <v>103</v>
      </c>
      <c r="L16" s="76">
        <v>2</v>
      </c>
      <c r="M16" s="78">
        <v>4</v>
      </c>
      <c r="N16" s="75">
        <f t="shared" si="0"/>
        <v>8</v>
      </c>
      <c r="O16" s="75" t="str">
        <f t="shared" si="1"/>
        <v>(M)</v>
      </c>
      <c r="P16" s="75">
        <v>10</v>
      </c>
      <c r="Q16" s="75">
        <f t="shared" ref="Q16:Q21" si="4">+N16*P16</f>
        <v>80</v>
      </c>
      <c r="R16" s="79" t="str">
        <f t="shared" si="3"/>
        <v>III</v>
      </c>
      <c r="S16" s="80" t="str">
        <f t="shared" ref="S16:S81" si="5">IF(R16="I","No aceptable",IF(R16="II","Aceptable con Control Especifico",IF(R16=0,"","Aceptable")))</f>
        <v>Aceptable</v>
      </c>
      <c r="T16" s="77">
        <v>13</v>
      </c>
      <c r="U16" s="60"/>
      <c r="V16" s="60"/>
      <c r="W16" s="77"/>
      <c r="X16" s="77" t="s">
        <v>91</v>
      </c>
      <c r="Y16" s="77"/>
      <c r="Z16" s="77" t="s">
        <v>89</v>
      </c>
      <c r="AA16" s="77" t="s">
        <v>405</v>
      </c>
      <c r="AB16" s="221"/>
      <c r="AC16" s="221"/>
      <c r="AD16" s="221"/>
      <c r="AE16" s="221"/>
      <c r="AF16" s="221"/>
      <c r="AG16" s="46"/>
      <c r="AH16" s="40"/>
      <c r="AI16" s="40"/>
      <c r="AJ16" s="40"/>
      <c r="AK16" s="40"/>
      <c r="AL16" s="40"/>
      <c r="AM16" s="40"/>
      <c r="AN16" s="40"/>
      <c r="AO16" s="40"/>
      <c r="AP16" s="40"/>
      <c r="AQ16" s="83"/>
      <c r="AR16" s="57" t="s">
        <v>33</v>
      </c>
      <c r="AS16" s="43"/>
    </row>
    <row r="17" spans="1:45" s="58" customFormat="1" ht="97.5" customHeight="1" x14ac:dyDescent="0.2">
      <c r="A17" s="222"/>
      <c r="B17" s="326"/>
      <c r="C17" s="337"/>
      <c r="D17" s="337"/>
      <c r="E17" s="75" t="s">
        <v>85</v>
      </c>
      <c r="F17" s="103" t="s">
        <v>607</v>
      </c>
      <c r="G17" s="76" t="s">
        <v>565</v>
      </c>
      <c r="H17" s="77" t="s">
        <v>95</v>
      </c>
      <c r="I17" s="77"/>
      <c r="J17" s="77"/>
      <c r="K17" s="77" t="s">
        <v>184</v>
      </c>
      <c r="L17" s="76">
        <v>2</v>
      </c>
      <c r="M17" s="78">
        <v>4</v>
      </c>
      <c r="N17" s="75">
        <f>+L17*M17</f>
        <v>8</v>
      </c>
      <c r="O17" s="75" t="str">
        <f>IF(N17&lt;2,"O",IF(N17&lt;=4,"(B)",IF(N17&lt;=8,"(M)",IF(N17&lt;=20,"(A)","(MA)"))))</f>
        <v>(M)</v>
      </c>
      <c r="P17" s="75">
        <v>10</v>
      </c>
      <c r="Q17" s="75">
        <f t="shared" si="4"/>
        <v>80</v>
      </c>
      <c r="R17" s="79" t="str">
        <f>IF(Q17&lt;20,"O",IF(Q17&lt;=20,"IV",IF(Q17&lt;=120,"III",IF(Q17&lt;=500,"II","I"))))</f>
        <v>III</v>
      </c>
      <c r="S17" s="80" t="str">
        <f t="shared" si="5"/>
        <v>Aceptable</v>
      </c>
      <c r="T17" s="77">
        <v>13</v>
      </c>
      <c r="U17" s="77"/>
      <c r="V17" s="77"/>
      <c r="W17" s="77"/>
      <c r="X17" s="77" t="s">
        <v>210</v>
      </c>
      <c r="Y17" s="77"/>
      <c r="Z17" s="77" t="s">
        <v>89</v>
      </c>
      <c r="AA17" s="77" t="s">
        <v>405</v>
      </c>
      <c r="AB17" s="221"/>
      <c r="AC17" s="221"/>
      <c r="AD17" s="221"/>
      <c r="AE17" s="221"/>
      <c r="AF17" s="221"/>
      <c r="AG17" s="40"/>
      <c r="AH17" s="40"/>
      <c r="AI17" s="40"/>
      <c r="AJ17" s="40"/>
      <c r="AK17" s="40"/>
      <c r="AL17" s="40"/>
      <c r="AM17" s="40"/>
      <c r="AN17" s="40"/>
      <c r="AO17" s="40"/>
      <c r="AP17" s="40"/>
      <c r="AQ17" s="83"/>
      <c r="AR17" s="63" t="s">
        <v>34</v>
      </c>
      <c r="AS17" s="59"/>
    </row>
    <row r="18" spans="1:45" s="58" customFormat="1" ht="101.25" customHeight="1" x14ac:dyDescent="0.2">
      <c r="A18" s="222"/>
      <c r="B18" s="326"/>
      <c r="C18" s="337"/>
      <c r="D18" s="337"/>
      <c r="E18" s="75" t="s">
        <v>85</v>
      </c>
      <c r="F18" s="103" t="s">
        <v>607</v>
      </c>
      <c r="G18" s="76" t="s">
        <v>489</v>
      </c>
      <c r="H18" s="77" t="s">
        <v>95</v>
      </c>
      <c r="I18" s="77"/>
      <c r="J18" s="77"/>
      <c r="K18" s="77" t="s">
        <v>184</v>
      </c>
      <c r="L18" s="76">
        <v>2</v>
      </c>
      <c r="M18" s="78">
        <v>4</v>
      </c>
      <c r="N18" s="75">
        <f t="shared" ref="N18:N21" si="6">+L18*M18</f>
        <v>8</v>
      </c>
      <c r="O18" s="75" t="str">
        <f t="shared" ref="O18:O21" si="7">IF(N18&lt;2,"O",IF(N18&lt;=4,"(B)",IF(N18&lt;=8,"(M)",IF(N18&lt;=20,"(A)","(MA)"))))</f>
        <v>(M)</v>
      </c>
      <c r="P18" s="75">
        <v>10</v>
      </c>
      <c r="Q18" s="75">
        <f t="shared" si="4"/>
        <v>80</v>
      </c>
      <c r="R18" s="79" t="str">
        <f t="shared" ref="R18:R21" si="8">IF(Q18&lt;20,"O",IF(Q18&lt;=20,"IV",IF(Q18&lt;=120,"III",IF(Q18&lt;=500,"II","I"))))</f>
        <v>III</v>
      </c>
      <c r="S18" s="80" t="str">
        <f t="shared" si="5"/>
        <v>Aceptable</v>
      </c>
      <c r="T18" s="77">
        <v>13</v>
      </c>
      <c r="U18" s="77"/>
      <c r="V18" s="77"/>
      <c r="W18" s="77"/>
      <c r="X18" s="77" t="s">
        <v>210</v>
      </c>
      <c r="Y18" s="77"/>
      <c r="Z18" s="77" t="s">
        <v>89</v>
      </c>
      <c r="AA18" s="77" t="s">
        <v>405</v>
      </c>
      <c r="AB18" s="221"/>
      <c r="AC18" s="221"/>
      <c r="AD18" s="221"/>
      <c r="AE18" s="221"/>
      <c r="AF18" s="221"/>
      <c r="AG18" s="40"/>
      <c r="AH18" s="40"/>
      <c r="AI18" s="40"/>
      <c r="AJ18" s="40"/>
      <c r="AK18" s="40"/>
      <c r="AL18" s="40"/>
      <c r="AM18" s="40"/>
      <c r="AN18" s="40"/>
      <c r="AO18" s="40"/>
      <c r="AP18" s="40"/>
      <c r="AQ18" s="83"/>
      <c r="AR18" s="162" t="s">
        <v>35</v>
      </c>
      <c r="AS18" s="43"/>
    </row>
    <row r="19" spans="1:45" s="44" customFormat="1" ht="51" x14ac:dyDescent="0.2">
      <c r="A19" s="222"/>
      <c r="B19" s="326"/>
      <c r="C19" s="337"/>
      <c r="D19" s="337"/>
      <c r="E19" s="75" t="s">
        <v>85</v>
      </c>
      <c r="F19" s="75" t="s">
        <v>608</v>
      </c>
      <c r="G19" s="105" t="s">
        <v>528</v>
      </c>
      <c r="H19" s="77" t="s">
        <v>237</v>
      </c>
      <c r="I19" s="85"/>
      <c r="J19" s="77"/>
      <c r="K19" s="77" t="s">
        <v>96</v>
      </c>
      <c r="L19" s="76">
        <v>2</v>
      </c>
      <c r="M19" s="78">
        <v>4</v>
      </c>
      <c r="N19" s="75">
        <f t="shared" si="6"/>
        <v>8</v>
      </c>
      <c r="O19" s="75" t="str">
        <f t="shared" si="7"/>
        <v>(M)</v>
      </c>
      <c r="P19" s="75">
        <v>25</v>
      </c>
      <c r="Q19" s="75">
        <f t="shared" si="4"/>
        <v>200</v>
      </c>
      <c r="R19" s="79" t="str">
        <f t="shared" si="8"/>
        <v>II</v>
      </c>
      <c r="S19" s="190" t="str">
        <f t="shared" si="5"/>
        <v>Aceptable con Control Especifico</v>
      </c>
      <c r="T19" s="77">
        <v>13</v>
      </c>
      <c r="U19" s="77"/>
      <c r="V19" s="77"/>
      <c r="W19" s="77"/>
      <c r="X19" s="77" t="s">
        <v>609</v>
      </c>
      <c r="Y19" s="77"/>
      <c r="Z19" s="77" t="s">
        <v>89</v>
      </c>
      <c r="AA19" s="77" t="s">
        <v>405</v>
      </c>
      <c r="AB19" s="221"/>
      <c r="AC19" s="221"/>
      <c r="AD19" s="221"/>
      <c r="AE19" s="221"/>
      <c r="AF19" s="221"/>
      <c r="AG19" s="46"/>
      <c r="AH19" s="40"/>
      <c r="AI19" s="40"/>
      <c r="AJ19" s="40"/>
      <c r="AK19" s="40"/>
      <c r="AL19" s="40"/>
      <c r="AM19" s="40"/>
      <c r="AN19" s="40"/>
      <c r="AO19" s="40"/>
      <c r="AP19" s="40"/>
      <c r="AQ19" s="82"/>
      <c r="AR19" s="57" t="s">
        <v>406</v>
      </c>
      <c r="AS19" s="43"/>
    </row>
    <row r="20" spans="1:45" s="44" customFormat="1" ht="38.25" x14ac:dyDescent="0.2">
      <c r="A20" s="222"/>
      <c r="B20" s="326"/>
      <c r="C20" s="337"/>
      <c r="D20" s="337"/>
      <c r="E20" s="75" t="s">
        <v>85</v>
      </c>
      <c r="F20" s="75" t="s">
        <v>509</v>
      </c>
      <c r="G20" s="76" t="s">
        <v>484</v>
      </c>
      <c r="H20" s="77" t="s">
        <v>98</v>
      </c>
      <c r="I20" s="77"/>
      <c r="J20" s="77"/>
      <c r="K20" s="77" t="s">
        <v>96</v>
      </c>
      <c r="L20" s="76">
        <v>2</v>
      </c>
      <c r="M20" s="78">
        <v>4</v>
      </c>
      <c r="N20" s="75">
        <f t="shared" si="6"/>
        <v>8</v>
      </c>
      <c r="O20" s="75" t="str">
        <f t="shared" si="7"/>
        <v>(M)</v>
      </c>
      <c r="P20" s="75">
        <v>25</v>
      </c>
      <c r="Q20" s="75">
        <f t="shared" si="4"/>
        <v>200</v>
      </c>
      <c r="R20" s="79" t="str">
        <f t="shared" si="8"/>
        <v>II</v>
      </c>
      <c r="S20" s="190" t="str">
        <f t="shared" si="5"/>
        <v>Aceptable con Control Especifico</v>
      </c>
      <c r="T20" s="77">
        <v>13</v>
      </c>
      <c r="U20" s="77"/>
      <c r="V20" s="77"/>
      <c r="W20" s="77"/>
      <c r="X20" s="77" t="s">
        <v>609</v>
      </c>
      <c r="Y20" s="77"/>
      <c r="Z20" s="77" t="s">
        <v>89</v>
      </c>
      <c r="AA20" s="77" t="s">
        <v>405</v>
      </c>
      <c r="AB20" s="221"/>
      <c r="AC20" s="221"/>
      <c r="AD20" s="221"/>
      <c r="AE20" s="221"/>
      <c r="AF20" s="221"/>
      <c r="AG20" s="46"/>
      <c r="AH20" s="40"/>
      <c r="AI20" s="40"/>
      <c r="AJ20" s="40"/>
      <c r="AK20" s="40"/>
      <c r="AL20" s="40"/>
      <c r="AM20" s="40"/>
      <c r="AN20" s="40"/>
      <c r="AO20" s="40"/>
      <c r="AP20" s="40"/>
      <c r="AQ20" s="82"/>
      <c r="AR20" s="57" t="s">
        <v>36</v>
      </c>
      <c r="AS20" s="43"/>
    </row>
    <row r="21" spans="1:45" s="44" customFormat="1" ht="38.25" x14ac:dyDescent="0.2">
      <c r="A21" s="222"/>
      <c r="B21" s="326"/>
      <c r="C21" s="337"/>
      <c r="D21" s="337"/>
      <c r="E21" s="75" t="s">
        <v>85</v>
      </c>
      <c r="F21" s="75" t="s">
        <v>683</v>
      </c>
      <c r="G21" s="76" t="s">
        <v>544</v>
      </c>
      <c r="H21" s="77" t="s">
        <v>239</v>
      </c>
      <c r="I21" s="77"/>
      <c r="J21" s="77"/>
      <c r="K21" s="77" t="s">
        <v>96</v>
      </c>
      <c r="L21" s="76">
        <v>2</v>
      </c>
      <c r="M21" s="78">
        <v>4</v>
      </c>
      <c r="N21" s="75">
        <f t="shared" si="6"/>
        <v>8</v>
      </c>
      <c r="O21" s="75" t="str">
        <f t="shared" si="7"/>
        <v>(M)</v>
      </c>
      <c r="P21" s="75">
        <v>25</v>
      </c>
      <c r="Q21" s="75">
        <f t="shared" si="4"/>
        <v>200</v>
      </c>
      <c r="R21" s="79" t="str">
        <f t="shared" si="8"/>
        <v>II</v>
      </c>
      <c r="S21" s="190" t="str">
        <f t="shared" si="5"/>
        <v>Aceptable con Control Especifico</v>
      </c>
      <c r="T21" s="77">
        <v>13</v>
      </c>
      <c r="U21" s="77"/>
      <c r="V21" s="77"/>
      <c r="W21" s="77"/>
      <c r="X21" s="77" t="s">
        <v>609</v>
      </c>
      <c r="Y21" s="77"/>
      <c r="Z21" s="77" t="s">
        <v>89</v>
      </c>
      <c r="AA21" s="77" t="s">
        <v>405</v>
      </c>
      <c r="AB21" s="221"/>
      <c r="AC21" s="221"/>
      <c r="AD21" s="221"/>
      <c r="AE21" s="221"/>
      <c r="AF21" s="221"/>
      <c r="AG21" s="46"/>
      <c r="AH21" s="40"/>
      <c r="AI21" s="40"/>
      <c r="AJ21" s="40"/>
      <c r="AK21" s="40"/>
      <c r="AL21" s="40"/>
      <c r="AM21" s="40"/>
      <c r="AN21" s="40"/>
      <c r="AO21" s="40"/>
      <c r="AP21" s="40"/>
      <c r="AQ21" s="82"/>
      <c r="AR21" s="57" t="s">
        <v>83</v>
      </c>
      <c r="AS21" s="43"/>
    </row>
    <row r="22" spans="1:45" s="88" customFormat="1" ht="38.25" x14ac:dyDescent="0.2">
      <c r="A22" s="222"/>
      <c r="B22" s="326"/>
      <c r="C22" s="337"/>
      <c r="D22" s="337"/>
      <c r="E22" s="75" t="s">
        <v>85</v>
      </c>
      <c r="F22" s="75" t="s">
        <v>378</v>
      </c>
      <c r="G22" s="76" t="s">
        <v>610</v>
      </c>
      <c r="H22" s="77" t="s">
        <v>97</v>
      </c>
      <c r="I22" s="77"/>
      <c r="J22" s="77"/>
      <c r="K22" s="77" t="s">
        <v>379</v>
      </c>
      <c r="L22" s="76">
        <v>2</v>
      </c>
      <c r="M22" s="78">
        <v>2</v>
      </c>
      <c r="N22" s="75">
        <f>+L22*M22</f>
        <v>4</v>
      </c>
      <c r="O22" s="75" t="str">
        <f>IF(N22&lt;2,"O",IF(N22&lt;=4,"(B)",IF(N22&lt;=8,"(M)",IF(N22&lt;=20,"(A)","(MA)"))))</f>
        <v>(B)</v>
      </c>
      <c r="P22" s="75">
        <v>25</v>
      </c>
      <c r="Q22" s="75">
        <f>+N22*P22</f>
        <v>100</v>
      </c>
      <c r="R22" s="79" t="str">
        <f>IF(Q22&lt;20,"O",IF(Q22&lt;=20,"IV",IF(Q22&lt;=120,"III",IF(Q22&lt;=500,"II","I"))))</f>
        <v>III</v>
      </c>
      <c r="S22" s="80" t="str">
        <f t="shared" si="5"/>
        <v>Aceptable</v>
      </c>
      <c r="T22" s="77">
        <v>2</v>
      </c>
      <c r="U22" s="60"/>
      <c r="V22" s="60"/>
      <c r="W22" s="77"/>
      <c r="X22" s="77" t="s">
        <v>611</v>
      </c>
      <c r="Y22" s="77"/>
      <c r="Z22" s="77" t="s">
        <v>89</v>
      </c>
      <c r="AA22" s="77" t="s">
        <v>405</v>
      </c>
      <c r="AB22" s="221"/>
      <c r="AC22" s="221"/>
      <c r="AD22" s="221"/>
      <c r="AE22" s="221"/>
      <c r="AF22" s="221"/>
      <c r="AG22" s="46"/>
      <c r="AH22" s="40"/>
      <c r="AI22" s="40"/>
      <c r="AJ22" s="40"/>
      <c r="AK22" s="40"/>
      <c r="AL22" s="40"/>
      <c r="AM22" s="40"/>
      <c r="AN22" s="40"/>
      <c r="AO22" s="40"/>
      <c r="AP22" s="40"/>
      <c r="AR22" s="89"/>
      <c r="AS22" s="90"/>
    </row>
    <row r="23" spans="1:45" s="88" customFormat="1" ht="38.25" x14ac:dyDescent="0.2">
      <c r="A23" s="222"/>
      <c r="B23" s="326"/>
      <c r="C23" s="337"/>
      <c r="D23" s="337"/>
      <c r="E23" s="75" t="s">
        <v>85</v>
      </c>
      <c r="F23" s="75" t="s">
        <v>612</v>
      </c>
      <c r="G23" s="76" t="s">
        <v>601</v>
      </c>
      <c r="H23" s="77" t="s">
        <v>97</v>
      </c>
      <c r="I23" s="77"/>
      <c r="J23" s="77"/>
      <c r="K23" s="77"/>
      <c r="L23" s="76">
        <v>2</v>
      </c>
      <c r="M23" s="78">
        <v>2</v>
      </c>
      <c r="N23" s="75">
        <f>+L23*M23</f>
        <v>4</v>
      </c>
      <c r="O23" s="75" t="str">
        <f>IF(N23&lt;2,"O",IF(N23&lt;=4,"(B)",IF(N23&lt;=8,"(M)",IF(N23&lt;=20,"(A)","(MA)"))))</f>
        <v>(B)</v>
      </c>
      <c r="P23" s="75">
        <v>25</v>
      </c>
      <c r="Q23" s="75">
        <f>+N23*P23</f>
        <v>100</v>
      </c>
      <c r="R23" s="79" t="str">
        <f>IF(Q23&lt;20,"O",IF(Q23&lt;=20,"IV",IF(Q23&lt;=120,"III",IF(Q23&lt;=500,"II","I"))))</f>
        <v>III</v>
      </c>
      <c r="S23" s="80" t="str">
        <f t="shared" si="5"/>
        <v>Aceptable</v>
      </c>
      <c r="T23" s="77">
        <v>2</v>
      </c>
      <c r="U23" s="60"/>
      <c r="V23" s="60"/>
      <c r="W23" s="77"/>
      <c r="X23" s="77" t="s">
        <v>611</v>
      </c>
      <c r="Y23" s="77"/>
      <c r="Z23" s="77" t="s">
        <v>89</v>
      </c>
      <c r="AA23" s="77" t="s">
        <v>405</v>
      </c>
      <c r="AB23" s="221"/>
      <c r="AC23" s="221"/>
      <c r="AD23" s="221"/>
      <c r="AE23" s="221"/>
      <c r="AF23" s="221"/>
      <c r="AG23" s="46"/>
      <c r="AH23" s="40"/>
      <c r="AI23" s="40"/>
      <c r="AJ23" s="40"/>
      <c r="AK23" s="40"/>
      <c r="AL23" s="40"/>
      <c r="AM23" s="40"/>
      <c r="AN23" s="40"/>
      <c r="AO23" s="40"/>
      <c r="AP23" s="40"/>
      <c r="AR23" s="89"/>
      <c r="AS23" s="90"/>
    </row>
    <row r="24" spans="1:45" s="44" customFormat="1" ht="51" x14ac:dyDescent="0.2">
      <c r="A24" s="222"/>
      <c r="B24" s="326"/>
      <c r="C24" s="337"/>
      <c r="D24" s="337"/>
      <c r="E24" s="75" t="s">
        <v>85</v>
      </c>
      <c r="F24" s="75" t="s">
        <v>248</v>
      </c>
      <c r="G24" s="76" t="s">
        <v>546</v>
      </c>
      <c r="H24" s="77" t="s">
        <v>249</v>
      </c>
      <c r="I24" s="77"/>
      <c r="J24" s="77"/>
      <c r="K24" s="77" t="s">
        <v>208</v>
      </c>
      <c r="L24" s="76">
        <v>2</v>
      </c>
      <c r="M24" s="78">
        <v>4</v>
      </c>
      <c r="N24" s="75">
        <f>+L24*M24</f>
        <v>8</v>
      </c>
      <c r="O24" s="75" t="str">
        <f>IF(N24&lt;2,"O",IF(N24&lt;=4,"(B)",IF(N24&lt;=8,"(M)",IF(N24&lt;=20,"(A)","(MA)"))))</f>
        <v>(M)</v>
      </c>
      <c r="P24" s="75">
        <v>10</v>
      </c>
      <c r="Q24" s="75">
        <f>+N24*P24</f>
        <v>80</v>
      </c>
      <c r="R24" s="79" t="str">
        <f>IF(Q24&lt;20,"O",IF(Q24&lt;=20,"IV",IF(Q24&lt;=120,"III",IF(Q24&lt;=500,"II","I"))))</f>
        <v>III</v>
      </c>
      <c r="S24" s="80" t="str">
        <f t="shared" si="5"/>
        <v>Aceptable</v>
      </c>
      <c r="T24" s="77">
        <v>13</v>
      </c>
      <c r="U24" s="77"/>
      <c r="V24" s="77"/>
      <c r="W24" s="77"/>
      <c r="X24" s="77" t="s">
        <v>613</v>
      </c>
      <c r="Y24" s="77"/>
      <c r="Z24" s="77" t="s">
        <v>89</v>
      </c>
      <c r="AA24" s="77" t="s">
        <v>405</v>
      </c>
      <c r="AB24" s="221"/>
      <c r="AC24" s="221"/>
      <c r="AD24" s="221"/>
      <c r="AE24" s="221"/>
      <c r="AF24" s="221"/>
      <c r="AG24" s="46"/>
      <c r="AH24" s="40"/>
      <c r="AI24" s="40"/>
      <c r="AJ24" s="40"/>
      <c r="AK24" s="40"/>
      <c r="AL24" s="40"/>
      <c r="AM24" s="40"/>
      <c r="AN24" s="40"/>
      <c r="AO24" s="40"/>
      <c r="AP24" s="40"/>
      <c r="AQ24" s="82"/>
      <c r="AR24" s="57" t="s">
        <v>408</v>
      </c>
      <c r="AS24" s="86"/>
    </row>
    <row r="25" spans="1:45" s="44" customFormat="1" ht="73.5" customHeight="1" x14ac:dyDescent="0.2">
      <c r="A25" s="222"/>
      <c r="B25" s="326"/>
      <c r="C25" s="337"/>
      <c r="D25" s="337"/>
      <c r="E25" s="75" t="s">
        <v>85</v>
      </c>
      <c r="F25" s="75" t="s">
        <v>241</v>
      </c>
      <c r="G25" s="76" t="s">
        <v>490</v>
      </c>
      <c r="H25" s="77" t="s">
        <v>409</v>
      </c>
      <c r="I25" s="85"/>
      <c r="J25" s="77"/>
      <c r="K25" s="77" t="s">
        <v>208</v>
      </c>
      <c r="L25" s="76">
        <v>2</v>
      </c>
      <c r="M25" s="78">
        <v>4</v>
      </c>
      <c r="N25" s="75">
        <f t="shared" ref="N25:N57" si="9">+L25*M25</f>
        <v>8</v>
      </c>
      <c r="O25" s="75" t="str">
        <f t="shared" ref="O25:O57" si="10">IF(N25&lt;2,"O",IF(N25&lt;=4,"(B)",IF(N25&lt;=8,"(M)",IF(N25&lt;=20,"(A)","(MA)"))))</f>
        <v>(M)</v>
      </c>
      <c r="P25" s="75">
        <v>10</v>
      </c>
      <c r="Q25" s="75">
        <f t="shared" ref="Q25:Q56" si="11">+N25*P25</f>
        <v>80</v>
      </c>
      <c r="R25" s="79" t="str">
        <f t="shared" ref="R25:R57" si="12">IF(Q25&lt;20,"O",IF(Q25&lt;=20,"IV",IF(Q25&lt;=120,"III",IF(Q25&lt;=500,"II","I"))))</f>
        <v>III</v>
      </c>
      <c r="S25" s="80" t="str">
        <f t="shared" si="5"/>
        <v>Aceptable</v>
      </c>
      <c r="T25" s="77">
        <v>13</v>
      </c>
      <c r="U25" s="77"/>
      <c r="V25" s="77"/>
      <c r="W25" s="77"/>
      <c r="X25" s="77" t="s">
        <v>613</v>
      </c>
      <c r="Y25" s="77"/>
      <c r="Z25" s="77" t="s">
        <v>89</v>
      </c>
      <c r="AA25" s="77" t="s">
        <v>405</v>
      </c>
      <c r="AB25" s="221"/>
      <c r="AC25" s="221"/>
      <c r="AD25" s="221"/>
      <c r="AE25" s="221"/>
      <c r="AF25" s="221"/>
      <c r="AG25" s="46"/>
      <c r="AH25" s="40"/>
      <c r="AI25" s="40"/>
      <c r="AJ25" s="40"/>
      <c r="AK25" s="40"/>
      <c r="AL25" s="40"/>
      <c r="AM25" s="40"/>
      <c r="AN25" s="40"/>
      <c r="AO25" s="40"/>
      <c r="AP25" s="40"/>
      <c r="AQ25" s="82"/>
      <c r="AR25" s="87" t="s">
        <v>25</v>
      </c>
      <c r="AS25" s="86"/>
    </row>
    <row r="26" spans="1:45" s="58" customFormat="1" ht="38.25" x14ac:dyDescent="0.2">
      <c r="A26" s="222"/>
      <c r="B26" s="326"/>
      <c r="C26" s="337"/>
      <c r="D26" s="337"/>
      <c r="E26" s="75" t="s">
        <v>85</v>
      </c>
      <c r="F26" s="75" t="s">
        <v>145</v>
      </c>
      <c r="G26" s="76" t="s">
        <v>592</v>
      </c>
      <c r="H26" s="77" t="s">
        <v>100</v>
      </c>
      <c r="I26" s="85"/>
      <c r="J26" s="77"/>
      <c r="K26" s="77" t="s">
        <v>208</v>
      </c>
      <c r="L26" s="76">
        <v>2</v>
      </c>
      <c r="M26" s="78">
        <v>3</v>
      </c>
      <c r="N26" s="75">
        <f t="shared" si="9"/>
        <v>6</v>
      </c>
      <c r="O26" s="75" t="str">
        <f t="shared" si="10"/>
        <v>(M)</v>
      </c>
      <c r="P26" s="75">
        <v>10</v>
      </c>
      <c r="Q26" s="75">
        <f t="shared" si="11"/>
        <v>60</v>
      </c>
      <c r="R26" s="79" t="str">
        <f t="shared" si="12"/>
        <v>III</v>
      </c>
      <c r="S26" s="80" t="str">
        <f t="shared" si="5"/>
        <v>Aceptable</v>
      </c>
      <c r="T26" s="77">
        <v>13</v>
      </c>
      <c r="U26" s="77"/>
      <c r="V26" s="77"/>
      <c r="W26" s="77"/>
      <c r="X26" s="77" t="s">
        <v>614</v>
      </c>
      <c r="Y26" s="77"/>
      <c r="Z26" s="77" t="s">
        <v>89</v>
      </c>
      <c r="AA26" s="77" t="s">
        <v>405</v>
      </c>
      <c r="AB26" s="221"/>
      <c r="AC26" s="221"/>
      <c r="AD26" s="221"/>
      <c r="AE26" s="221"/>
      <c r="AF26" s="221"/>
      <c r="AG26" s="40"/>
      <c r="AH26" s="40"/>
      <c r="AI26" s="40"/>
      <c r="AJ26" s="40"/>
      <c r="AK26" s="40"/>
      <c r="AL26" s="40"/>
      <c r="AM26" s="40"/>
      <c r="AN26" s="40"/>
      <c r="AO26" s="40"/>
      <c r="AP26" s="40"/>
      <c r="AR26" s="87" t="s">
        <v>24</v>
      </c>
      <c r="AS26" s="86"/>
    </row>
    <row r="27" spans="1:45" s="58" customFormat="1" ht="126" customHeight="1" x14ac:dyDescent="0.2">
      <c r="A27" s="222"/>
      <c r="B27" s="326"/>
      <c r="C27" s="337"/>
      <c r="D27" s="337"/>
      <c r="E27" s="75" t="s">
        <v>85</v>
      </c>
      <c r="F27" s="77" t="s">
        <v>686</v>
      </c>
      <c r="G27" s="76" t="s">
        <v>502</v>
      </c>
      <c r="H27" s="77" t="s">
        <v>322</v>
      </c>
      <c r="I27" s="77"/>
      <c r="J27" s="101" t="s">
        <v>534</v>
      </c>
      <c r="K27" s="77" t="s">
        <v>370</v>
      </c>
      <c r="L27" s="76">
        <v>2</v>
      </c>
      <c r="M27" s="78">
        <v>4</v>
      </c>
      <c r="N27" s="75">
        <f t="shared" si="9"/>
        <v>8</v>
      </c>
      <c r="O27" s="75" t="str">
        <f t="shared" si="10"/>
        <v>(M)</v>
      </c>
      <c r="P27" s="75">
        <v>25</v>
      </c>
      <c r="Q27" s="75">
        <f t="shared" si="11"/>
        <v>200</v>
      </c>
      <c r="R27" s="79" t="str">
        <f t="shared" si="12"/>
        <v>II</v>
      </c>
      <c r="S27" s="190" t="str">
        <f t="shared" si="5"/>
        <v>Aceptable con Control Especifico</v>
      </c>
      <c r="T27" s="77">
        <v>13</v>
      </c>
      <c r="U27" s="60"/>
      <c r="V27" s="60"/>
      <c r="W27" s="60"/>
      <c r="X27" s="77" t="s">
        <v>615</v>
      </c>
      <c r="Y27" s="60"/>
      <c r="Z27" s="77" t="s">
        <v>89</v>
      </c>
      <c r="AA27" s="77" t="s">
        <v>405</v>
      </c>
      <c r="AB27" s="221"/>
      <c r="AC27" s="221"/>
      <c r="AD27" s="221"/>
      <c r="AE27" s="221"/>
      <c r="AF27" s="221"/>
      <c r="AG27" s="40"/>
      <c r="AH27" s="40"/>
      <c r="AI27" s="40"/>
      <c r="AJ27" s="40"/>
      <c r="AK27" s="40"/>
      <c r="AL27" s="40"/>
      <c r="AM27" s="40"/>
      <c r="AN27" s="40"/>
      <c r="AO27" s="40"/>
      <c r="AP27" s="40"/>
      <c r="AR27" s="87" t="s">
        <v>26</v>
      </c>
      <c r="AS27" s="86"/>
    </row>
    <row r="28" spans="1:45" s="58" customFormat="1" ht="90.75" customHeight="1" x14ac:dyDescent="0.2">
      <c r="A28" s="222"/>
      <c r="B28" s="326"/>
      <c r="C28" s="337"/>
      <c r="D28" s="337"/>
      <c r="E28" s="75" t="s">
        <v>85</v>
      </c>
      <c r="F28" s="75" t="s">
        <v>149</v>
      </c>
      <c r="G28" s="76" t="s">
        <v>535</v>
      </c>
      <c r="H28" s="75" t="s">
        <v>116</v>
      </c>
      <c r="I28" s="77"/>
      <c r="J28" s="77"/>
      <c r="K28" s="77" t="s">
        <v>585</v>
      </c>
      <c r="L28" s="76">
        <v>2</v>
      </c>
      <c r="M28" s="78">
        <v>3</v>
      </c>
      <c r="N28" s="75">
        <f>+L28*M28</f>
        <v>6</v>
      </c>
      <c r="O28" s="75" t="str">
        <f>IF(N28&lt;2,"O",IF(N28&lt;=4,"(B)",IF(N28&lt;=8,"(M)",IF(N28&lt;=20,"(A)","(MA)"))))</f>
        <v>(M)</v>
      </c>
      <c r="P28" s="75">
        <v>10</v>
      </c>
      <c r="Q28" s="75">
        <f>+N28*P28</f>
        <v>60</v>
      </c>
      <c r="R28" s="79" t="str">
        <f>IF(Q28&lt;20,"O",IF(Q28&lt;=20,"IV",IF(Q28&lt;=120,"III",IF(Q28&lt;=500,"II","I"))))</f>
        <v>III</v>
      </c>
      <c r="S28" s="80" t="str">
        <f t="shared" si="5"/>
        <v>Aceptable</v>
      </c>
      <c r="T28" s="77">
        <v>13</v>
      </c>
      <c r="U28" s="77"/>
      <c r="V28" s="77"/>
      <c r="W28" s="77"/>
      <c r="X28" s="77" t="s">
        <v>616</v>
      </c>
      <c r="Y28" s="77"/>
      <c r="Z28" s="77" t="s">
        <v>89</v>
      </c>
      <c r="AA28" s="77" t="s">
        <v>405</v>
      </c>
      <c r="AB28" s="221"/>
      <c r="AC28" s="221"/>
      <c r="AD28" s="221"/>
      <c r="AE28" s="221"/>
      <c r="AF28" s="221"/>
      <c r="AG28" s="40"/>
      <c r="AH28" s="40"/>
      <c r="AI28" s="40"/>
      <c r="AJ28" s="40"/>
      <c r="AK28" s="40"/>
      <c r="AL28" s="40"/>
      <c r="AM28" s="40"/>
      <c r="AN28" s="40"/>
      <c r="AO28" s="40"/>
      <c r="AP28" s="40"/>
      <c r="AR28" s="41" t="s">
        <v>52</v>
      </c>
      <c r="AS28" s="83"/>
    </row>
    <row r="29" spans="1:45" s="58" customFormat="1" ht="76.5" x14ac:dyDescent="0.2">
      <c r="A29" s="222"/>
      <c r="B29" s="326"/>
      <c r="C29" s="337"/>
      <c r="D29" s="337"/>
      <c r="E29" s="75" t="s">
        <v>85</v>
      </c>
      <c r="F29" s="75" t="s">
        <v>226</v>
      </c>
      <c r="G29" s="105" t="s">
        <v>494</v>
      </c>
      <c r="H29" s="77" t="s">
        <v>495</v>
      </c>
      <c r="I29" s="77"/>
      <c r="J29" s="77" t="s">
        <v>256</v>
      </c>
      <c r="K29" s="77" t="s">
        <v>191</v>
      </c>
      <c r="L29" s="76">
        <v>2</v>
      </c>
      <c r="M29" s="78">
        <v>4</v>
      </c>
      <c r="N29" s="75">
        <f t="shared" si="9"/>
        <v>8</v>
      </c>
      <c r="O29" s="75" t="str">
        <f t="shared" si="10"/>
        <v>(M)</v>
      </c>
      <c r="P29" s="75">
        <v>10</v>
      </c>
      <c r="Q29" s="75">
        <f t="shared" si="11"/>
        <v>80</v>
      </c>
      <c r="R29" s="79" t="str">
        <f t="shared" si="12"/>
        <v>III</v>
      </c>
      <c r="S29" s="80" t="str">
        <f t="shared" si="5"/>
        <v>Aceptable</v>
      </c>
      <c r="T29" s="77">
        <v>13</v>
      </c>
      <c r="U29" s="77"/>
      <c r="V29" s="77"/>
      <c r="W29" s="77"/>
      <c r="X29" s="77" t="s">
        <v>537</v>
      </c>
      <c r="Y29" s="60"/>
      <c r="Z29" s="77" t="s">
        <v>89</v>
      </c>
      <c r="AA29" s="77" t="s">
        <v>405</v>
      </c>
      <c r="AB29" s="221"/>
      <c r="AC29" s="221"/>
      <c r="AD29" s="221"/>
      <c r="AE29" s="221"/>
      <c r="AF29" s="221"/>
      <c r="AG29" s="40"/>
      <c r="AH29" s="40"/>
      <c r="AI29" s="40"/>
      <c r="AJ29" s="40"/>
      <c r="AK29" s="40"/>
      <c r="AL29" s="40"/>
      <c r="AM29" s="40"/>
      <c r="AN29" s="40"/>
      <c r="AO29" s="40"/>
      <c r="AP29" s="40"/>
      <c r="AR29" s="87" t="s">
        <v>163</v>
      </c>
      <c r="AS29" s="86"/>
    </row>
    <row r="30" spans="1:45" s="58" customFormat="1" ht="76.5" x14ac:dyDescent="0.2">
      <c r="A30" s="222"/>
      <c r="B30" s="326"/>
      <c r="C30" s="337"/>
      <c r="D30" s="337"/>
      <c r="E30" s="75" t="s">
        <v>85</v>
      </c>
      <c r="F30" s="75" t="s">
        <v>618</v>
      </c>
      <c r="G30" s="105" t="s">
        <v>617</v>
      </c>
      <c r="H30" s="75" t="s">
        <v>410</v>
      </c>
      <c r="I30" s="75"/>
      <c r="J30" s="75" t="s">
        <v>380</v>
      </c>
      <c r="K30" s="75" t="s">
        <v>381</v>
      </c>
      <c r="L30" s="93">
        <v>2</v>
      </c>
      <c r="M30" s="75">
        <v>4</v>
      </c>
      <c r="N30" s="75">
        <f t="shared" si="9"/>
        <v>8</v>
      </c>
      <c r="O30" s="75" t="str">
        <f t="shared" si="10"/>
        <v>(M)</v>
      </c>
      <c r="P30" s="75">
        <v>25</v>
      </c>
      <c r="Q30" s="75">
        <f t="shared" si="11"/>
        <v>200</v>
      </c>
      <c r="R30" s="79" t="str">
        <f t="shared" si="12"/>
        <v>II</v>
      </c>
      <c r="S30" s="93" t="str">
        <f t="shared" si="5"/>
        <v>Aceptable con Control Especifico</v>
      </c>
      <c r="T30" s="75">
        <v>2</v>
      </c>
      <c r="U30" s="75"/>
      <c r="V30" s="75"/>
      <c r="W30" s="75"/>
      <c r="X30" s="75" t="s">
        <v>620</v>
      </c>
      <c r="Y30" s="75" t="s">
        <v>619</v>
      </c>
      <c r="Z30" s="75" t="s">
        <v>89</v>
      </c>
      <c r="AA30" s="77" t="s">
        <v>405</v>
      </c>
      <c r="AB30" s="220"/>
      <c r="AC30" s="220"/>
      <c r="AD30" s="220"/>
      <c r="AE30" s="220"/>
      <c r="AF30" s="220"/>
      <c r="AG30" s="40"/>
      <c r="AH30" s="40"/>
      <c r="AI30" s="40"/>
      <c r="AJ30" s="40"/>
      <c r="AK30" s="40"/>
      <c r="AL30" s="40"/>
      <c r="AM30" s="40"/>
      <c r="AN30" s="40"/>
      <c r="AO30" s="40"/>
      <c r="AP30" s="40"/>
      <c r="AR30" s="87" t="s">
        <v>121</v>
      </c>
      <c r="AS30" s="86"/>
    </row>
    <row r="31" spans="1:45" s="58" customFormat="1" ht="38.25" x14ac:dyDescent="0.2">
      <c r="A31" s="222"/>
      <c r="B31" s="326"/>
      <c r="C31" s="337"/>
      <c r="D31" s="337"/>
      <c r="E31" s="75" t="s">
        <v>85</v>
      </c>
      <c r="F31" s="75" t="s">
        <v>154</v>
      </c>
      <c r="G31" s="166" t="s">
        <v>548</v>
      </c>
      <c r="H31" s="75" t="s">
        <v>102</v>
      </c>
      <c r="I31" s="77"/>
      <c r="J31" s="77"/>
      <c r="K31" s="77" t="s">
        <v>191</v>
      </c>
      <c r="L31" s="76">
        <v>6</v>
      </c>
      <c r="M31" s="78">
        <v>2</v>
      </c>
      <c r="N31" s="75">
        <f t="shared" ref="N31" si="13">+L31*M31</f>
        <v>12</v>
      </c>
      <c r="O31" s="75" t="str">
        <f t="shared" ref="O31" si="14">IF(N31&lt;2,"O",IF(N31&lt;=4,"(B)",IF(N31&lt;=8,"(M)",IF(N31&lt;=20,"(A)","(MA)"))))</f>
        <v>(A)</v>
      </c>
      <c r="P31" s="75">
        <v>25</v>
      </c>
      <c r="Q31" s="75">
        <f t="shared" ref="Q31" si="15">+N31*P31</f>
        <v>300</v>
      </c>
      <c r="R31" s="79" t="str">
        <f t="shared" ref="R31:R32" si="16">IF(Q31&lt;20,"O",IF(Q31&lt;=20,"IV",IF(Q31&lt;=120,"III",IF(Q31&lt;=500,"II","I"))))</f>
        <v>II</v>
      </c>
      <c r="S31" s="190" t="str">
        <f t="shared" ref="S31" si="17">IF(R31="I","No aceptable",IF(R31="II","Aceptable con Control Especifico",IF(R31=0,"","Aceptable")))</f>
        <v>Aceptable con Control Especifico</v>
      </c>
      <c r="T31" s="77">
        <v>2</v>
      </c>
      <c r="U31" s="60"/>
      <c r="V31" s="60"/>
      <c r="W31" s="60"/>
      <c r="X31" s="77" t="s">
        <v>175</v>
      </c>
      <c r="Y31" s="60"/>
      <c r="Z31" s="77" t="s">
        <v>89</v>
      </c>
      <c r="AA31" s="77" t="s">
        <v>405</v>
      </c>
      <c r="AB31" s="221"/>
      <c r="AC31" s="221"/>
      <c r="AD31" s="221"/>
      <c r="AE31" s="221"/>
      <c r="AF31" s="221"/>
      <c r="AG31" s="40"/>
      <c r="AH31" s="40"/>
      <c r="AI31" s="40"/>
      <c r="AJ31" s="40"/>
      <c r="AK31" s="40"/>
      <c r="AL31" s="40"/>
      <c r="AM31" s="40"/>
      <c r="AN31" s="40"/>
      <c r="AO31" s="40"/>
      <c r="AP31" s="40"/>
      <c r="AR31" s="87"/>
      <c r="AS31" s="86"/>
    </row>
    <row r="32" spans="1:45" s="58" customFormat="1" ht="170.25" customHeight="1" x14ac:dyDescent="0.2">
      <c r="A32" s="222"/>
      <c r="B32" s="326"/>
      <c r="C32" s="338"/>
      <c r="D32" s="338"/>
      <c r="E32" s="75" t="s">
        <v>85</v>
      </c>
      <c r="F32" s="75" t="s">
        <v>411</v>
      </c>
      <c r="G32" s="76" t="s">
        <v>551</v>
      </c>
      <c r="H32" s="75" t="s">
        <v>260</v>
      </c>
      <c r="I32" s="77"/>
      <c r="J32" s="77" t="s">
        <v>621</v>
      </c>
      <c r="K32" s="77"/>
      <c r="L32" s="76">
        <v>2</v>
      </c>
      <c r="M32" s="78">
        <v>2</v>
      </c>
      <c r="N32" s="75">
        <f t="shared" ref="N32:N33" si="18">+L32*M32</f>
        <v>4</v>
      </c>
      <c r="O32" s="75" t="str">
        <f t="shared" ref="O32:O33" si="19">IF(N32&lt;2,"O",IF(N32&lt;=4,"(B)",IF(N32&lt;=8,"(M)",IF(N32&lt;=20,"(A)","(MA)"))))</f>
        <v>(B)</v>
      </c>
      <c r="P32" s="75">
        <v>25</v>
      </c>
      <c r="Q32" s="75">
        <f t="shared" ref="Q32:Q55" si="20">+N32*P32</f>
        <v>100</v>
      </c>
      <c r="R32" s="79" t="str">
        <f t="shared" si="16"/>
        <v>III</v>
      </c>
      <c r="S32" s="190" t="str">
        <f>IF(R32="I","No aceptable",IF(R32="II","Aceptable con Control Especifico",IF(R32=0,"","Aceptable")))</f>
        <v>Aceptable</v>
      </c>
      <c r="T32" s="77">
        <v>2</v>
      </c>
      <c r="U32" s="60"/>
      <c r="V32" s="60"/>
      <c r="W32" s="60"/>
      <c r="X32" s="77" t="s">
        <v>622</v>
      </c>
      <c r="Y32" s="60" t="s">
        <v>623</v>
      </c>
      <c r="Z32" s="77" t="s">
        <v>89</v>
      </c>
      <c r="AA32" s="77" t="s">
        <v>405</v>
      </c>
      <c r="AB32" s="221"/>
      <c r="AC32" s="221"/>
      <c r="AD32" s="221"/>
      <c r="AE32" s="221"/>
      <c r="AF32" s="221"/>
      <c r="AG32" s="40"/>
      <c r="AH32" s="40"/>
      <c r="AI32" s="40"/>
      <c r="AJ32" s="40"/>
      <c r="AK32" s="40"/>
      <c r="AL32" s="40"/>
      <c r="AM32" s="40"/>
      <c r="AN32" s="40"/>
      <c r="AO32" s="40"/>
      <c r="AP32" s="40"/>
      <c r="AR32" s="87" t="s">
        <v>50</v>
      </c>
      <c r="AS32" s="86"/>
    </row>
    <row r="33" spans="1:45" s="58" customFormat="1" ht="38.25" x14ac:dyDescent="0.2">
      <c r="A33" s="222"/>
      <c r="B33" s="222" t="s">
        <v>294</v>
      </c>
      <c r="C33" s="222" t="s">
        <v>624</v>
      </c>
      <c r="D33" s="222" t="s">
        <v>625</v>
      </c>
      <c r="E33" s="77" t="s">
        <v>85</v>
      </c>
      <c r="F33" s="77" t="s">
        <v>626</v>
      </c>
      <c r="G33" s="76" t="s">
        <v>469</v>
      </c>
      <c r="H33" s="77" t="s">
        <v>262</v>
      </c>
      <c r="I33" s="77"/>
      <c r="J33" s="77" t="s">
        <v>263</v>
      </c>
      <c r="K33" s="77" t="s">
        <v>264</v>
      </c>
      <c r="L33" s="76">
        <v>6</v>
      </c>
      <c r="M33" s="78">
        <v>2</v>
      </c>
      <c r="N33" s="75">
        <f t="shared" si="18"/>
        <v>12</v>
      </c>
      <c r="O33" s="75" t="str">
        <f t="shared" si="19"/>
        <v>(A)</v>
      </c>
      <c r="P33" s="75">
        <v>25</v>
      </c>
      <c r="Q33" s="75">
        <f t="shared" si="20"/>
        <v>300</v>
      </c>
      <c r="R33" s="79" t="str">
        <f t="shared" ref="R33" si="21">IF(Q33&lt;20,"O",IF(Q33&lt;=20,"IV",IF(Q33&lt;=120,"III",IF(Q33&lt;=500,"II","I"))))</f>
        <v>II</v>
      </c>
      <c r="S33" s="190" t="str">
        <f t="shared" ref="S33" si="22">IF(R33="I","No aceptable",IF(R33="II","Aceptable con Control Especifico",IF(R33=0,"","Aceptable")))</f>
        <v>Aceptable con Control Especifico</v>
      </c>
      <c r="T33" s="77">
        <v>3</v>
      </c>
      <c r="U33" s="60"/>
      <c r="V33" s="60"/>
      <c r="W33" s="60"/>
      <c r="X33" s="60" t="s">
        <v>627</v>
      </c>
      <c r="Y33" s="60" t="s">
        <v>88</v>
      </c>
      <c r="Z33" s="77" t="s">
        <v>89</v>
      </c>
      <c r="AA33" s="77" t="s">
        <v>405</v>
      </c>
      <c r="AB33" s="221"/>
      <c r="AC33" s="221"/>
      <c r="AD33" s="221"/>
      <c r="AE33" s="221"/>
      <c r="AF33" s="221"/>
      <c r="AG33" s="40"/>
      <c r="AH33" s="40"/>
      <c r="AI33" s="40"/>
      <c r="AJ33" s="40"/>
      <c r="AK33" s="40"/>
      <c r="AL33" s="40"/>
      <c r="AM33" s="40"/>
      <c r="AN33" s="40"/>
      <c r="AO33" s="40"/>
      <c r="AP33" s="40"/>
      <c r="AS33" s="83"/>
    </row>
    <row r="34" spans="1:45" s="58" customFormat="1" ht="39" thickBot="1" x14ac:dyDescent="0.25">
      <c r="A34" s="222"/>
      <c r="B34" s="222"/>
      <c r="C34" s="222"/>
      <c r="D34" s="222"/>
      <c r="E34" s="77" t="s">
        <v>85</v>
      </c>
      <c r="F34" s="77" t="s">
        <v>266</v>
      </c>
      <c r="G34" s="76" t="s">
        <v>629</v>
      </c>
      <c r="H34" s="77" t="s">
        <v>267</v>
      </c>
      <c r="I34" s="77" t="s">
        <v>630</v>
      </c>
      <c r="J34" s="77"/>
      <c r="K34" s="77" t="s">
        <v>268</v>
      </c>
      <c r="L34" s="76">
        <v>6</v>
      </c>
      <c r="M34" s="78">
        <v>2</v>
      </c>
      <c r="N34" s="75">
        <f t="shared" ref="N34" si="23">+L34*M34</f>
        <v>12</v>
      </c>
      <c r="O34" s="75" t="str">
        <f t="shared" ref="O34" si="24">IF(N34&lt;2,"O",IF(N34&lt;=4,"(B)",IF(N34&lt;=8,"(M)",IF(N34&lt;=20,"(A)","(MA)"))))</f>
        <v>(A)</v>
      </c>
      <c r="P34" s="75">
        <v>25</v>
      </c>
      <c r="Q34" s="75">
        <f t="shared" si="20"/>
        <v>300</v>
      </c>
      <c r="R34" s="79" t="str">
        <f t="shared" ref="R34" si="25">IF(Q34&lt;20,"O",IF(Q34&lt;=20,"IV",IF(Q34&lt;=120,"III",IF(Q34&lt;=500,"II","I"))))</f>
        <v>II</v>
      </c>
      <c r="S34" s="190" t="str">
        <f t="shared" ref="S34:S55" si="26">IF(R34="I","No aceptable",IF(R34="II","Aceptable con Control Especifico",IF(R34=0,"","Aceptable")))</f>
        <v>Aceptable con Control Especifico</v>
      </c>
      <c r="T34" s="77">
        <v>3</v>
      </c>
      <c r="U34" s="60"/>
      <c r="V34" s="60"/>
      <c r="W34" s="77"/>
      <c r="X34" s="60" t="s">
        <v>631</v>
      </c>
      <c r="Y34" s="60"/>
      <c r="Z34" s="77" t="s">
        <v>89</v>
      </c>
      <c r="AA34" s="77" t="s">
        <v>405</v>
      </c>
      <c r="AB34" s="221"/>
      <c r="AC34" s="221"/>
      <c r="AD34" s="221"/>
      <c r="AE34" s="221"/>
      <c r="AF34" s="221"/>
      <c r="AG34" s="40"/>
      <c r="AH34" s="40"/>
      <c r="AI34" s="40"/>
      <c r="AJ34" s="40"/>
      <c r="AK34" s="40"/>
      <c r="AL34" s="40"/>
      <c r="AM34" s="40"/>
      <c r="AN34" s="40"/>
      <c r="AO34" s="40"/>
      <c r="AP34" s="40"/>
      <c r="AR34" s="53" t="s">
        <v>269</v>
      </c>
    </row>
    <row r="35" spans="1:45" s="58" customFormat="1" ht="38.25" x14ac:dyDescent="0.2">
      <c r="A35" s="222"/>
      <c r="B35" s="222"/>
      <c r="C35" s="222"/>
      <c r="D35" s="222"/>
      <c r="E35" s="77" t="s">
        <v>85</v>
      </c>
      <c r="F35" s="77" t="s">
        <v>270</v>
      </c>
      <c r="G35" s="76" t="s">
        <v>489</v>
      </c>
      <c r="H35" s="77" t="s">
        <v>412</v>
      </c>
      <c r="I35" s="77"/>
      <c r="J35" s="77"/>
      <c r="K35" s="77" t="s">
        <v>268</v>
      </c>
      <c r="L35" s="76">
        <v>2</v>
      </c>
      <c r="M35" s="78">
        <v>3</v>
      </c>
      <c r="N35" s="75">
        <f t="shared" ref="N35:N38" si="27">+L35*M35</f>
        <v>6</v>
      </c>
      <c r="O35" s="75" t="str">
        <f t="shared" ref="O35:O38" si="28">IF(N35&lt;2,"O",IF(N35&lt;=4,"(B)",IF(N35&lt;=8,"(M)",IF(N35&lt;=20,"(A)","(MA)"))))</f>
        <v>(M)</v>
      </c>
      <c r="P35" s="75">
        <v>10</v>
      </c>
      <c r="Q35" s="75">
        <f t="shared" si="20"/>
        <v>60</v>
      </c>
      <c r="R35" s="79" t="str">
        <f t="shared" ref="R35:R38" si="29">IF(Q35&lt;20,"O",IF(Q35&lt;=20,"IV",IF(Q35&lt;=120,"III",IF(Q35&lt;=500,"II","I"))))</f>
        <v>III</v>
      </c>
      <c r="S35" s="190" t="str">
        <f t="shared" si="26"/>
        <v>Aceptable</v>
      </c>
      <c r="T35" s="77">
        <v>3</v>
      </c>
      <c r="U35" s="60"/>
      <c r="V35" s="60"/>
      <c r="W35" s="60"/>
      <c r="X35" s="77" t="s">
        <v>632</v>
      </c>
      <c r="Y35" s="77"/>
      <c r="Z35" s="77" t="s">
        <v>89</v>
      </c>
      <c r="AA35" s="77" t="s">
        <v>405</v>
      </c>
      <c r="AB35" s="221"/>
      <c r="AC35" s="221"/>
      <c r="AD35" s="221"/>
      <c r="AE35" s="221"/>
      <c r="AF35" s="221"/>
      <c r="AG35" s="40"/>
      <c r="AH35" s="40"/>
      <c r="AI35" s="40"/>
      <c r="AJ35" s="40"/>
      <c r="AK35" s="40"/>
      <c r="AL35" s="40"/>
      <c r="AM35" s="40"/>
      <c r="AN35" s="40"/>
      <c r="AO35" s="40"/>
      <c r="AP35" s="40"/>
    </row>
    <row r="36" spans="1:45" s="58" customFormat="1" ht="38.25" x14ac:dyDescent="0.2">
      <c r="A36" s="222"/>
      <c r="B36" s="222"/>
      <c r="C36" s="222"/>
      <c r="D36" s="222"/>
      <c r="E36" s="77" t="s">
        <v>85</v>
      </c>
      <c r="F36" s="77" t="s">
        <v>271</v>
      </c>
      <c r="G36" s="76" t="s">
        <v>551</v>
      </c>
      <c r="H36" s="77" t="s">
        <v>413</v>
      </c>
      <c r="I36" s="77"/>
      <c r="J36" s="77"/>
      <c r="K36" s="77" t="s">
        <v>461</v>
      </c>
      <c r="L36" s="76">
        <v>2</v>
      </c>
      <c r="M36" s="78">
        <v>4</v>
      </c>
      <c r="N36" s="75">
        <f t="shared" si="27"/>
        <v>8</v>
      </c>
      <c r="O36" s="75" t="str">
        <f t="shared" si="28"/>
        <v>(M)</v>
      </c>
      <c r="P36" s="75">
        <v>10</v>
      </c>
      <c r="Q36" s="75">
        <f t="shared" si="20"/>
        <v>80</v>
      </c>
      <c r="R36" s="79" t="str">
        <f t="shared" si="29"/>
        <v>III</v>
      </c>
      <c r="S36" s="80" t="str">
        <f t="shared" si="26"/>
        <v>Aceptable</v>
      </c>
      <c r="T36" s="77">
        <v>3</v>
      </c>
      <c r="U36" s="77"/>
      <c r="V36" s="77"/>
      <c r="W36" s="77"/>
      <c r="X36" s="77" t="s">
        <v>633</v>
      </c>
      <c r="Y36" s="77"/>
      <c r="Z36" s="77" t="s">
        <v>89</v>
      </c>
      <c r="AA36" s="77" t="s">
        <v>405</v>
      </c>
      <c r="AB36" s="221"/>
      <c r="AC36" s="221"/>
      <c r="AD36" s="221"/>
      <c r="AE36" s="221"/>
      <c r="AF36" s="221"/>
      <c r="AG36" s="40"/>
      <c r="AH36" s="40"/>
      <c r="AI36" s="40"/>
      <c r="AJ36" s="40"/>
      <c r="AK36" s="40"/>
      <c r="AL36" s="40"/>
      <c r="AM36" s="40"/>
      <c r="AN36" s="40"/>
      <c r="AO36" s="40"/>
      <c r="AP36" s="40"/>
    </row>
    <row r="37" spans="1:45" s="60" customFormat="1" ht="38.25" x14ac:dyDescent="0.2">
      <c r="A37" s="222"/>
      <c r="B37" s="222"/>
      <c r="C37" s="222"/>
      <c r="D37" s="222"/>
      <c r="E37" s="77" t="s">
        <v>85</v>
      </c>
      <c r="F37" s="197" t="s">
        <v>414</v>
      </c>
      <c r="G37" s="76" t="s">
        <v>540</v>
      </c>
      <c r="H37" s="77" t="s">
        <v>272</v>
      </c>
      <c r="I37" s="77"/>
      <c r="J37" s="77"/>
      <c r="K37" s="77" t="s">
        <v>415</v>
      </c>
      <c r="L37" s="76">
        <v>2</v>
      </c>
      <c r="M37" s="78">
        <v>4</v>
      </c>
      <c r="N37" s="75">
        <f t="shared" si="27"/>
        <v>8</v>
      </c>
      <c r="O37" s="75" t="str">
        <f t="shared" si="28"/>
        <v>(M)</v>
      </c>
      <c r="P37" s="75">
        <v>10</v>
      </c>
      <c r="Q37" s="75">
        <f t="shared" si="20"/>
        <v>80</v>
      </c>
      <c r="R37" s="79" t="str">
        <f t="shared" si="29"/>
        <v>III</v>
      </c>
      <c r="S37" s="80" t="str">
        <f t="shared" si="26"/>
        <v>Aceptable</v>
      </c>
      <c r="T37" s="77">
        <v>3</v>
      </c>
      <c r="W37" s="77"/>
      <c r="X37" s="60" t="s">
        <v>634</v>
      </c>
      <c r="Y37" s="60" t="s">
        <v>273</v>
      </c>
      <c r="Z37" s="77" t="s">
        <v>89</v>
      </c>
      <c r="AA37" s="77" t="s">
        <v>405</v>
      </c>
      <c r="AB37" s="221"/>
      <c r="AC37" s="221"/>
      <c r="AD37" s="221"/>
      <c r="AE37" s="221"/>
      <c r="AF37" s="221"/>
      <c r="AG37" s="62"/>
    </row>
    <row r="38" spans="1:45" s="60" customFormat="1" ht="64.5" customHeight="1" x14ac:dyDescent="0.2">
      <c r="A38" s="222"/>
      <c r="B38" s="222"/>
      <c r="C38" s="222"/>
      <c r="D38" s="222"/>
      <c r="E38" s="77" t="s">
        <v>85</v>
      </c>
      <c r="F38" s="77" t="s">
        <v>416</v>
      </c>
      <c r="G38" s="105" t="s">
        <v>528</v>
      </c>
      <c r="H38" s="77" t="s">
        <v>274</v>
      </c>
      <c r="I38" s="85"/>
      <c r="J38" s="77" t="s">
        <v>635</v>
      </c>
      <c r="K38" s="77" t="s">
        <v>268</v>
      </c>
      <c r="L38" s="76">
        <v>2</v>
      </c>
      <c r="M38" s="78">
        <v>2</v>
      </c>
      <c r="N38" s="75">
        <f t="shared" si="27"/>
        <v>4</v>
      </c>
      <c r="O38" s="75" t="str">
        <f t="shared" si="28"/>
        <v>(B)</v>
      </c>
      <c r="P38" s="75">
        <v>25</v>
      </c>
      <c r="Q38" s="75">
        <f t="shared" si="20"/>
        <v>100</v>
      </c>
      <c r="R38" s="79" t="str">
        <f t="shared" si="29"/>
        <v>III</v>
      </c>
      <c r="S38" s="190" t="str">
        <f t="shared" si="26"/>
        <v>Aceptable</v>
      </c>
      <c r="T38" s="77">
        <v>3</v>
      </c>
      <c r="U38" s="77"/>
      <c r="V38" s="77"/>
      <c r="W38" s="77"/>
      <c r="X38" s="77" t="s">
        <v>636</v>
      </c>
      <c r="Y38" s="77"/>
      <c r="Z38" s="77" t="s">
        <v>89</v>
      </c>
      <c r="AA38" s="77" t="s">
        <v>405</v>
      </c>
      <c r="AB38" s="221"/>
      <c r="AC38" s="221"/>
      <c r="AD38" s="221"/>
      <c r="AE38" s="221"/>
      <c r="AF38" s="221"/>
      <c r="AG38" s="62"/>
    </row>
    <row r="39" spans="1:45" s="58" customFormat="1" ht="73.5" customHeight="1" x14ac:dyDescent="0.2">
      <c r="A39" s="222"/>
      <c r="B39" s="222"/>
      <c r="C39" s="222"/>
      <c r="D39" s="222"/>
      <c r="E39" s="77" t="s">
        <v>85</v>
      </c>
      <c r="F39" s="77" t="s">
        <v>275</v>
      </c>
      <c r="G39" s="76" t="s">
        <v>610</v>
      </c>
      <c r="H39" s="77" t="s">
        <v>274</v>
      </c>
      <c r="I39" s="77" t="s">
        <v>417</v>
      </c>
      <c r="J39" s="77" t="s">
        <v>635</v>
      </c>
      <c r="K39" s="77" t="s">
        <v>268</v>
      </c>
      <c r="L39" s="76">
        <v>2</v>
      </c>
      <c r="M39" s="78">
        <v>3</v>
      </c>
      <c r="N39" s="75">
        <f t="shared" ref="N39:N44" si="30">+L39*M39</f>
        <v>6</v>
      </c>
      <c r="O39" s="75" t="str">
        <f t="shared" ref="O39:O44" si="31">IF(N39&lt;2,"O",IF(N39&lt;=4,"(B)",IF(N39&lt;=8,"(M)",IF(N39&lt;=20,"(A)","(MA)"))))</f>
        <v>(M)</v>
      </c>
      <c r="P39" s="75">
        <v>25</v>
      </c>
      <c r="Q39" s="75">
        <f t="shared" si="20"/>
        <v>150</v>
      </c>
      <c r="R39" s="79" t="str">
        <f t="shared" ref="R39:R44" si="32">IF(Q39&lt;20,"O",IF(Q39&lt;=20,"IV",IF(Q39&lt;=120,"III",IF(Q39&lt;=500,"II","I"))))</f>
        <v>II</v>
      </c>
      <c r="S39" s="190" t="str">
        <f t="shared" si="26"/>
        <v>Aceptable con Control Especifico</v>
      </c>
      <c r="T39" s="77">
        <v>3</v>
      </c>
      <c r="U39" s="60"/>
      <c r="V39" s="60"/>
      <c r="W39" s="77"/>
      <c r="X39" s="77" t="s">
        <v>638</v>
      </c>
      <c r="Y39" s="77"/>
      <c r="Z39" s="77" t="s">
        <v>89</v>
      </c>
      <c r="AA39" s="77" t="s">
        <v>405</v>
      </c>
      <c r="AB39" s="221"/>
      <c r="AC39" s="221"/>
      <c r="AD39" s="221"/>
      <c r="AE39" s="221"/>
      <c r="AF39" s="221"/>
    </row>
    <row r="40" spans="1:45" s="58" customFormat="1" ht="89.25" x14ac:dyDescent="0.2">
      <c r="A40" s="222"/>
      <c r="B40" s="222"/>
      <c r="C40" s="222"/>
      <c r="D40" s="222"/>
      <c r="E40" s="77" t="s">
        <v>85</v>
      </c>
      <c r="F40" s="77" t="s">
        <v>639</v>
      </c>
      <c r="G40" s="76" t="s">
        <v>592</v>
      </c>
      <c r="H40" s="77" t="s">
        <v>419</v>
      </c>
      <c r="I40" s="77"/>
      <c r="J40" s="77" t="s">
        <v>276</v>
      </c>
      <c r="K40" s="77" t="s">
        <v>420</v>
      </c>
      <c r="L40" s="76">
        <v>2</v>
      </c>
      <c r="M40" s="78">
        <v>4</v>
      </c>
      <c r="N40" s="75">
        <f t="shared" si="30"/>
        <v>8</v>
      </c>
      <c r="O40" s="75" t="str">
        <f t="shared" si="31"/>
        <v>(M)</v>
      </c>
      <c r="P40" s="75">
        <v>10</v>
      </c>
      <c r="Q40" s="75">
        <f t="shared" si="20"/>
        <v>80</v>
      </c>
      <c r="R40" s="79" t="str">
        <f t="shared" si="32"/>
        <v>III</v>
      </c>
      <c r="S40" s="80" t="str">
        <f t="shared" si="26"/>
        <v>Aceptable</v>
      </c>
      <c r="T40" s="77">
        <v>3</v>
      </c>
      <c r="U40" s="77"/>
      <c r="V40" s="77"/>
      <c r="W40" s="77"/>
      <c r="X40" s="77" t="s">
        <v>640</v>
      </c>
      <c r="Y40" s="77"/>
      <c r="Z40" s="77" t="s">
        <v>89</v>
      </c>
      <c r="AA40" s="77" t="s">
        <v>405</v>
      </c>
      <c r="AB40" s="221"/>
      <c r="AC40" s="221"/>
      <c r="AD40" s="221"/>
      <c r="AE40" s="221"/>
      <c r="AF40" s="221"/>
    </row>
    <row r="41" spans="1:45" s="58" customFormat="1" ht="63.75" x14ac:dyDescent="0.2">
      <c r="A41" s="222"/>
      <c r="B41" s="222"/>
      <c r="C41" s="222"/>
      <c r="D41" s="222"/>
      <c r="E41" s="77" t="s">
        <v>85</v>
      </c>
      <c r="F41" s="77" t="s">
        <v>641</v>
      </c>
      <c r="G41" s="76" t="s">
        <v>490</v>
      </c>
      <c r="H41" s="77" t="s">
        <v>277</v>
      </c>
      <c r="I41" s="85"/>
      <c r="J41" s="77" t="s">
        <v>276</v>
      </c>
      <c r="K41" s="77" t="s">
        <v>711</v>
      </c>
      <c r="L41" s="76">
        <v>2</v>
      </c>
      <c r="M41" s="78">
        <v>4</v>
      </c>
      <c r="N41" s="75">
        <f t="shared" si="30"/>
        <v>8</v>
      </c>
      <c r="O41" s="75" t="str">
        <f t="shared" si="31"/>
        <v>(M)</v>
      </c>
      <c r="P41" s="75">
        <v>10</v>
      </c>
      <c r="Q41" s="75">
        <f t="shared" si="20"/>
        <v>80</v>
      </c>
      <c r="R41" s="79" t="str">
        <f t="shared" si="32"/>
        <v>III</v>
      </c>
      <c r="S41" s="80" t="str">
        <f t="shared" si="26"/>
        <v>Aceptable</v>
      </c>
      <c r="T41" s="77">
        <v>3</v>
      </c>
      <c r="U41" s="77"/>
      <c r="V41" s="77"/>
      <c r="W41" s="77"/>
      <c r="X41" s="77" t="s">
        <v>642</v>
      </c>
      <c r="Y41" s="77"/>
      <c r="Z41" s="77" t="s">
        <v>89</v>
      </c>
      <c r="AA41" s="77" t="s">
        <v>405</v>
      </c>
      <c r="AB41" s="221"/>
      <c r="AC41" s="221"/>
      <c r="AD41" s="221"/>
      <c r="AE41" s="221"/>
      <c r="AF41" s="221"/>
    </row>
    <row r="42" spans="1:45" s="58" customFormat="1" ht="116.25" customHeight="1" x14ac:dyDescent="0.2">
      <c r="A42" s="222"/>
      <c r="B42" s="222"/>
      <c r="C42" s="222"/>
      <c r="D42" s="222"/>
      <c r="E42" s="77" t="s">
        <v>85</v>
      </c>
      <c r="F42" s="77" t="s">
        <v>686</v>
      </c>
      <c r="G42" s="76" t="s">
        <v>502</v>
      </c>
      <c r="H42" s="77" t="s">
        <v>322</v>
      </c>
      <c r="I42" s="85" t="s">
        <v>630</v>
      </c>
      <c r="J42" s="77" t="s">
        <v>278</v>
      </c>
      <c r="K42" s="77" t="s">
        <v>421</v>
      </c>
      <c r="L42" s="76">
        <v>2</v>
      </c>
      <c r="M42" s="78">
        <v>2</v>
      </c>
      <c r="N42" s="75">
        <f t="shared" si="30"/>
        <v>4</v>
      </c>
      <c r="O42" s="75" t="str">
        <f t="shared" si="31"/>
        <v>(B)</v>
      </c>
      <c r="P42" s="75">
        <v>25</v>
      </c>
      <c r="Q42" s="75">
        <f t="shared" si="20"/>
        <v>100</v>
      </c>
      <c r="R42" s="79" t="str">
        <f t="shared" si="32"/>
        <v>III</v>
      </c>
      <c r="S42" s="190" t="str">
        <f t="shared" si="26"/>
        <v>Aceptable</v>
      </c>
      <c r="T42" s="77">
        <v>3</v>
      </c>
      <c r="U42" s="77"/>
      <c r="V42" s="77"/>
      <c r="W42" s="77"/>
      <c r="X42" s="77" t="s">
        <v>643</v>
      </c>
      <c r="Y42" s="77"/>
      <c r="Z42" s="77" t="s">
        <v>89</v>
      </c>
      <c r="AA42" s="77" t="s">
        <v>405</v>
      </c>
      <c r="AB42" s="221"/>
      <c r="AC42" s="221"/>
      <c r="AD42" s="221"/>
      <c r="AE42" s="221"/>
      <c r="AF42" s="221"/>
    </row>
    <row r="43" spans="1:45" s="58" customFormat="1" ht="104.25" customHeight="1" x14ac:dyDescent="0.2">
      <c r="A43" s="222"/>
      <c r="B43" s="222"/>
      <c r="C43" s="222"/>
      <c r="D43" s="222"/>
      <c r="E43" s="77" t="s">
        <v>85</v>
      </c>
      <c r="F43" s="77" t="s">
        <v>279</v>
      </c>
      <c r="G43" s="166" t="s">
        <v>548</v>
      </c>
      <c r="H43" s="77" t="s">
        <v>102</v>
      </c>
      <c r="I43" s="77"/>
      <c r="J43" s="77"/>
      <c r="K43" s="77" t="s">
        <v>422</v>
      </c>
      <c r="L43" s="76">
        <v>2</v>
      </c>
      <c r="M43" s="78">
        <v>2</v>
      </c>
      <c r="N43" s="75">
        <f t="shared" si="30"/>
        <v>4</v>
      </c>
      <c r="O43" s="75" t="str">
        <f t="shared" si="31"/>
        <v>(B)</v>
      </c>
      <c r="P43" s="75">
        <v>25</v>
      </c>
      <c r="Q43" s="75">
        <f t="shared" si="20"/>
        <v>100</v>
      </c>
      <c r="R43" s="79" t="str">
        <f t="shared" si="32"/>
        <v>III</v>
      </c>
      <c r="S43" s="190" t="str">
        <f t="shared" si="26"/>
        <v>Aceptable</v>
      </c>
      <c r="T43" s="77">
        <v>3</v>
      </c>
      <c r="U43" s="60"/>
      <c r="V43" s="60"/>
      <c r="W43" s="77"/>
      <c r="X43" s="77" t="s">
        <v>644</v>
      </c>
      <c r="Y43" s="60"/>
      <c r="Z43" s="77" t="s">
        <v>89</v>
      </c>
      <c r="AA43" s="77" t="s">
        <v>405</v>
      </c>
      <c r="AB43" s="221"/>
      <c r="AC43" s="221"/>
      <c r="AD43" s="221"/>
      <c r="AE43" s="221"/>
      <c r="AF43" s="221"/>
    </row>
    <row r="44" spans="1:45" s="58" customFormat="1" ht="75" customHeight="1" x14ac:dyDescent="0.2">
      <c r="A44" s="222"/>
      <c r="B44" s="222"/>
      <c r="C44" s="222"/>
      <c r="D44" s="222"/>
      <c r="E44" s="77" t="s">
        <v>85</v>
      </c>
      <c r="F44" s="77" t="s">
        <v>468</v>
      </c>
      <c r="G44" s="105" t="s">
        <v>494</v>
      </c>
      <c r="H44" s="77" t="s">
        <v>495</v>
      </c>
      <c r="I44" s="77"/>
      <c r="J44" s="77"/>
      <c r="K44" s="77" t="s">
        <v>280</v>
      </c>
      <c r="L44" s="76">
        <v>2</v>
      </c>
      <c r="M44" s="78">
        <v>2</v>
      </c>
      <c r="N44" s="75">
        <f t="shared" si="30"/>
        <v>4</v>
      </c>
      <c r="O44" s="75" t="str">
        <f t="shared" si="31"/>
        <v>(B)</v>
      </c>
      <c r="P44" s="75">
        <v>25</v>
      </c>
      <c r="Q44" s="75">
        <f t="shared" si="20"/>
        <v>100</v>
      </c>
      <c r="R44" s="79" t="str">
        <f t="shared" si="32"/>
        <v>III</v>
      </c>
      <c r="S44" s="80" t="str">
        <f t="shared" si="26"/>
        <v>Aceptable</v>
      </c>
      <c r="T44" s="77">
        <v>3</v>
      </c>
      <c r="U44" s="60"/>
      <c r="V44" s="60"/>
      <c r="W44" s="60"/>
      <c r="X44" s="77" t="s">
        <v>645</v>
      </c>
      <c r="Y44" s="60"/>
      <c r="Z44" s="77" t="s">
        <v>89</v>
      </c>
      <c r="AA44" s="77" t="s">
        <v>405</v>
      </c>
      <c r="AB44" s="221"/>
      <c r="AC44" s="221"/>
      <c r="AD44" s="221"/>
      <c r="AE44" s="221"/>
      <c r="AF44" s="221"/>
    </row>
    <row r="45" spans="1:45" s="58" customFormat="1" ht="69.75" customHeight="1" x14ac:dyDescent="0.2">
      <c r="A45" s="222"/>
      <c r="B45" s="222" t="s">
        <v>295</v>
      </c>
      <c r="C45" s="222" t="s">
        <v>282</v>
      </c>
      <c r="D45" s="222" t="s">
        <v>283</v>
      </c>
      <c r="E45" s="77" t="s">
        <v>85</v>
      </c>
      <c r="F45" s="77" t="s">
        <v>284</v>
      </c>
      <c r="G45" s="76" t="s">
        <v>469</v>
      </c>
      <c r="H45" s="77" t="s">
        <v>86</v>
      </c>
      <c r="I45" s="77"/>
      <c r="J45" s="77"/>
      <c r="K45" s="77" t="s">
        <v>286</v>
      </c>
      <c r="L45" s="76">
        <v>2</v>
      </c>
      <c r="M45" s="78">
        <v>4</v>
      </c>
      <c r="N45" s="75">
        <f>+L45*M45</f>
        <v>8</v>
      </c>
      <c r="O45" s="75" t="str">
        <f>IF(N45&lt;2,"O",IF(N45&lt;=4,"(B)",IF(N45&lt;=8,"(M)",IF(N45&lt;=20,"(A)","(MA)"))))</f>
        <v>(M)</v>
      </c>
      <c r="P45" s="75">
        <v>10</v>
      </c>
      <c r="Q45" s="75">
        <f t="shared" si="20"/>
        <v>80</v>
      </c>
      <c r="R45" s="79" t="str">
        <f>IF(Q45&lt;20,"O",IF(Q45&lt;=20,"IV",IF(Q45&lt;=120,"III",IF(Q45&lt;=500,"II","I"))))</f>
        <v>III</v>
      </c>
      <c r="S45" s="80" t="str">
        <f t="shared" si="26"/>
        <v>Aceptable</v>
      </c>
      <c r="T45" s="77">
        <v>8</v>
      </c>
      <c r="U45" s="60"/>
      <c r="V45" s="60"/>
      <c r="W45" s="60"/>
      <c r="X45" s="60" t="s">
        <v>646</v>
      </c>
      <c r="Y45" s="60" t="s">
        <v>88</v>
      </c>
      <c r="Z45" s="77" t="s">
        <v>89</v>
      </c>
      <c r="AA45" s="77" t="s">
        <v>405</v>
      </c>
      <c r="AB45" s="221"/>
      <c r="AC45" s="221"/>
      <c r="AD45" s="221"/>
      <c r="AE45" s="221"/>
      <c r="AF45" s="221"/>
    </row>
    <row r="46" spans="1:45" s="58" customFormat="1" ht="38.25" x14ac:dyDescent="0.2">
      <c r="A46" s="222"/>
      <c r="B46" s="222"/>
      <c r="C46" s="222"/>
      <c r="D46" s="222"/>
      <c r="E46" s="77" t="s">
        <v>85</v>
      </c>
      <c r="F46" s="75" t="s">
        <v>710</v>
      </c>
      <c r="G46" s="76" t="s">
        <v>707</v>
      </c>
      <c r="H46" s="77" t="s">
        <v>90</v>
      </c>
      <c r="I46" s="77"/>
      <c r="J46" s="77"/>
      <c r="K46" s="77" t="s">
        <v>287</v>
      </c>
      <c r="L46" s="76">
        <v>2</v>
      </c>
      <c r="M46" s="78">
        <v>4</v>
      </c>
      <c r="N46" s="75">
        <f>+L46*M46</f>
        <v>8</v>
      </c>
      <c r="O46" s="75" t="str">
        <f>IF(N46&lt;2,"O",IF(N46&lt;=4,"(B)",IF(N46&lt;=8,"(M)",IF(N46&lt;=20,"(A)","(MA)"))))</f>
        <v>(M)</v>
      </c>
      <c r="P46" s="75">
        <v>10</v>
      </c>
      <c r="Q46" s="75">
        <f t="shared" si="20"/>
        <v>80</v>
      </c>
      <c r="R46" s="79" t="str">
        <f>IF(Q46&lt;20,"O",IF(Q46&lt;=20,"IV",IF(Q46&lt;=120,"III",IF(Q46&lt;=500,"II","I"))))</f>
        <v>III</v>
      </c>
      <c r="S46" s="80" t="str">
        <f t="shared" si="26"/>
        <v>Aceptable</v>
      </c>
      <c r="T46" s="77">
        <v>8</v>
      </c>
      <c r="U46" s="60"/>
      <c r="V46" s="60"/>
      <c r="W46" s="77"/>
      <c r="X46" s="77" t="s">
        <v>647</v>
      </c>
      <c r="Y46" s="77"/>
      <c r="Z46" s="77" t="s">
        <v>89</v>
      </c>
      <c r="AA46" s="77" t="s">
        <v>405</v>
      </c>
      <c r="AB46" s="221"/>
      <c r="AC46" s="221"/>
      <c r="AD46" s="221"/>
      <c r="AE46" s="221"/>
      <c r="AF46" s="221"/>
    </row>
    <row r="47" spans="1:45" s="58" customFormat="1" ht="71.25" customHeight="1" x14ac:dyDescent="0.2">
      <c r="A47" s="222"/>
      <c r="B47" s="222"/>
      <c r="C47" s="222"/>
      <c r="D47" s="222"/>
      <c r="E47" s="77" t="s">
        <v>85</v>
      </c>
      <c r="F47" s="104" t="s">
        <v>288</v>
      </c>
      <c r="G47" s="76" t="s">
        <v>565</v>
      </c>
      <c r="H47" s="77" t="s">
        <v>95</v>
      </c>
      <c r="I47" s="77"/>
      <c r="J47" s="77"/>
      <c r="K47" s="77" t="s">
        <v>289</v>
      </c>
      <c r="L47" s="76">
        <v>2</v>
      </c>
      <c r="M47" s="78">
        <v>4</v>
      </c>
      <c r="N47" s="75">
        <f t="shared" ref="N47:N48" si="33">+L47*M47</f>
        <v>8</v>
      </c>
      <c r="O47" s="75" t="str">
        <f t="shared" ref="O47:O48" si="34">IF(N47&lt;2,"O",IF(N47&lt;=4,"(B)",IF(N47&lt;=8,"(M)",IF(N47&lt;=20,"(A)","(MA)"))))</f>
        <v>(M)</v>
      </c>
      <c r="P47" s="75">
        <v>10</v>
      </c>
      <c r="Q47" s="75">
        <f t="shared" si="20"/>
        <v>80</v>
      </c>
      <c r="R47" s="79" t="str">
        <f t="shared" ref="R47:R48" si="35">IF(Q47&lt;20,"O",IF(Q47&lt;=20,"IV",IF(Q47&lt;=120,"III",IF(Q47&lt;=500,"II","I"))))</f>
        <v>III</v>
      </c>
      <c r="S47" s="80" t="str">
        <f t="shared" si="26"/>
        <v>Aceptable</v>
      </c>
      <c r="T47" s="77">
        <v>8</v>
      </c>
      <c r="U47" s="77"/>
      <c r="V47" s="77"/>
      <c r="W47" s="77"/>
      <c r="X47" s="77" t="s">
        <v>648</v>
      </c>
      <c r="Y47" s="77"/>
      <c r="Z47" s="77" t="s">
        <v>89</v>
      </c>
      <c r="AA47" s="77" t="s">
        <v>405</v>
      </c>
      <c r="AB47" s="221"/>
      <c r="AC47" s="221"/>
      <c r="AD47" s="221"/>
      <c r="AE47" s="221"/>
      <c r="AF47" s="221"/>
    </row>
    <row r="48" spans="1:45" s="58" customFormat="1" ht="71.25" customHeight="1" x14ac:dyDescent="0.2">
      <c r="A48" s="222"/>
      <c r="B48" s="222"/>
      <c r="C48" s="222"/>
      <c r="D48" s="222"/>
      <c r="E48" s="77" t="s">
        <v>85</v>
      </c>
      <c r="F48" s="104" t="s">
        <v>288</v>
      </c>
      <c r="G48" s="76" t="s">
        <v>489</v>
      </c>
      <c r="H48" s="77" t="s">
        <v>95</v>
      </c>
      <c r="I48" s="77"/>
      <c r="J48" s="77"/>
      <c r="K48" s="77" t="s">
        <v>289</v>
      </c>
      <c r="L48" s="76">
        <v>2</v>
      </c>
      <c r="M48" s="78">
        <v>4</v>
      </c>
      <c r="N48" s="75">
        <f t="shared" si="33"/>
        <v>8</v>
      </c>
      <c r="O48" s="75" t="str">
        <f t="shared" si="34"/>
        <v>(M)</v>
      </c>
      <c r="P48" s="75">
        <v>10</v>
      </c>
      <c r="Q48" s="75">
        <f t="shared" si="20"/>
        <v>80</v>
      </c>
      <c r="R48" s="79" t="str">
        <f t="shared" si="35"/>
        <v>III</v>
      </c>
      <c r="S48" s="80" t="str">
        <f t="shared" si="26"/>
        <v>Aceptable</v>
      </c>
      <c r="T48" s="77">
        <v>8</v>
      </c>
      <c r="U48" s="77"/>
      <c r="V48" s="77"/>
      <c r="W48" s="77"/>
      <c r="X48" s="77" t="s">
        <v>648</v>
      </c>
      <c r="Y48" s="77"/>
      <c r="Z48" s="77" t="s">
        <v>89</v>
      </c>
      <c r="AA48" s="77" t="s">
        <v>405</v>
      </c>
      <c r="AB48" s="221"/>
      <c r="AC48" s="221"/>
      <c r="AD48" s="221"/>
      <c r="AE48" s="221"/>
      <c r="AF48" s="221"/>
    </row>
    <row r="49" spans="1:45" s="58" customFormat="1" ht="70.5" customHeight="1" x14ac:dyDescent="0.2">
      <c r="A49" s="222"/>
      <c r="B49" s="222"/>
      <c r="C49" s="222"/>
      <c r="D49" s="222"/>
      <c r="E49" s="77" t="s">
        <v>85</v>
      </c>
      <c r="F49" s="77" t="s">
        <v>649</v>
      </c>
      <c r="G49" s="76" t="s">
        <v>528</v>
      </c>
      <c r="H49" s="77" t="s">
        <v>97</v>
      </c>
      <c r="I49" s="85"/>
      <c r="J49" s="77" t="s">
        <v>650</v>
      </c>
      <c r="K49" s="77" t="s">
        <v>287</v>
      </c>
      <c r="L49" s="76">
        <v>2</v>
      </c>
      <c r="M49" s="78">
        <v>4</v>
      </c>
      <c r="N49" s="75">
        <f>+L49*M49</f>
        <v>8</v>
      </c>
      <c r="O49" s="75" t="str">
        <f>IF(N49&lt;2,"O",IF(N49&lt;=4,"(B)",IF(N49&lt;=8,"(M)",IF(N49&lt;=20,"(A)","(MA)"))))</f>
        <v>(M)</v>
      </c>
      <c r="P49" s="75">
        <v>25</v>
      </c>
      <c r="Q49" s="75">
        <f t="shared" si="20"/>
        <v>200</v>
      </c>
      <c r="R49" s="79" t="str">
        <f>IF(Q49&lt;20,"O",IF(Q49&lt;=20,"IV",IF(Q49&lt;=120,"III",IF(Q49&lt;=500,"II","I"))))</f>
        <v>II</v>
      </c>
      <c r="S49" s="190" t="str">
        <f t="shared" si="26"/>
        <v>Aceptable con Control Especifico</v>
      </c>
      <c r="T49" s="77">
        <v>8</v>
      </c>
      <c r="U49" s="77"/>
      <c r="V49" s="77"/>
      <c r="W49" s="77"/>
      <c r="X49" s="77" t="s">
        <v>651</v>
      </c>
      <c r="Y49" s="77"/>
      <c r="Z49" s="77" t="s">
        <v>89</v>
      </c>
      <c r="AA49" s="77" t="s">
        <v>405</v>
      </c>
      <c r="AB49" s="221"/>
      <c r="AC49" s="221"/>
      <c r="AD49" s="221"/>
      <c r="AE49" s="221"/>
      <c r="AF49" s="221"/>
    </row>
    <row r="50" spans="1:45" s="58" customFormat="1" ht="71.25" customHeight="1" x14ac:dyDescent="0.2">
      <c r="A50" s="222"/>
      <c r="B50" s="222"/>
      <c r="C50" s="222"/>
      <c r="D50" s="222"/>
      <c r="E50" s="77" t="s">
        <v>85</v>
      </c>
      <c r="F50" s="77" t="s">
        <v>652</v>
      </c>
      <c r="G50" s="76" t="s">
        <v>484</v>
      </c>
      <c r="H50" s="77" t="s">
        <v>98</v>
      </c>
      <c r="I50" s="77"/>
      <c r="J50" s="77" t="s">
        <v>650</v>
      </c>
      <c r="K50" s="77" t="s">
        <v>287</v>
      </c>
      <c r="L50" s="76">
        <v>2</v>
      </c>
      <c r="M50" s="78">
        <v>4</v>
      </c>
      <c r="N50" s="75">
        <f>+L50*M50</f>
        <v>8</v>
      </c>
      <c r="O50" s="75" t="str">
        <f>IF(N50&lt;2,"O",IF(N50&lt;=4,"(B)",IF(N50&lt;=8,"(M)",IF(N50&lt;=20,"(A)","(MA)"))))</f>
        <v>(M)</v>
      </c>
      <c r="P50" s="75">
        <v>25</v>
      </c>
      <c r="Q50" s="75">
        <f t="shared" si="20"/>
        <v>200</v>
      </c>
      <c r="R50" s="79" t="str">
        <f>IF(Q50&lt;20,"O",IF(Q50&lt;=20,"IV",IF(Q50&lt;=120,"III",IF(Q50&lt;=500,"II","I"))))</f>
        <v>II</v>
      </c>
      <c r="S50" s="190" t="str">
        <f t="shared" si="26"/>
        <v>Aceptable con Control Especifico</v>
      </c>
      <c r="T50" s="77">
        <v>8</v>
      </c>
      <c r="U50" s="77"/>
      <c r="V50" s="77"/>
      <c r="W50" s="77"/>
      <c r="X50" s="77" t="s">
        <v>653</v>
      </c>
      <c r="Y50" s="77"/>
      <c r="Z50" s="77" t="s">
        <v>89</v>
      </c>
      <c r="AA50" s="77" t="s">
        <v>405</v>
      </c>
      <c r="AB50" s="221"/>
      <c r="AC50" s="221"/>
      <c r="AD50" s="221"/>
      <c r="AE50" s="221"/>
      <c r="AF50" s="221"/>
    </row>
    <row r="51" spans="1:45" s="58" customFormat="1" ht="51" x14ac:dyDescent="0.2">
      <c r="A51" s="222"/>
      <c r="B51" s="222"/>
      <c r="C51" s="222"/>
      <c r="D51" s="222"/>
      <c r="E51" s="77" t="s">
        <v>85</v>
      </c>
      <c r="F51" s="77" t="s">
        <v>135</v>
      </c>
      <c r="G51" s="76" t="s">
        <v>546</v>
      </c>
      <c r="H51" s="77" t="s">
        <v>99</v>
      </c>
      <c r="I51" s="77"/>
      <c r="J51" s="77" t="s">
        <v>290</v>
      </c>
      <c r="K51" s="77"/>
      <c r="L51" s="76">
        <v>2</v>
      </c>
      <c r="M51" s="78">
        <v>4</v>
      </c>
      <c r="N51" s="75">
        <f t="shared" ref="N51:N55" si="36">+L51*M51</f>
        <v>8</v>
      </c>
      <c r="O51" s="75" t="str">
        <f t="shared" ref="O51:O55" si="37">IF(N51&lt;2,"O",IF(N51&lt;=4,"(B)",IF(N51&lt;=8,"(M)",IF(N51&lt;=20,"(A)","(MA)"))))</f>
        <v>(M)</v>
      </c>
      <c r="P51" s="75">
        <v>10</v>
      </c>
      <c r="Q51" s="75">
        <f t="shared" si="20"/>
        <v>80</v>
      </c>
      <c r="R51" s="79" t="str">
        <f t="shared" ref="R51:R55" si="38">IF(Q51&lt;20,"O",IF(Q51&lt;=20,"IV",IF(Q51&lt;=120,"III",IF(Q51&lt;=500,"II","I"))))</f>
        <v>III</v>
      </c>
      <c r="S51" s="80" t="str">
        <f t="shared" si="26"/>
        <v>Aceptable</v>
      </c>
      <c r="T51" s="77">
        <v>8</v>
      </c>
      <c r="U51" s="77"/>
      <c r="V51" s="77"/>
      <c r="W51" s="77"/>
      <c r="X51" s="77" t="s">
        <v>291</v>
      </c>
      <c r="Y51" s="77"/>
      <c r="Z51" s="77" t="s">
        <v>89</v>
      </c>
      <c r="AA51" s="77" t="s">
        <v>405</v>
      </c>
      <c r="AB51" s="221"/>
      <c r="AC51" s="221"/>
      <c r="AD51" s="221"/>
      <c r="AE51" s="221"/>
      <c r="AF51" s="221"/>
    </row>
    <row r="52" spans="1:45" s="58" customFormat="1" ht="90.75" customHeight="1" x14ac:dyDescent="0.2">
      <c r="A52" s="222"/>
      <c r="B52" s="222"/>
      <c r="C52" s="222"/>
      <c r="D52" s="222"/>
      <c r="E52" s="77" t="s">
        <v>85</v>
      </c>
      <c r="F52" s="77" t="s">
        <v>641</v>
      </c>
      <c r="G52" s="76" t="s">
        <v>490</v>
      </c>
      <c r="H52" s="77" t="s">
        <v>277</v>
      </c>
      <c r="I52" s="85"/>
      <c r="J52" s="77" t="s">
        <v>263</v>
      </c>
      <c r="K52" s="77" t="s">
        <v>292</v>
      </c>
      <c r="L52" s="76">
        <v>2</v>
      </c>
      <c r="M52" s="78">
        <v>4</v>
      </c>
      <c r="N52" s="75">
        <f t="shared" si="36"/>
        <v>8</v>
      </c>
      <c r="O52" s="75" t="str">
        <f t="shared" si="37"/>
        <v>(M)</v>
      </c>
      <c r="P52" s="75">
        <v>10</v>
      </c>
      <c r="Q52" s="75">
        <f t="shared" si="20"/>
        <v>80</v>
      </c>
      <c r="R52" s="79" t="str">
        <f t="shared" si="38"/>
        <v>III</v>
      </c>
      <c r="S52" s="80" t="str">
        <f t="shared" si="26"/>
        <v>Aceptable</v>
      </c>
      <c r="T52" s="77">
        <v>8</v>
      </c>
      <c r="U52" s="77"/>
      <c r="V52" s="77"/>
      <c r="W52" s="77"/>
      <c r="X52" s="77" t="s">
        <v>654</v>
      </c>
      <c r="Y52" s="77"/>
      <c r="Z52" s="77" t="s">
        <v>89</v>
      </c>
      <c r="AA52" s="77" t="s">
        <v>405</v>
      </c>
      <c r="AB52" s="221"/>
      <c r="AC52" s="221"/>
      <c r="AD52" s="221"/>
      <c r="AE52" s="221"/>
      <c r="AF52" s="221"/>
    </row>
    <row r="53" spans="1:45" s="58" customFormat="1" ht="76.5" x14ac:dyDescent="0.2">
      <c r="A53" s="222"/>
      <c r="B53" s="222"/>
      <c r="C53" s="222"/>
      <c r="D53" s="222"/>
      <c r="E53" s="77" t="s">
        <v>85</v>
      </c>
      <c r="F53" s="77" t="s">
        <v>686</v>
      </c>
      <c r="G53" s="76" t="s">
        <v>502</v>
      </c>
      <c r="H53" s="77" t="s">
        <v>322</v>
      </c>
      <c r="I53" s="85"/>
      <c r="J53" s="101" t="s">
        <v>534</v>
      </c>
      <c r="K53" s="77" t="s">
        <v>421</v>
      </c>
      <c r="L53" s="76">
        <v>2</v>
      </c>
      <c r="M53" s="78">
        <v>4</v>
      </c>
      <c r="N53" s="75">
        <f t="shared" si="36"/>
        <v>8</v>
      </c>
      <c r="O53" s="75" t="str">
        <f t="shared" si="37"/>
        <v>(M)</v>
      </c>
      <c r="P53" s="75">
        <v>10</v>
      </c>
      <c r="Q53" s="75">
        <f t="shared" si="20"/>
        <v>80</v>
      </c>
      <c r="R53" s="79" t="str">
        <f t="shared" si="38"/>
        <v>III</v>
      </c>
      <c r="S53" s="80" t="str">
        <f t="shared" si="26"/>
        <v>Aceptable</v>
      </c>
      <c r="T53" s="77">
        <v>8</v>
      </c>
      <c r="U53" s="77"/>
      <c r="V53" s="77"/>
      <c r="W53" s="77"/>
      <c r="X53" s="77" t="s">
        <v>655</v>
      </c>
      <c r="Y53" s="77"/>
      <c r="Z53" s="77" t="s">
        <v>89</v>
      </c>
      <c r="AA53" s="77" t="s">
        <v>405</v>
      </c>
      <c r="AB53" s="221"/>
      <c r="AC53" s="221"/>
      <c r="AD53" s="221"/>
      <c r="AE53" s="221"/>
      <c r="AF53" s="221"/>
    </row>
    <row r="54" spans="1:45" s="58" customFormat="1" ht="38.25" x14ac:dyDescent="0.2">
      <c r="A54" s="222"/>
      <c r="B54" s="222"/>
      <c r="C54" s="222"/>
      <c r="D54" s="222"/>
      <c r="E54" s="77" t="s">
        <v>85</v>
      </c>
      <c r="F54" s="77" t="s">
        <v>423</v>
      </c>
      <c r="G54" s="76" t="s">
        <v>656</v>
      </c>
      <c r="H54" s="77" t="s">
        <v>102</v>
      </c>
      <c r="I54" s="77"/>
      <c r="J54" s="77"/>
      <c r="K54" s="77" t="s">
        <v>280</v>
      </c>
      <c r="L54" s="76">
        <v>2</v>
      </c>
      <c r="M54" s="78">
        <v>2</v>
      </c>
      <c r="N54" s="75">
        <f>+L54*M54</f>
        <v>4</v>
      </c>
      <c r="O54" s="75" t="str">
        <f>IF(N54&lt;2,"O",IF(N54&lt;=4,"(B)",IF(N54&lt;=8,"(M)",IF(N54&lt;=20,"(A)","(MA)"))))</f>
        <v>(B)</v>
      </c>
      <c r="P54" s="75">
        <v>25</v>
      </c>
      <c r="Q54" s="75">
        <f t="shared" si="20"/>
        <v>100</v>
      </c>
      <c r="R54" s="79" t="str">
        <f>IF(Q54&lt;20,"O",IF(Q54&lt;=20,"IV",IF(Q54&lt;=120,"III",IF(Q54&lt;=500,"II","I"))))</f>
        <v>III</v>
      </c>
      <c r="S54" s="190" t="str">
        <f t="shared" si="26"/>
        <v>Aceptable</v>
      </c>
      <c r="T54" s="77">
        <v>8</v>
      </c>
      <c r="U54" s="60"/>
      <c r="V54" s="60"/>
      <c r="W54" s="60"/>
      <c r="X54" s="77" t="s">
        <v>280</v>
      </c>
      <c r="Y54" s="77"/>
      <c r="Z54" s="77" t="s">
        <v>89</v>
      </c>
      <c r="AA54" s="77" t="s">
        <v>405</v>
      </c>
      <c r="AB54" s="221"/>
      <c r="AC54" s="221"/>
      <c r="AD54" s="221"/>
      <c r="AE54" s="221"/>
      <c r="AF54" s="221"/>
    </row>
    <row r="55" spans="1:45" s="58" customFormat="1" ht="81.75" customHeight="1" x14ac:dyDescent="0.2">
      <c r="A55" s="222"/>
      <c r="B55" s="222"/>
      <c r="C55" s="222"/>
      <c r="D55" s="222"/>
      <c r="E55" s="77" t="s">
        <v>85</v>
      </c>
      <c r="F55" s="77" t="s">
        <v>293</v>
      </c>
      <c r="G55" s="105" t="s">
        <v>494</v>
      </c>
      <c r="H55" s="77" t="s">
        <v>495</v>
      </c>
      <c r="I55" s="77"/>
      <c r="J55" s="77"/>
      <c r="K55" s="77" t="s">
        <v>280</v>
      </c>
      <c r="L55" s="76">
        <v>2</v>
      </c>
      <c r="M55" s="78">
        <v>2</v>
      </c>
      <c r="N55" s="75">
        <f t="shared" si="36"/>
        <v>4</v>
      </c>
      <c r="O55" s="75" t="str">
        <f t="shared" si="37"/>
        <v>(B)</v>
      </c>
      <c r="P55" s="75">
        <v>25</v>
      </c>
      <c r="Q55" s="75">
        <f t="shared" si="20"/>
        <v>100</v>
      </c>
      <c r="R55" s="79" t="str">
        <f t="shared" si="38"/>
        <v>III</v>
      </c>
      <c r="S55" s="80" t="str">
        <f t="shared" si="26"/>
        <v>Aceptable</v>
      </c>
      <c r="T55" s="77">
        <v>8</v>
      </c>
      <c r="U55" s="77"/>
      <c r="V55" s="77"/>
      <c r="W55" s="77"/>
      <c r="X55" s="77" t="s">
        <v>280</v>
      </c>
      <c r="Y55" s="77"/>
      <c r="Z55" s="77" t="s">
        <v>89</v>
      </c>
      <c r="AA55" s="77" t="s">
        <v>405</v>
      </c>
      <c r="AB55" s="221"/>
      <c r="AC55" s="221"/>
      <c r="AD55" s="221"/>
      <c r="AE55" s="221"/>
      <c r="AF55" s="221"/>
    </row>
    <row r="56" spans="1:45" s="58" customFormat="1" ht="39" thickBot="1" x14ac:dyDescent="0.25">
      <c r="A56" s="222" t="s">
        <v>220</v>
      </c>
      <c r="B56" s="222" t="s">
        <v>112</v>
      </c>
      <c r="C56" s="222" t="s">
        <v>130</v>
      </c>
      <c r="D56" s="222" t="s">
        <v>131</v>
      </c>
      <c r="E56" s="75" t="s">
        <v>85</v>
      </c>
      <c r="F56" s="75" t="s">
        <v>657</v>
      </c>
      <c r="G56" s="76" t="s">
        <v>469</v>
      </c>
      <c r="H56" s="77" t="s">
        <v>86</v>
      </c>
      <c r="I56" s="77"/>
      <c r="J56" s="77"/>
      <c r="K56" s="77" t="s">
        <v>202</v>
      </c>
      <c r="L56" s="76">
        <v>2</v>
      </c>
      <c r="M56" s="78">
        <v>2</v>
      </c>
      <c r="N56" s="75">
        <f t="shared" si="9"/>
        <v>4</v>
      </c>
      <c r="O56" s="75" t="str">
        <f t="shared" si="10"/>
        <v>(B)</v>
      </c>
      <c r="P56" s="75">
        <v>10</v>
      </c>
      <c r="Q56" s="75">
        <f t="shared" si="11"/>
        <v>40</v>
      </c>
      <c r="R56" s="79" t="str">
        <f t="shared" si="12"/>
        <v>III</v>
      </c>
      <c r="S56" s="80" t="str">
        <f t="shared" si="5"/>
        <v>Aceptable</v>
      </c>
      <c r="T56" s="77">
        <v>6</v>
      </c>
      <c r="U56" s="60"/>
      <c r="V56" s="60"/>
      <c r="W56" s="60"/>
      <c r="X56" s="77" t="s">
        <v>658</v>
      </c>
      <c r="Y56" s="60" t="s">
        <v>88</v>
      </c>
      <c r="Z56" s="77" t="s">
        <v>89</v>
      </c>
      <c r="AA56" s="77" t="s">
        <v>405</v>
      </c>
      <c r="AB56" s="221"/>
      <c r="AC56" s="221"/>
      <c r="AD56" s="221"/>
      <c r="AE56" s="221"/>
      <c r="AF56" s="221"/>
      <c r="AG56" s="40"/>
      <c r="AH56" s="40"/>
      <c r="AI56" s="40"/>
      <c r="AJ56" s="40"/>
      <c r="AK56" s="40"/>
      <c r="AL56" s="40"/>
      <c r="AM56" s="40"/>
      <c r="AN56" s="40"/>
      <c r="AO56" s="40"/>
      <c r="AP56" s="40"/>
      <c r="AR56" s="87" t="s">
        <v>51</v>
      </c>
      <c r="AS56" s="83"/>
    </row>
    <row r="57" spans="1:45" s="186" customFormat="1" ht="38.25" x14ac:dyDescent="0.2">
      <c r="A57" s="222"/>
      <c r="B57" s="222"/>
      <c r="C57" s="222"/>
      <c r="D57" s="222"/>
      <c r="E57" s="75" t="s">
        <v>85</v>
      </c>
      <c r="F57" s="75" t="s">
        <v>710</v>
      </c>
      <c r="G57" s="76" t="s">
        <v>707</v>
      </c>
      <c r="H57" s="77" t="s">
        <v>90</v>
      </c>
      <c r="I57" s="77"/>
      <c r="J57" s="77"/>
      <c r="K57" s="77" t="s">
        <v>103</v>
      </c>
      <c r="L57" s="76">
        <v>2</v>
      </c>
      <c r="M57" s="78">
        <v>4</v>
      </c>
      <c r="N57" s="75">
        <f t="shared" si="9"/>
        <v>8</v>
      </c>
      <c r="O57" s="75" t="str">
        <f t="shared" si="10"/>
        <v>(M)</v>
      </c>
      <c r="P57" s="75">
        <v>10</v>
      </c>
      <c r="Q57" s="75">
        <f t="shared" ref="Q57:Q62" si="39">+N57*P57</f>
        <v>80</v>
      </c>
      <c r="R57" s="79" t="str">
        <f t="shared" si="12"/>
        <v>III</v>
      </c>
      <c r="S57" s="80" t="str">
        <f t="shared" si="5"/>
        <v>Aceptable</v>
      </c>
      <c r="T57" s="77">
        <v>6</v>
      </c>
      <c r="U57" s="60"/>
      <c r="V57" s="60"/>
      <c r="W57" s="77"/>
      <c r="X57" s="77" t="s">
        <v>91</v>
      </c>
      <c r="Y57" s="77"/>
      <c r="Z57" s="77" t="s">
        <v>89</v>
      </c>
      <c r="AA57" s="77" t="s">
        <v>405</v>
      </c>
      <c r="AB57" s="221"/>
      <c r="AC57" s="221"/>
      <c r="AD57" s="221"/>
      <c r="AE57" s="221"/>
      <c r="AF57" s="221"/>
      <c r="AG57" s="46"/>
      <c r="AH57" s="40"/>
      <c r="AI57" s="40"/>
      <c r="AJ57" s="40"/>
      <c r="AK57" s="40"/>
      <c r="AL57" s="40"/>
      <c r="AM57" s="40"/>
      <c r="AN57" s="40"/>
      <c r="AO57" s="40"/>
      <c r="AP57" s="40"/>
      <c r="AR57" s="41" t="s">
        <v>71</v>
      </c>
      <c r="AS57" s="83"/>
    </row>
    <row r="58" spans="1:45" s="88" customFormat="1" ht="63.75" x14ac:dyDescent="0.2">
      <c r="A58" s="222"/>
      <c r="B58" s="222"/>
      <c r="C58" s="222"/>
      <c r="D58" s="222"/>
      <c r="E58" s="75" t="s">
        <v>85</v>
      </c>
      <c r="F58" s="103" t="s">
        <v>659</v>
      </c>
      <c r="G58" s="76" t="s">
        <v>565</v>
      </c>
      <c r="H58" s="77" t="s">
        <v>95</v>
      </c>
      <c r="I58" s="77"/>
      <c r="J58" s="77"/>
      <c r="K58" s="77" t="s">
        <v>184</v>
      </c>
      <c r="L58" s="76">
        <v>2</v>
      </c>
      <c r="M58" s="78">
        <v>4</v>
      </c>
      <c r="N58" s="75">
        <f>+L58*M58</f>
        <v>8</v>
      </c>
      <c r="O58" s="75" t="str">
        <f>IF(N58&lt;2,"O",IF(N58&lt;=4,"(B)",IF(N58&lt;=8,"(M)",IF(N58&lt;=20,"(A)","(MA)"))))</f>
        <v>(M)</v>
      </c>
      <c r="P58" s="75">
        <v>10</v>
      </c>
      <c r="Q58" s="75">
        <f t="shared" si="39"/>
        <v>80</v>
      </c>
      <c r="R58" s="79" t="str">
        <f>IF(Q58&lt;20,"O",IF(Q58&lt;=20,"IV",IF(Q58&lt;=120,"III",IF(Q58&lt;=500,"II","I"))))</f>
        <v>III</v>
      </c>
      <c r="S58" s="80" t="str">
        <f t="shared" si="5"/>
        <v>Aceptable</v>
      </c>
      <c r="T58" s="77">
        <v>6</v>
      </c>
      <c r="U58" s="77"/>
      <c r="V58" s="77"/>
      <c r="W58" s="77"/>
      <c r="X58" s="77" t="s">
        <v>210</v>
      </c>
      <c r="Y58" s="77"/>
      <c r="Z58" s="77" t="s">
        <v>89</v>
      </c>
      <c r="AA58" s="77" t="s">
        <v>405</v>
      </c>
      <c r="AB58" s="221"/>
      <c r="AC58" s="221"/>
      <c r="AD58" s="221"/>
      <c r="AE58" s="221"/>
      <c r="AF58" s="221"/>
      <c r="AG58" s="46"/>
      <c r="AH58" s="40"/>
      <c r="AI58" s="40"/>
      <c r="AJ58" s="40"/>
      <c r="AK58" s="40"/>
      <c r="AL58" s="40"/>
      <c r="AM58" s="40"/>
      <c r="AN58" s="40"/>
      <c r="AO58" s="40"/>
      <c r="AP58" s="40"/>
      <c r="AR58" s="41" t="s">
        <v>53</v>
      </c>
      <c r="AS58" s="83"/>
    </row>
    <row r="59" spans="1:45" s="88" customFormat="1" ht="63.75" x14ac:dyDescent="0.2">
      <c r="A59" s="222"/>
      <c r="B59" s="222"/>
      <c r="C59" s="222"/>
      <c r="D59" s="222"/>
      <c r="E59" s="75" t="s">
        <v>85</v>
      </c>
      <c r="F59" s="103" t="s">
        <v>659</v>
      </c>
      <c r="G59" s="76" t="s">
        <v>489</v>
      </c>
      <c r="H59" s="77" t="s">
        <v>95</v>
      </c>
      <c r="I59" s="77"/>
      <c r="J59" s="77"/>
      <c r="K59" s="77" t="s">
        <v>184</v>
      </c>
      <c r="L59" s="76">
        <v>2</v>
      </c>
      <c r="M59" s="78">
        <v>4</v>
      </c>
      <c r="N59" s="75">
        <f t="shared" ref="N59:N62" si="40">+L59*M59</f>
        <v>8</v>
      </c>
      <c r="O59" s="75" t="str">
        <f t="shared" ref="O59:O62" si="41">IF(N59&lt;2,"O",IF(N59&lt;=4,"(B)",IF(N59&lt;=8,"(M)",IF(N59&lt;=20,"(A)","(MA)"))))</f>
        <v>(M)</v>
      </c>
      <c r="P59" s="75">
        <v>10</v>
      </c>
      <c r="Q59" s="75">
        <f t="shared" si="39"/>
        <v>80</v>
      </c>
      <c r="R59" s="79" t="str">
        <f t="shared" ref="R59:R62" si="42">IF(Q59&lt;20,"O",IF(Q59&lt;=20,"IV",IF(Q59&lt;=120,"III",IF(Q59&lt;=500,"II","I"))))</f>
        <v>III</v>
      </c>
      <c r="S59" s="80" t="str">
        <f t="shared" si="5"/>
        <v>Aceptable</v>
      </c>
      <c r="T59" s="77">
        <v>6</v>
      </c>
      <c r="U59" s="77"/>
      <c r="V59" s="77"/>
      <c r="W59" s="77"/>
      <c r="X59" s="77" t="s">
        <v>210</v>
      </c>
      <c r="Y59" s="77"/>
      <c r="Z59" s="77" t="s">
        <v>89</v>
      </c>
      <c r="AA59" s="77" t="s">
        <v>405</v>
      </c>
      <c r="AB59" s="221"/>
      <c r="AC59" s="221"/>
      <c r="AD59" s="221"/>
      <c r="AE59" s="221"/>
      <c r="AF59" s="221"/>
      <c r="AG59" s="46"/>
      <c r="AH59" s="40"/>
      <c r="AI59" s="40"/>
      <c r="AJ59" s="40"/>
      <c r="AK59" s="40"/>
      <c r="AL59" s="40"/>
      <c r="AM59" s="40"/>
      <c r="AN59" s="40"/>
      <c r="AO59" s="40"/>
      <c r="AP59" s="40"/>
      <c r="AR59" s="41" t="s">
        <v>72</v>
      </c>
      <c r="AS59" s="90"/>
    </row>
    <row r="60" spans="1:45" s="88" customFormat="1" ht="38.25" x14ac:dyDescent="0.2">
      <c r="A60" s="222"/>
      <c r="B60" s="222"/>
      <c r="C60" s="222"/>
      <c r="D60" s="222"/>
      <c r="E60" s="75" t="s">
        <v>85</v>
      </c>
      <c r="F60" s="75" t="s">
        <v>683</v>
      </c>
      <c r="G60" s="105" t="s">
        <v>528</v>
      </c>
      <c r="H60" s="77" t="s">
        <v>239</v>
      </c>
      <c r="I60" s="85"/>
      <c r="J60" s="77"/>
      <c r="K60" s="77" t="s">
        <v>96</v>
      </c>
      <c r="L60" s="76">
        <v>2</v>
      </c>
      <c r="M60" s="78">
        <v>4</v>
      </c>
      <c r="N60" s="75">
        <f t="shared" si="40"/>
        <v>8</v>
      </c>
      <c r="O60" s="75" t="str">
        <f t="shared" si="41"/>
        <v>(M)</v>
      </c>
      <c r="P60" s="75">
        <v>25</v>
      </c>
      <c r="Q60" s="75">
        <f t="shared" si="39"/>
        <v>200</v>
      </c>
      <c r="R60" s="79" t="str">
        <f t="shared" si="42"/>
        <v>II</v>
      </c>
      <c r="S60" s="190" t="str">
        <f t="shared" si="5"/>
        <v>Aceptable con Control Especifico</v>
      </c>
      <c r="T60" s="77">
        <v>6</v>
      </c>
      <c r="U60" s="77"/>
      <c r="V60" s="77"/>
      <c r="W60" s="77"/>
      <c r="X60" s="77" t="s">
        <v>529</v>
      </c>
      <c r="Y60" s="77"/>
      <c r="Z60" s="77" t="s">
        <v>89</v>
      </c>
      <c r="AA60" s="77" t="s">
        <v>405</v>
      </c>
      <c r="AB60" s="221"/>
      <c r="AC60" s="221"/>
      <c r="AD60" s="221"/>
      <c r="AE60" s="221"/>
      <c r="AF60" s="221"/>
      <c r="AG60" s="46"/>
      <c r="AH60" s="40"/>
      <c r="AI60" s="40"/>
      <c r="AJ60" s="40"/>
      <c r="AK60" s="40"/>
      <c r="AL60" s="40"/>
      <c r="AM60" s="40"/>
      <c r="AN60" s="40"/>
      <c r="AO60" s="40"/>
      <c r="AP60" s="40"/>
      <c r="AR60" s="41" t="s">
        <v>27</v>
      </c>
      <c r="AS60" s="90"/>
    </row>
    <row r="61" spans="1:45" s="88" customFormat="1" ht="38.25" x14ac:dyDescent="0.2">
      <c r="A61" s="222"/>
      <c r="B61" s="222"/>
      <c r="C61" s="222"/>
      <c r="D61" s="222"/>
      <c r="E61" s="75" t="s">
        <v>85</v>
      </c>
      <c r="F61" s="75" t="s">
        <v>509</v>
      </c>
      <c r="G61" s="76" t="s">
        <v>484</v>
      </c>
      <c r="H61" s="77" t="s">
        <v>98</v>
      </c>
      <c r="I61" s="77"/>
      <c r="J61" s="77"/>
      <c r="K61" s="77" t="s">
        <v>96</v>
      </c>
      <c r="L61" s="76">
        <v>2</v>
      </c>
      <c r="M61" s="78">
        <v>4</v>
      </c>
      <c r="N61" s="75">
        <f t="shared" si="40"/>
        <v>8</v>
      </c>
      <c r="O61" s="75" t="str">
        <f t="shared" si="41"/>
        <v>(M)</v>
      </c>
      <c r="P61" s="75">
        <v>25</v>
      </c>
      <c r="Q61" s="75">
        <f t="shared" si="39"/>
        <v>200</v>
      </c>
      <c r="R61" s="79" t="str">
        <f t="shared" si="42"/>
        <v>II</v>
      </c>
      <c r="S61" s="190" t="str">
        <f t="shared" si="5"/>
        <v>Aceptable con Control Especifico</v>
      </c>
      <c r="T61" s="77">
        <v>6</v>
      </c>
      <c r="U61" s="77"/>
      <c r="V61" s="77"/>
      <c r="W61" s="77"/>
      <c r="X61" s="77" t="s">
        <v>529</v>
      </c>
      <c r="Y61" s="77"/>
      <c r="Z61" s="77" t="s">
        <v>89</v>
      </c>
      <c r="AA61" s="77" t="s">
        <v>405</v>
      </c>
      <c r="AB61" s="221"/>
      <c r="AC61" s="221"/>
      <c r="AD61" s="221"/>
      <c r="AE61" s="221"/>
      <c r="AF61" s="221"/>
      <c r="AG61" s="46"/>
      <c r="AH61" s="40"/>
      <c r="AI61" s="40"/>
      <c r="AJ61" s="40"/>
      <c r="AK61" s="40"/>
      <c r="AL61" s="40"/>
      <c r="AM61" s="40"/>
      <c r="AN61" s="40"/>
      <c r="AO61" s="40"/>
      <c r="AP61" s="40"/>
      <c r="AR61" s="89" t="s">
        <v>424</v>
      </c>
      <c r="AS61" s="90"/>
    </row>
    <row r="62" spans="1:45" s="83" customFormat="1" ht="67.5" customHeight="1" x14ac:dyDescent="0.2">
      <c r="A62" s="222"/>
      <c r="B62" s="222"/>
      <c r="C62" s="222"/>
      <c r="D62" s="222"/>
      <c r="E62" s="75" t="s">
        <v>85</v>
      </c>
      <c r="F62" s="75" t="s">
        <v>140</v>
      </c>
      <c r="G62" s="76" t="s">
        <v>544</v>
      </c>
      <c r="H62" s="77" t="s">
        <v>239</v>
      </c>
      <c r="I62" s="77"/>
      <c r="J62" s="77"/>
      <c r="K62" s="77" t="s">
        <v>96</v>
      </c>
      <c r="L62" s="76">
        <v>2</v>
      </c>
      <c r="M62" s="78">
        <v>4</v>
      </c>
      <c r="N62" s="75">
        <f t="shared" si="40"/>
        <v>8</v>
      </c>
      <c r="O62" s="75" t="str">
        <f t="shared" si="41"/>
        <v>(M)</v>
      </c>
      <c r="P62" s="75">
        <v>25</v>
      </c>
      <c r="Q62" s="75">
        <f t="shared" si="39"/>
        <v>200</v>
      </c>
      <c r="R62" s="79" t="str">
        <f t="shared" si="42"/>
        <v>II</v>
      </c>
      <c r="S62" s="190" t="str">
        <f t="shared" si="5"/>
        <v>Aceptable con Control Especifico</v>
      </c>
      <c r="T62" s="77">
        <v>6</v>
      </c>
      <c r="U62" s="77"/>
      <c r="V62" s="77"/>
      <c r="W62" s="77"/>
      <c r="X62" s="77" t="s">
        <v>529</v>
      </c>
      <c r="Y62" s="77"/>
      <c r="Z62" s="77" t="s">
        <v>89</v>
      </c>
      <c r="AA62" s="77" t="s">
        <v>405</v>
      </c>
      <c r="AB62" s="221"/>
      <c r="AC62" s="221"/>
      <c r="AD62" s="221"/>
      <c r="AE62" s="221"/>
      <c r="AF62" s="221"/>
      <c r="AG62" s="40"/>
      <c r="AH62" s="40"/>
      <c r="AI62" s="40"/>
      <c r="AJ62" s="40"/>
      <c r="AK62" s="40"/>
      <c r="AL62" s="40"/>
      <c r="AM62" s="40"/>
      <c r="AN62" s="40"/>
      <c r="AO62" s="40"/>
      <c r="AP62" s="40"/>
      <c r="AR62" s="89" t="s">
        <v>407</v>
      </c>
      <c r="AS62" s="90"/>
    </row>
    <row r="63" spans="1:45" s="83" customFormat="1" ht="38.25" x14ac:dyDescent="0.2">
      <c r="A63" s="222"/>
      <c r="B63" s="222"/>
      <c r="C63" s="222"/>
      <c r="D63" s="222"/>
      <c r="E63" s="75" t="s">
        <v>85</v>
      </c>
      <c r="F63" s="75" t="s">
        <v>145</v>
      </c>
      <c r="G63" s="76" t="s">
        <v>592</v>
      </c>
      <c r="H63" s="77" t="s">
        <v>100</v>
      </c>
      <c r="I63" s="77"/>
      <c r="J63" s="77"/>
      <c r="K63" s="77" t="s">
        <v>209</v>
      </c>
      <c r="L63" s="76">
        <v>2</v>
      </c>
      <c r="M63" s="75">
        <v>4</v>
      </c>
      <c r="N63" s="75">
        <f>+L63*M63</f>
        <v>8</v>
      </c>
      <c r="O63" s="75" t="str">
        <f>IF(N63&lt;2,"O",IF(N63&lt;=4,"(B)",IF(N63&lt;=8,"(M)",IF(N63&lt;=20,"(A)","(MA)"))))</f>
        <v>(M)</v>
      </c>
      <c r="P63" s="75">
        <v>10</v>
      </c>
      <c r="Q63" s="75">
        <f>+N63*P63</f>
        <v>80</v>
      </c>
      <c r="R63" s="79" t="str">
        <f>IF(Q63&lt;20,"O",IF(Q63&lt;=20,"IV",IF(Q63&lt;=120,"III",IF(Q63&lt;=500,"II","I"))))</f>
        <v>III</v>
      </c>
      <c r="S63" s="80" t="str">
        <f t="shared" si="5"/>
        <v>Aceptable</v>
      </c>
      <c r="T63" s="77">
        <v>6</v>
      </c>
      <c r="U63" s="77"/>
      <c r="V63" s="77"/>
      <c r="W63" s="77"/>
      <c r="X63" s="77" t="s">
        <v>660</v>
      </c>
      <c r="Y63" s="77"/>
      <c r="Z63" s="77" t="s">
        <v>89</v>
      </c>
      <c r="AA63" s="77" t="s">
        <v>405</v>
      </c>
      <c r="AB63" s="221"/>
      <c r="AC63" s="221"/>
      <c r="AD63" s="221"/>
      <c r="AE63" s="221"/>
      <c r="AF63" s="221"/>
      <c r="AG63" s="40"/>
      <c r="AH63" s="40"/>
      <c r="AI63" s="40"/>
      <c r="AJ63" s="40"/>
      <c r="AK63" s="40"/>
      <c r="AL63" s="40"/>
      <c r="AM63" s="40"/>
      <c r="AN63" s="40"/>
      <c r="AO63" s="40"/>
      <c r="AP63" s="40"/>
      <c r="AR63" s="89" t="s">
        <v>55</v>
      </c>
      <c r="AS63" s="90"/>
    </row>
    <row r="64" spans="1:45" s="58" customFormat="1" ht="75" customHeight="1" x14ac:dyDescent="0.2">
      <c r="A64" s="222"/>
      <c r="B64" s="222"/>
      <c r="C64" s="222"/>
      <c r="D64" s="222"/>
      <c r="E64" s="75" t="s">
        <v>85</v>
      </c>
      <c r="F64" s="75" t="s">
        <v>241</v>
      </c>
      <c r="G64" s="76" t="s">
        <v>490</v>
      </c>
      <c r="H64" s="77" t="s">
        <v>100</v>
      </c>
      <c r="I64" s="85"/>
      <c r="J64" s="77"/>
      <c r="K64" s="77" t="s">
        <v>209</v>
      </c>
      <c r="L64" s="76">
        <v>2</v>
      </c>
      <c r="M64" s="78">
        <v>4</v>
      </c>
      <c r="N64" s="75">
        <f t="shared" ref="N64:N71" si="43">+L64*M64</f>
        <v>8</v>
      </c>
      <c r="O64" s="75" t="str">
        <f t="shared" ref="O64:O71" si="44">IF(N64&lt;2,"O",IF(N64&lt;=4,"(B)",IF(N64&lt;=8,"(M)",IF(N64&lt;=20,"(A)","(MA)"))))</f>
        <v>(M)</v>
      </c>
      <c r="P64" s="75">
        <v>10</v>
      </c>
      <c r="Q64" s="75">
        <f t="shared" ref="Q64:Q69" si="45">+N64*P64</f>
        <v>80</v>
      </c>
      <c r="R64" s="79" t="str">
        <f t="shared" ref="R64:R71" si="46">IF(Q64&lt;20,"O",IF(Q64&lt;=20,"IV",IF(Q64&lt;=120,"III",IF(Q64&lt;=500,"II","I"))))</f>
        <v>III</v>
      </c>
      <c r="S64" s="80" t="str">
        <f t="shared" si="5"/>
        <v>Aceptable</v>
      </c>
      <c r="T64" s="77">
        <v>6</v>
      </c>
      <c r="U64" s="77"/>
      <c r="V64" s="77"/>
      <c r="W64" s="77"/>
      <c r="X64" s="77" t="s">
        <v>660</v>
      </c>
      <c r="Y64" s="77"/>
      <c r="Z64" s="77" t="s">
        <v>89</v>
      </c>
      <c r="AA64" s="77" t="s">
        <v>405</v>
      </c>
      <c r="AB64" s="221"/>
      <c r="AC64" s="221"/>
      <c r="AD64" s="221"/>
      <c r="AE64" s="221"/>
      <c r="AF64" s="221"/>
      <c r="AG64" s="40"/>
      <c r="AH64" s="40"/>
      <c r="AI64" s="40"/>
      <c r="AJ64" s="40"/>
      <c r="AK64" s="40"/>
      <c r="AL64" s="40"/>
      <c r="AM64" s="40"/>
      <c r="AN64" s="40"/>
      <c r="AO64" s="40"/>
      <c r="AP64" s="40"/>
      <c r="AR64" s="89" t="s">
        <v>425</v>
      </c>
      <c r="AS64" s="90"/>
    </row>
    <row r="65" spans="1:45" s="58" customFormat="1" ht="77.25" thickBot="1" x14ac:dyDescent="0.25">
      <c r="A65" s="222"/>
      <c r="B65" s="222"/>
      <c r="C65" s="222"/>
      <c r="D65" s="222"/>
      <c r="E65" s="75" t="s">
        <v>85</v>
      </c>
      <c r="F65" s="77" t="s">
        <v>686</v>
      </c>
      <c r="G65" s="76" t="s">
        <v>502</v>
      </c>
      <c r="H65" s="77" t="s">
        <v>322</v>
      </c>
      <c r="I65" s="77"/>
      <c r="J65" s="101" t="s">
        <v>534</v>
      </c>
      <c r="K65" s="77" t="s">
        <v>370</v>
      </c>
      <c r="L65" s="76">
        <v>2</v>
      </c>
      <c r="M65" s="78">
        <v>4</v>
      </c>
      <c r="N65" s="75">
        <f t="shared" si="43"/>
        <v>8</v>
      </c>
      <c r="O65" s="75" t="str">
        <f t="shared" si="44"/>
        <v>(M)</v>
      </c>
      <c r="P65" s="75">
        <v>10</v>
      </c>
      <c r="Q65" s="75">
        <f t="shared" si="45"/>
        <v>80</v>
      </c>
      <c r="R65" s="79" t="str">
        <f t="shared" si="46"/>
        <v>III</v>
      </c>
      <c r="S65" s="80" t="str">
        <f t="shared" si="5"/>
        <v>Aceptable</v>
      </c>
      <c r="T65" s="77">
        <v>6</v>
      </c>
      <c r="U65" s="60"/>
      <c r="V65" s="60"/>
      <c r="W65" s="60"/>
      <c r="X65" s="77" t="s">
        <v>704</v>
      </c>
      <c r="Y65" s="60"/>
      <c r="Z65" s="77" t="s">
        <v>89</v>
      </c>
      <c r="AA65" s="77" t="s">
        <v>405</v>
      </c>
      <c r="AB65" s="221"/>
      <c r="AC65" s="221"/>
      <c r="AD65" s="221"/>
      <c r="AE65" s="221"/>
      <c r="AF65" s="221"/>
      <c r="AG65" s="40"/>
      <c r="AH65" s="40"/>
      <c r="AI65" s="40"/>
      <c r="AJ65" s="40"/>
      <c r="AK65" s="40"/>
      <c r="AL65" s="40"/>
      <c r="AM65" s="40"/>
      <c r="AN65" s="40"/>
      <c r="AO65" s="40"/>
      <c r="AP65" s="40"/>
      <c r="AR65" s="89" t="s">
        <v>57</v>
      </c>
      <c r="AS65" s="187"/>
    </row>
    <row r="66" spans="1:45" s="58" customFormat="1" ht="77.25" thickBot="1" x14ac:dyDescent="0.25">
      <c r="A66" s="222"/>
      <c r="B66" s="222"/>
      <c r="C66" s="222"/>
      <c r="D66" s="222"/>
      <c r="E66" s="75" t="s">
        <v>85</v>
      </c>
      <c r="F66" s="75" t="s">
        <v>226</v>
      </c>
      <c r="G66" s="105" t="s">
        <v>494</v>
      </c>
      <c r="H66" s="77" t="s">
        <v>571</v>
      </c>
      <c r="I66" s="77"/>
      <c r="J66" s="77" t="s">
        <v>256</v>
      </c>
      <c r="K66" s="77" t="s">
        <v>191</v>
      </c>
      <c r="L66" s="76">
        <v>2</v>
      </c>
      <c r="M66" s="78">
        <v>4</v>
      </c>
      <c r="N66" s="75">
        <f t="shared" si="43"/>
        <v>8</v>
      </c>
      <c r="O66" s="75" t="str">
        <f t="shared" si="44"/>
        <v>(M)</v>
      </c>
      <c r="P66" s="75">
        <v>10</v>
      </c>
      <c r="Q66" s="75">
        <f t="shared" si="45"/>
        <v>80</v>
      </c>
      <c r="R66" s="79" t="str">
        <f t="shared" si="46"/>
        <v>III</v>
      </c>
      <c r="S66" s="80" t="str">
        <f t="shared" si="5"/>
        <v>Aceptable</v>
      </c>
      <c r="T66" s="77">
        <v>6</v>
      </c>
      <c r="U66" s="77"/>
      <c r="V66" s="77"/>
      <c r="W66" s="77"/>
      <c r="X66" s="77" t="s">
        <v>523</v>
      </c>
      <c r="Y66" s="60"/>
      <c r="Z66" s="77" t="s">
        <v>89</v>
      </c>
      <c r="AA66" s="77" t="s">
        <v>405</v>
      </c>
      <c r="AB66" s="221"/>
      <c r="AC66" s="221"/>
      <c r="AD66" s="221"/>
      <c r="AE66" s="221"/>
      <c r="AF66" s="221"/>
      <c r="AG66" s="40"/>
      <c r="AH66" s="40"/>
      <c r="AI66" s="40"/>
      <c r="AJ66" s="40"/>
      <c r="AK66" s="40"/>
      <c r="AL66" s="40"/>
      <c r="AM66" s="40"/>
      <c r="AN66" s="40"/>
      <c r="AO66" s="40"/>
      <c r="AP66" s="40"/>
      <c r="AR66" s="109" t="s">
        <v>63</v>
      </c>
      <c r="AS66" s="187"/>
    </row>
    <row r="67" spans="1:45" s="58" customFormat="1" ht="39" thickBot="1" x14ac:dyDescent="0.25">
      <c r="A67" s="222"/>
      <c r="B67" s="222"/>
      <c r="C67" s="222"/>
      <c r="D67" s="222"/>
      <c r="E67" s="75" t="s">
        <v>85</v>
      </c>
      <c r="F67" s="75" t="s">
        <v>152</v>
      </c>
      <c r="G67" s="166" t="s">
        <v>548</v>
      </c>
      <c r="H67" s="75" t="s">
        <v>252</v>
      </c>
      <c r="I67" s="77"/>
      <c r="J67" s="77"/>
      <c r="K67" s="77" t="s">
        <v>191</v>
      </c>
      <c r="L67" s="76">
        <v>2</v>
      </c>
      <c r="M67" s="78">
        <v>2</v>
      </c>
      <c r="N67" s="75">
        <f t="shared" si="43"/>
        <v>4</v>
      </c>
      <c r="O67" s="75" t="str">
        <f t="shared" si="44"/>
        <v>(B)</v>
      </c>
      <c r="P67" s="75">
        <v>25</v>
      </c>
      <c r="Q67" s="75">
        <f t="shared" si="45"/>
        <v>100</v>
      </c>
      <c r="R67" s="79" t="str">
        <f t="shared" si="46"/>
        <v>III</v>
      </c>
      <c r="S67" s="80" t="str">
        <f t="shared" si="5"/>
        <v>Aceptable</v>
      </c>
      <c r="T67" s="77">
        <v>6</v>
      </c>
      <c r="U67" s="60"/>
      <c r="V67" s="60"/>
      <c r="W67" s="60"/>
      <c r="X67" s="77" t="s">
        <v>661</v>
      </c>
      <c r="Y67" s="60"/>
      <c r="Z67" s="77" t="s">
        <v>89</v>
      </c>
      <c r="AA67" s="77" t="s">
        <v>405</v>
      </c>
      <c r="AB67" s="221"/>
      <c r="AC67" s="221"/>
      <c r="AD67" s="221"/>
      <c r="AE67" s="221"/>
      <c r="AF67" s="221"/>
      <c r="AG67" s="40"/>
      <c r="AH67" s="40"/>
      <c r="AI67" s="40"/>
      <c r="AJ67" s="40"/>
      <c r="AK67" s="40"/>
      <c r="AL67" s="40"/>
      <c r="AM67" s="40"/>
      <c r="AN67" s="40"/>
      <c r="AO67" s="40"/>
      <c r="AP67" s="40"/>
      <c r="AR67" s="109" t="s">
        <v>62</v>
      </c>
      <c r="AS67" s="187"/>
    </row>
    <row r="68" spans="1:45" s="58" customFormat="1" ht="51.75" thickBot="1" x14ac:dyDescent="0.25">
      <c r="A68" s="222" t="s">
        <v>132</v>
      </c>
      <c r="B68" s="222" t="s">
        <v>112</v>
      </c>
      <c r="C68" s="222" t="s">
        <v>133</v>
      </c>
      <c r="D68" s="222" t="s">
        <v>134</v>
      </c>
      <c r="E68" s="75" t="s">
        <v>85</v>
      </c>
      <c r="F68" s="75" t="s">
        <v>687</v>
      </c>
      <c r="G68" s="76" t="s">
        <v>469</v>
      </c>
      <c r="H68" s="77" t="s">
        <v>86</v>
      </c>
      <c r="I68" s="77"/>
      <c r="J68" s="77"/>
      <c r="K68" s="77" t="s">
        <v>87</v>
      </c>
      <c r="L68" s="76">
        <v>2</v>
      </c>
      <c r="M68" s="78">
        <v>4</v>
      </c>
      <c r="N68" s="75">
        <f t="shared" si="43"/>
        <v>8</v>
      </c>
      <c r="O68" s="75" t="str">
        <f t="shared" si="44"/>
        <v>(M)</v>
      </c>
      <c r="P68" s="75">
        <v>10</v>
      </c>
      <c r="Q68" s="75">
        <f t="shared" si="45"/>
        <v>80</v>
      </c>
      <c r="R68" s="79" t="str">
        <f t="shared" si="46"/>
        <v>III</v>
      </c>
      <c r="S68" s="80" t="str">
        <f t="shared" si="5"/>
        <v>Aceptable</v>
      </c>
      <c r="T68" s="77">
        <v>8</v>
      </c>
      <c r="U68" s="60"/>
      <c r="V68" s="60"/>
      <c r="W68" s="60"/>
      <c r="X68" s="60" t="s">
        <v>662</v>
      </c>
      <c r="Y68" s="60" t="s">
        <v>385</v>
      </c>
      <c r="Z68" s="77" t="s">
        <v>89</v>
      </c>
      <c r="AA68" s="77" t="s">
        <v>405</v>
      </c>
      <c r="AB68" s="221"/>
      <c r="AC68" s="221"/>
      <c r="AD68" s="221"/>
      <c r="AE68" s="221"/>
      <c r="AF68" s="221"/>
      <c r="AG68" s="40"/>
      <c r="AH68" s="40"/>
      <c r="AI68" s="40"/>
      <c r="AJ68" s="40"/>
      <c r="AK68" s="40"/>
      <c r="AL68" s="40"/>
      <c r="AM68" s="40"/>
      <c r="AN68" s="40"/>
      <c r="AO68" s="40"/>
      <c r="AP68" s="40"/>
      <c r="AR68" s="109" t="s">
        <v>64</v>
      </c>
      <c r="AS68" s="187"/>
    </row>
    <row r="69" spans="1:45" s="58" customFormat="1" ht="187.5" customHeight="1" thickBot="1" x14ac:dyDescent="0.25">
      <c r="A69" s="222"/>
      <c r="B69" s="222"/>
      <c r="C69" s="222"/>
      <c r="D69" s="222"/>
      <c r="E69" s="75" t="s">
        <v>85</v>
      </c>
      <c r="F69" s="75" t="s">
        <v>428</v>
      </c>
      <c r="G69" s="76" t="s">
        <v>712</v>
      </c>
      <c r="H69" s="77" t="s">
        <v>383</v>
      </c>
      <c r="I69" s="77"/>
      <c r="J69" s="77"/>
      <c r="K69" s="77" t="s">
        <v>384</v>
      </c>
      <c r="L69" s="76">
        <v>6</v>
      </c>
      <c r="M69" s="78">
        <v>2</v>
      </c>
      <c r="N69" s="75">
        <f t="shared" si="43"/>
        <v>12</v>
      </c>
      <c r="O69" s="75" t="str">
        <f t="shared" si="44"/>
        <v>(A)</v>
      </c>
      <c r="P69" s="75">
        <v>25</v>
      </c>
      <c r="Q69" s="75">
        <f t="shared" si="45"/>
        <v>300</v>
      </c>
      <c r="R69" s="79" t="str">
        <f t="shared" si="46"/>
        <v>II</v>
      </c>
      <c r="S69" s="190" t="str">
        <f t="shared" si="5"/>
        <v>Aceptable con Control Especifico</v>
      </c>
      <c r="T69" s="77">
        <v>8</v>
      </c>
      <c r="U69" s="60"/>
      <c r="V69" s="60"/>
      <c r="W69" s="60"/>
      <c r="X69" s="60" t="s">
        <v>663</v>
      </c>
      <c r="Y69" s="60" t="s">
        <v>664</v>
      </c>
      <c r="Z69" s="77" t="s">
        <v>89</v>
      </c>
      <c r="AA69" s="77" t="s">
        <v>405</v>
      </c>
      <c r="AB69" s="77"/>
      <c r="AC69" s="77"/>
      <c r="AD69" s="77"/>
      <c r="AE69" s="77"/>
      <c r="AF69" s="77"/>
      <c r="AG69" s="40"/>
      <c r="AH69" s="40"/>
      <c r="AI69" s="40"/>
      <c r="AJ69" s="40"/>
      <c r="AK69" s="40"/>
      <c r="AL69" s="40"/>
      <c r="AM69" s="40"/>
      <c r="AN69" s="40"/>
      <c r="AO69" s="40"/>
      <c r="AP69" s="40"/>
      <c r="AR69" s="109"/>
      <c r="AS69" s="187"/>
    </row>
    <row r="70" spans="1:45" s="58" customFormat="1" ht="38.25" x14ac:dyDescent="0.2">
      <c r="A70" s="222"/>
      <c r="B70" s="222"/>
      <c r="C70" s="222"/>
      <c r="D70" s="222"/>
      <c r="E70" s="75" t="s">
        <v>85</v>
      </c>
      <c r="F70" s="75" t="s">
        <v>710</v>
      </c>
      <c r="G70" s="76" t="s">
        <v>707</v>
      </c>
      <c r="H70" s="77" t="s">
        <v>90</v>
      </c>
      <c r="I70" s="77"/>
      <c r="J70" s="77"/>
      <c r="K70" s="77" t="s">
        <v>103</v>
      </c>
      <c r="L70" s="76">
        <v>2</v>
      </c>
      <c r="M70" s="78">
        <v>4</v>
      </c>
      <c r="N70" s="75">
        <f t="shared" si="43"/>
        <v>8</v>
      </c>
      <c r="O70" s="75" t="str">
        <f t="shared" si="44"/>
        <v>(M)</v>
      </c>
      <c r="P70" s="75">
        <v>10</v>
      </c>
      <c r="Q70" s="75">
        <f t="shared" ref="Q70:Q76" si="47">+N70*P70</f>
        <v>80</v>
      </c>
      <c r="R70" s="79" t="str">
        <f t="shared" si="46"/>
        <v>III</v>
      </c>
      <c r="S70" s="80" t="str">
        <f t="shared" si="5"/>
        <v>Aceptable</v>
      </c>
      <c r="T70" s="77">
        <v>8</v>
      </c>
      <c r="U70" s="60"/>
      <c r="V70" s="60"/>
      <c r="W70" s="77"/>
      <c r="X70" s="77" t="s">
        <v>91</v>
      </c>
      <c r="Y70" s="77"/>
      <c r="Z70" s="77" t="s">
        <v>89</v>
      </c>
      <c r="AA70" s="77" t="s">
        <v>405</v>
      </c>
      <c r="AB70" s="221"/>
      <c r="AC70" s="221"/>
      <c r="AD70" s="221"/>
      <c r="AE70" s="221"/>
      <c r="AF70" s="221"/>
      <c r="AG70" s="40"/>
      <c r="AH70" s="40"/>
      <c r="AI70" s="40"/>
      <c r="AJ70" s="40"/>
      <c r="AK70" s="40"/>
      <c r="AL70" s="40"/>
      <c r="AM70" s="40"/>
      <c r="AN70" s="40"/>
      <c r="AO70" s="40"/>
      <c r="AP70" s="40"/>
      <c r="AR70" s="109" t="s">
        <v>82</v>
      </c>
      <c r="AS70" s="187"/>
    </row>
    <row r="71" spans="1:45" s="58" customFormat="1" ht="73.5" customHeight="1" thickBot="1" x14ac:dyDescent="0.25">
      <c r="A71" s="222"/>
      <c r="B71" s="222"/>
      <c r="C71" s="222"/>
      <c r="D71" s="222"/>
      <c r="E71" s="75" t="s">
        <v>85</v>
      </c>
      <c r="F71" s="77" t="s">
        <v>388</v>
      </c>
      <c r="G71" s="76" t="s">
        <v>628</v>
      </c>
      <c r="H71" s="77" t="s">
        <v>387</v>
      </c>
      <c r="I71" s="77"/>
      <c r="J71" s="77"/>
      <c r="K71" s="77"/>
      <c r="L71" s="76">
        <v>6</v>
      </c>
      <c r="M71" s="78">
        <v>4</v>
      </c>
      <c r="N71" s="75">
        <f t="shared" si="43"/>
        <v>24</v>
      </c>
      <c r="O71" s="75" t="str">
        <f t="shared" si="44"/>
        <v>(MA)</v>
      </c>
      <c r="P71" s="75">
        <v>10</v>
      </c>
      <c r="Q71" s="75">
        <f t="shared" si="47"/>
        <v>240</v>
      </c>
      <c r="R71" s="79" t="str">
        <f t="shared" si="46"/>
        <v>II</v>
      </c>
      <c r="S71" s="190" t="str">
        <f t="shared" si="5"/>
        <v>Aceptable con Control Especifico</v>
      </c>
      <c r="T71" s="77">
        <v>8</v>
      </c>
      <c r="U71" s="60"/>
      <c r="V71" s="60"/>
      <c r="W71" s="77" t="s">
        <v>429</v>
      </c>
      <c r="X71" s="77" t="s">
        <v>665</v>
      </c>
      <c r="Y71" s="77"/>
      <c r="Z71" s="77" t="s">
        <v>89</v>
      </c>
      <c r="AA71" s="77" t="s">
        <v>405</v>
      </c>
      <c r="AB71" s="221"/>
      <c r="AC71" s="221"/>
      <c r="AD71" s="221"/>
      <c r="AE71" s="221"/>
      <c r="AF71" s="221"/>
      <c r="AR71" s="60" t="s">
        <v>418</v>
      </c>
    </row>
    <row r="72" spans="1:45" s="58" customFormat="1" ht="64.5" thickBot="1" x14ac:dyDescent="0.25">
      <c r="A72" s="222"/>
      <c r="B72" s="222"/>
      <c r="C72" s="222"/>
      <c r="D72" s="222"/>
      <c r="E72" s="75" t="s">
        <v>85</v>
      </c>
      <c r="F72" s="103" t="s">
        <v>253</v>
      </c>
      <c r="G72" s="76" t="s">
        <v>565</v>
      </c>
      <c r="H72" s="77" t="s">
        <v>254</v>
      </c>
      <c r="I72" s="77"/>
      <c r="J72" s="77"/>
      <c r="K72" s="77" t="s">
        <v>184</v>
      </c>
      <c r="L72" s="76">
        <v>2</v>
      </c>
      <c r="M72" s="78">
        <v>4</v>
      </c>
      <c r="N72" s="75">
        <f>+L72*M72</f>
        <v>8</v>
      </c>
      <c r="O72" s="75" t="str">
        <f>IF(N72&lt;2,"O",IF(N72&lt;=4,"(B)",IF(N72&lt;=8,"(M)",IF(N72&lt;=20,"(A)","(MA)"))))</f>
        <v>(M)</v>
      </c>
      <c r="P72" s="75">
        <v>10</v>
      </c>
      <c r="Q72" s="75">
        <f t="shared" si="47"/>
        <v>80</v>
      </c>
      <c r="R72" s="79" t="str">
        <f>IF(Q72&lt;20,"O",IF(Q72&lt;=20,"IV",IF(Q72&lt;=120,"III",IF(Q72&lt;=500,"II","I"))))</f>
        <v>III</v>
      </c>
      <c r="S72" s="80" t="str">
        <f t="shared" si="5"/>
        <v>Aceptable</v>
      </c>
      <c r="T72" s="77">
        <v>8</v>
      </c>
      <c r="U72" s="77"/>
      <c r="V72" s="77"/>
      <c r="W72" s="77"/>
      <c r="X72" s="77" t="s">
        <v>210</v>
      </c>
      <c r="Y72" s="77"/>
      <c r="Z72" s="77" t="s">
        <v>89</v>
      </c>
      <c r="AA72" s="77" t="s">
        <v>405</v>
      </c>
      <c r="AB72" s="221"/>
      <c r="AC72" s="221"/>
      <c r="AD72" s="221"/>
      <c r="AE72" s="221"/>
      <c r="AF72" s="221"/>
      <c r="AG72" s="40"/>
      <c r="AH72" s="40"/>
      <c r="AI72" s="40"/>
      <c r="AJ72" s="40"/>
      <c r="AK72" s="40"/>
      <c r="AL72" s="40"/>
      <c r="AM72" s="40"/>
      <c r="AN72" s="40"/>
      <c r="AO72" s="40"/>
      <c r="AP72" s="40"/>
      <c r="AR72" s="109" t="s">
        <v>58</v>
      </c>
      <c r="AS72" s="187"/>
    </row>
    <row r="73" spans="1:45" s="58" customFormat="1" ht="64.5" thickBot="1" x14ac:dyDescent="0.25">
      <c r="A73" s="222"/>
      <c r="B73" s="222"/>
      <c r="C73" s="222"/>
      <c r="D73" s="222"/>
      <c r="E73" s="75" t="s">
        <v>85</v>
      </c>
      <c r="F73" s="103" t="s">
        <v>253</v>
      </c>
      <c r="G73" s="76" t="s">
        <v>489</v>
      </c>
      <c r="H73" s="77" t="s">
        <v>95</v>
      </c>
      <c r="I73" s="77"/>
      <c r="J73" s="77"/>
      <c r="K73" s="77" t="s">
        <v>184</v>
      </c>
      <c r="L73" s="76">
        <v>2</v>
      </c>
      <c r="M73" s="78">
        <v>4</v>
      </c>
      <c r="N73" s="75">
        <f t="shared" ref="N73:N76" si="48">+L73*M73</f>
        <v>8</v>
      </c>
      <c r="O73" s="75" t="str">
        <f t="shared" ref="O73:O76" si="49">IF(N73&lt;2,"O",IF(N73&lt;=4,"(B)",IF(N73&lt;=8,"(M)",IF(N73&lt;=20,"(A)","(MA)"))))</f>
        <v>(M)</v>
      </c>
      <c r="P73" s="75">
        <v>10</v>
      </c>
      <c r="Q73" s="75">
        <f t="shared" si="47"/>
        <v>80</v>
      </c>
      <c r="R73" s="79" t="str">
        <f t="shared" ref="R73:R76" si="50">IF(Q73&lt;20,"O",IF(Q73&lt;=20,"IV",IF(Q73&lt;=120,"III",IF(Q73&lt;=500,"II","I"))))</f>
        <v>III</v>
      </c>
      <c r="S73" s="80" t="str">
        <f t="shared" si="5"/>
        <v>Aceptable</v>
      </c>
      <c r="T73" s="77">
        <v>8</v>
      </c>
      <c r="U73" s="77"/>
      <c r="V73" s="77"/>
      <c r="W73" s="77"/>
      <c r="X73" s="77" t="s">
        <v>210</v>
      </c>
      <c r="Y73" s="77"/>
      <c r="Z73" s="77" t="s">
        <v>89</v>
      </c>
      <c r="AA73" s="77" t="s">
        <v>405</v>
      </c>
      <c r="AB73" s="221"/>
      <c r="AC73" s="221"/>
      <c r="AD73" s="221"/>
      <c r="AE73" s="221"/>
      <c r="AF73" s="221"/>
      <c r="AG73" s="40"/>
      <c r="AH73" s="40"/>
      <c r="AI73" s="40"/>
      <c r="AJ73" s="40"/>
      <c r="AK73" s="40"/>
      <c r="AL73" s="40"/>
      <c r="AM73" s="40"/>
      <c r="AN73" s="40"/>
      <c r="AO73" s="40"/>
      <c r="AP73" s="40"/>
      <c r="AR73" s="109" t="s">
        <v>59</v>
      </c>
      <c r="AS73" s="187"/>
    </row>
    <row r="74" spans="1:45" s="58" customFormat="1" ht="39" thickBot="1" x14ac:dyDescent="0.25">
      <c r="A74" s="222"/>
      <c r="B74" s="222"/>
      <c r="C74" s="222"/>
      <c r="D74" s="222"/>
      <c r="E74" s="75" t="s">
        <v>85</v>
      </c>
      <c r="F74" s="75" t="s">
        <v>683</v>
      </c>
      <c r="G74" s="105" t="s">
        <v>528</v>
      </c>
      <c r="H74" s="77" t="s">
        <v>239</v>
      </c>
      <c r="I74" s="85"/>
      <c r="J74" s="77"/>
      <c r="K74" s="77" t="s">
        <v>96</v>
      </c>
      <c r="L74" s="76">
        <v>2</v>
      </c>
      <c r="M74" s="78">
        <v>4</v>
      </c>
      <c r="N74" s="75">
        <f t="shared" si="48"/>
        <v>8</v>
      </c>
      <c r="O74" s="75" t="str">
        <f t="shared" si="49"/>
        <v>(M)</v>
      </c>
      <c r="P74" s="75">
        <v>25</v>
      </c>
      <c r="Q74" s="75">
        <f t="shared" si="47"/>
        <v>200</v>
      </c>
      <c r="R74" s="79" t="str">
        <f t="shared" si="50"/>
        <v>II</v>
      </c>
      <c r="S74" s="190" t="str">
        <f t="shared" si="5"/>
        <v>Aceptable con Control Especifico</v>
      </c>
      <c r="T74" s="77">
        <v>8</v>
      </c>
      <c r="U74" s="77"/>
      <c r="V74" s="77"/>
      <c r="W74" s="77"/>
      <c r="X74" s="77" t="s">
        <v>667</v>
      </c>
      <c r="Y74" s="77"/>
      <c r="Z74" s="77" t="s">
        <v>89</v>
      </c>
      <c r="AA74" s="77" t="s">
        <v>405</v>
      </c>
      <c r="AB74" s="221"/>
      <c r="AC74" s="221"/>
      <c r="AD74" s="221"/>
      <c r="AE74" s="221"/>
      <c r="AF74" s="221"/>
      <c r="AG74" s="40"/>
      <c r="AH74" s="40"/>
      <c r="AI74" s="40"/>
      <c r="AJ74" s="40"/>
      <c r="AK74" s="40"/>
      <c r="AL74" s="40"/>
      <c r="AM74" s="40"/>
      <c r="AN74" s="40"/>
      <c r="AO74" s="40"/>
      <c r="AP74" s="40"/>
      <c r="AR74" s="109" t="s">
        <v>60</v>
      </c>
      <c r="AS74" s="187"/>
    </row>
    <row r="75" spans="1:45" s="58" customFormat="1" ht="39" thickBot="1" x14ac:dyDescent="0.25">
      <c r="A75" s="222"/>
      <c r="B75" s="222"/>
      <c r="C75" s="222"/>
      <c r="D75" s="222"/>
      <c r="E75" s="75" t="s">
        <v>85</v>
      </c>
      <c r="F75" s="75" t="s">
        <v>509</v>
      </c>
      <c r="G75" s="76" t="s">
        <v>484</v>
      </c>
      <c r="H75" s="77" t="s">
        <v>238</v>
      </c>
      <c r="I75" s="77"/>
      <c r="J75" s="77"/>
      <c r="K75" s="77" t="s">
        <v>96</v>
      </c>
      <c r="L75" s="76">
        <v>2</v>
      </c>
      <c r="M75" s="78">
        <v>4</v>
      </c>
      <c r="N75" s="75">
        <f t="shared" si="48"/>
        <v>8</v>
      </c>
      <c r="O75" s="75" t="str">
        <f t="shared" si="49"/>
        <v>(M)</v>
      </c>
      <c r="P75" s="75">
        <v>10</v>
      </c>
      <c r="Q75" s="75">
        <f t="shared" si="47"/>
        <v>80</v>
      </c>
      <c r="R75" s="79" t="str">
        <f t="shared" si="50"/>
        <v>III</v>
      </c>
      <c r="S75" s="190" t="str">
        <f t="shared" si="5"/>
        <v>Aceptable</v>
      </c>
      <c r="T75" s="77">
        <v>8</v>
      </c>
      <c r="U75" s="77"/>
      <c r="V75" s="77"/>
      <c r="W75" s="77"/>
      <c r="X75" s="77" t="s">
        <v>667</v>
      </c>
      <c r="Y75" s="77"/>
      <c r="Z75" s="77" t="s">
        <v>89</v>
      </c>
      <c r="AA75" s="77" t="s">
        <v>405</v>
      </c>
      <c r="AB75" s="221"/>
      <c r="AC75" s="221"/>
      <c r="AD75" s="221"/>
      <c r="AE75" s="221"/>
      <c r="AF75" s="221"/>
      <c r="AG75" s="40"/>
      <c r="AH75" s="40"/>
      <c r="AI75" s="40"/>
      <c r="AJ75" s="40"/>
      <c r="AK75" s="40"/>
      <c r="AL75" s="40"/>
      <c r="AM75" s="40"/>
      <c r="AN75" s="40"/>
      <c r="AO75" s="40"/>
      <c r="AP75" s="40"/>
      <c r="AR75" s="109" t="s">
        <v>61</v>
      </c>
      <c r="AS75" s="187"/>
    </row>
    <row r="76" spans="1:45" s="58" customFormat="1" ht="39" thickBot="1" x14ac:dyDescent="0.25">
      <c r="A76" s="222"/>
      <c r="B76" s="222"/>
      <c r="C76" s="222"/>
      <c r="D76" s="222"/>
      <c r="E76" s="75" t="s">
        <v>85</v>
      </c>
      <c r="F76" s="75" t="s">
        <v>683</v>
      </c>
      <c r="G76" s="76" t="s">
        <v>544</v>
      </c>
      <c r="H76" s="77" t="s">
        <v>239</v>
      </c>
      <c r="I76" s="77"/>
      <c r="J76" s="77"/>
      <c r="K76" s="77" t="s">
        <v>96</v>
      </c>
      <c r="L76" s="76">
        <v>2</v>
      </c>
      <c r="M76" s="78">
        <v>4</v>
      </c>
      <c r="N76" s="75">
        <f t="shared" si="48"/>
        <v>8</v>
      </c>
      <c r="O76" s="75" t="str">
        <f t="shared" si="49"/>
        <v>(M)</v>
      </c>
      <c r="P76" s="75">
        <v>25</v>
      </c>
      <c r="Q76" s="75">
        <f t="shared" si="47"/>
        <v>200</v>
      </c>
      <c r="R76" s="79" t="str">
        <f t="shared" si="50"/>
        <v>II</v>
      </c>
      <c r="S76" s="190" t="str">
        <f t="shared" si="5"/>
        <v>Aceptable con Control Especifico</v>
      </c>
      <c r="T76" s="77">
        <v>8</v>
      </c>
      <c r="U76" s="77"/>
      <c r="V76" s="77"/>
      <c r="W76" s="77"/>
      <c r="X76" s="77" t="s">
        <v>667</v>
      </c>
      <c r="Y76" s="77"/>
      <c r="Z76" s="77" t="s">
        <v>89</v>
      </c>
      <c r="AA76" s="77" t="s">
        <v>405</v>
      </c>
      <c r="AB76" s="221"/>
      <c r="AC76" s="221"/>
      <c r="AD76" s="221"/>
      <c r="AE76" s="221"/>
      <c r="AF76" s="221"/>
      <c r="AG76" s="40"/>
      <c r="AH76" s="40"/>
      <c r="AI76" s="40"/>
      <c r="AJ76" s="40"/>
      <c r="AK76" s="40"/>
      <c r="AL76" s="40"/>
      <c r="AM76" s="40"/>
      <c r="AN76" s="40"/>
      <c r="AO76" s="40"/>
      <c r="AP76" s="40"/>
      <c r="AR76" s="109" t="s">
        <v>73</v>
      </c>
      <c r="AS76" s="187"/>
    </row>
    <row r="77" spans="1:45" s="58" customFormat="1" ht="39" thickBot="1" x14ac:dyDescent="0.25">
      <c r="A77" s="222"/>
      <c r="B77" s="222"/>
      <c r="C77" s="222"/>
      <c r="D77" s="222"/>
      <c r="E77" s="75" t="s">
        <v>85</v>
      </c>
      <c r="F77" s="75" t="s">
        <v>145</v>
      </c>
      <c r="G77" s="76" t="s">
        <v>592</v>
      </c>
      <c r="H77" s="77" t="s">
        <v>100</v>
      </c>
      <c r="I77" s="77"/>
      <c r="J77" s="77"/>
      <c r="K77" s="77" t="s">
        <v>209</v>
      </c>
      <c r="L77" s="76">
        <v>2</v>
      </c>
      <c r="M77" s="75">
        <v>4</v>
      </c>
      <c r="N77" s="75">
        <f>+L77*M77</f>
        <v>8</v>
      </c>
      <c r="O77" s="75" t="str">
        <f>IF(N77&lt;2,"O",IF(N77&lt;=4,"(B)",IF(N77&lt;=8,"(M)",IF(N77&lt;=20,"(A)","(MA)"))))</f>
        <v>(M)</v>
      </c>
      <c r="P77" s="75">
        <v>10</v>
      </c>
      <c r="Q77" s="75">
        <f>+N77*P77</f>
        <v>80</v>
      </c>
      <c r="R77" s="79" t="str">
        <f>IF(Q77&lt;20,"O",IF(Q77&lt;=20,"IV",IF(Q77&lt;=120,"III",IF(Q77&lt;=500,"II","I"))))</f>
        <v>III</v>
      </c>
      <c r="S77" s="80" t="str">
        <f t="shared" si="5"/>
        <v>Aceptable</v>
      </c>
      <c r="T77" s="77">
        <v>8</v>
      </c>
      <c r="U77" s="77"/>
      <c r="V77" s="77"/>
      <c r="W77" s="77"/>
      <c r="X77" s="77" t="s">
        <v>668</v>
      </c>
      <c r="Y77" s="77"/>
      <c r="Z77" s="77" t="s">
        <v>89</v>
      </c>
      <c r="AA77" s="77" t="s">
        <v>405</v>
      </c>
      <c r="AB77" s="221"/>
      <c r="AC77" s="221"/>
      <c r="AD77" s="221"/>
      <c r="AE77" s="221"/>
      <c r="AF77" s="221"/>
      <c r="AG77" s="40"/>
      <c r="AH77" s="40"/>
      <c r="AI77" s="40"/>
      <c r="AJ77" s="40"/>
      <c r="AK77" s="40"/>
      <c r="AL77" s="40"/>
      <c r="AM77" s="40"/>
      <c r="AN77" s="40"/>
      <c r="AO77" s="40"/>
      <c r="AP77" s="40"/>
      <c r="AR77" s="109" t="s">
        <v>74</v>
      </c>
      <c r="AS77" s="187"/>
    </row>
    <row r="78" spans="1:45" s="58" customFormat="1" ht="51.75" thickBot="1" x14ac:dyDescent="0.25">
      <c r="A78" s="222"/>
      <c r="B78" s="222"/>
      <c r="C78" s="222"/>
      <c r="D78" s="222"/>
      <c r="E78" s="75" t="s">
        <v>85</v>
      </c>
      <c r="F78" s="75" t="s">
        <v>241</v>
      </c>
      <c r="G78" s="76" t="s">
        <v>490</v>
      </c>
      <c r="H78" s="75" t="s">
        <v>145</v>
      </c>
      <c r="I78" s="85"/>
      <c r="J78" s="77"/>
      <c r="K78" s="77" t="s">
        <v>209</v>
      </c>
      <c r="L78" s="76">
        <v>2</v>
      </c>
      <c r="M78" s="78">
        <v>4</v>
      </c>
      <c r="N78" s="75">
        <f t="shared" ref="N78:N82" si="51">+L78*M78</f>
        <v>8</v>
      </c>
      <c r="O78" s="75" t="str">
        <f t="shared" ref="O78:O82" si="52">IF(N78&lt;2,"O",IF(N78&lt;=4,"(B)",IF(N78&lt;=8,"(M)",IF(N78&lt;=20,"(A)","(MA)"))))</f>
        <v>(M)</v>
      </c>
      <c r="P78" s="75">
        <v>10</v>
      </c>
      <c r="Q78" s="75">
        <f t="shared" ref="Q78:Q82" si="53">+N78*P78</f>
        <v>80</v>
      </c>
      <c r="R78" s="79" t="str">
        <f t="shared" ref="R78:R82" si="54">IF(Q78&lt;20,"O",IF(Q78&lt;=20,"IV",IF(Q78&lt;=120,"III",IF(Q78&lt;=500,"II","I"))))</f>
        <v>III</v>
      </c>
      <c r="S78" s="80" t="str">
        <f t="shared" si="5"/>
        <v>Aceptable</v>
      </c>
      <c r="T78" s="77">
        <v>8</v>
      </c>
      <c r="U78" s="77"/>
      <c r="V78" s="77"/>
      <c r="W78" s="77"/>
      <c r="X78" s="77" t="s">
        <v>669</v>
      </c>
      <c r="Y78" s="77"/>
      <c r="Z78" s="77" t="s">
        <v>89</v>
      </c>
      <c r="AA78" s="77" t="s">
        <v>405</v>
      </c>
      <c r="AB78" s="221"/>
      <c r="AC78" s="221"/>
      <c r="AD78" s="221"/>
      <c r="AE78" s="221"/>
      <c r="AF78" s="221"/>
      <c r="AG78" s="40"/>
      <c r="AH78" s="40"/>
      <c r="AI78" s="40"/>
      <c r="AJ78" s="40"/>
      <c r="AK78" s="40"/>
      <c r="AL78" s="40"/>
      <c r="AM78" s="40"/>
      <c r="AN78" s="40"/>
      <c r="AO78" s="40"/>
      <c r="AP78" s="40"/>
      <c r="AR78" s="109" t="s">
        <v>75</v>
      </c>
      <c r="AS78" s="187"/>
    </row>
    <row r="79" spans="1:45" s="58" customFormat="1" ht="76.5" x14ac:dyDescent="0.2">
      <c r="A79" s="222"/>
      <c r="B79" s="222"/>
      <c r="C79" s="222"/>
      <c r="D79" s="222"/>
      <c r="E79" s="75" t="s">
        <v>85</v>
      </c>
      <c r="F79" s="77" t="s">
        <v>686</v>
      </c>
      <c r="G79" s="76" t="s">
        <v>502</v>
      </c>
      <c r="H79" s="77" t="s">
        <v>322</v>
      </c>
      <c r="I79" s="77"/>
      <c r="J79" s="101" t="s">
        <v>534</v>
      </c>
      <c r="K79" s="77" t="s">
        <v>370</v>
      </c>
      <c r="L79" s="76">
        <v>2</v>
      </c>
      <c r="M79" s="78">
        <v>4</v>
      </c>
      <c r="N79" s="75">
        <f t="shared" si="51"/>
        <v>8</v>
      </c>
      <c r="O79" s="75" t="str">
        <f t="shared" si="52"/>
        <v>(M)</v>
      </c>
      <c r="P79" s="75">
        <v>10</v>
      </c>
      <c r="Q79" s="75">
        <f t="shared" si="53"/>
        <v>80</v>
      </c>
      <c r="R79" s="79" t="str">
        <f t="shared" si="54"/>
        <v>III</v>
      </c>
      <c r="S79" s="80" t="str">
        <f t="shared" si="5"/>
        <v>Aceptable</v>
      </c>
      <c r="T79" s="77">
        <v>8</v>
      </c>
      <c r="U79" s="60"/>
      <c r="V79" s="60"/>
      <c r="W79" s="60"/>
      <c r="X79" s="77" t="s">
        <v>704</v>
      </c>
      <c r="Y79" s="60"/>
      <c r="Z79" s="77" t="s">
        <v>89</v>
      </c>
      <c r="AA79" s="77" t="s">
        <v>405</v>
      </c>
      <c r="AB79" s="221"/>
      <c r="AC79" s="221"/>
      <c r="AD79" s="221"/>
      <c r="AE79" s="221"/>
      <c r="AF79" s="221"/>
      <c r="AG79" s="40"/>
      <c r="AH79" s="40"/>
      <c r="AI79" s="40"/>
      <c r="AJ79" s="40"/>
      <c r="AK79" s="40"/>
      <c r="AL79" s="40"/>
      <c r="AM79" s="40"/>
      <c r="AN79" s="40"/>
      <c r="AO79" s="40"/>
      <c r="AP79" s="40"/>
      <c r="AR79" s="109" t="s">
        <v>76</v>
      </c>
      <c r="AS79" s="187"/>
    </row>
    <row r="80" spans="1:45" s="58" customFormat="1" ht="51.75" thickBot="1" x14ac:dyDescent="0.25">
      <c r="A80" s="222"/>
      <c r="B80" s="222"/>
      <c r="C80" s="222"/>
      <c r="D80" s="222"/>
      <c r="E80" s="75" t="s">
        <v>85</v>
      </c>
      <c r="F80" s="75" t="s">
        <v>149</v>
      </c>
      <c r="G80" s="76" t="s">
        <v>535</v>
      </c>
      <c r="H80" s="75" t="s">
        <v>116</v>
      </c>
      <c r="I80" s="77"/>
      <c r="J80" s="77"/>
      <c r="K80" s="77" t="s">
        <v>197</v>
      </c>
      <c r="L80" s="76">
        <v>2</v>
      </c>
      <c r="M80" s="78">
        <v>3</v>
      </c>
      <c r="N80" s="75">
        <f>+L80*M80</f>
        <v>6</v>
      </c>
      <c r="O80" s="75" t="str">
        <f>IF(N80&lt;2,"O",IF(N80&lt;=4,"(B)",IF(N80&lt;=8,"(M)",IF(N80&lt;=20,"(A)","(MA)"))))</f>
        <v>(M)</v>
      </c>
      <c r="P80" s="75">
        <v>10</v>
      </c>
      <c r="Q80" s="75">
        <f>+N80*P80</f>
        <v>60</v>
      </c>
      <c r="R80" s="79" t="str">
        <f>IF(Q80&lt;20,"O",IF(Q80&lt;=20,"IV",IF(Q80&lt;=120,"III",IF(Q80&lt;=500,"II","I"))))</f>
        <v>III</v>
      </c>
      <c r="S80" s="80" t="str">
        <f t="shared" si="5"/>
        <v>Aceptable</v>
      </c>
      <c r="T80" s="77">
        <v>8</v>
      </c>
      <c r="U80" s="77"/>
      <c r="V80" s="77"/>
      <c r="W80" s="77"/>
      <c r="X80" s="77" t="s">
        <v>670</v>
      </c>
      <c r="Y80" s="77"/>
      <c r="Z80" s="77" t="s">
        <v>89</v>
      </c>
      <c r="AA80" s="77" t="s">
        <v>405</v>
      </c>
      <c r="AB80" s="221"/>
      <c r="AC80" s="221"/>
      <c r="AD80" s="221"/>
      <c r="AE80" s="221"/>
      <c r="AF80" s="221"/>
      <c r="AG80" s="40"/>
      <c r="AH80" s="40"/>
      <c r="AI80" s="40"/>
      <c r="AJ80" s="40"/>
      <c r="AK80" s="40"/>
      <c r="AL80" s="40"/>
      <c r="AM80" s="40"/>
      <c r="AN80" s="40"/>
      <c r="AO80" s="40"/>
      <c r="AP80" s="40"/>
      <c r="AR80" s="41" t="s">
        <v>52</v>
      </c>
      <c r="AS80" s="83"/>
    </row>
    <row r="81" spans="1:45" s="58" customFormat="1" ht="64.5" thickBot="1" x14ac:dyDescent="0.25">
      <c r="A81" s="222"/>
      <c r="B81" s="222"/>
      <c r="C81" s="222"/>
      <c r="D81" s="222"/>
      <c r="E81" s="75" t="s">
        <v>85</v>
      </c>
      <c r="F81" s="75" t="s">
        <v>382</v>
      </c>
      <c r="G81" s="105" t="s">
        <v>494</v>
      </c>
      <c r="H81" s="77" t="s">
        <v>495</v>
      </c>
      <c r="I81" s="77"/>
      <c r="J81" s="77" t="s">
        <v>256</v>
      </c>
      <c r="K81" s="77" t="s">
        <v>191</v>
      </c>
      <c r="L81" s="76">
        <v>6</v>
      </c>
      <c r="M81" s="78">
        <v>4</v>
      </c>
      <c r="N81" s="75">
        <f t="shared" si="51"/>
        <v>24</v>
      </c>
      <c r="O81" s="75" t="str">
        <f t="shared" si="52"/>
        <v>(MA)</v>
      </c>
      <c r="P81" s="75">
        <v>10</v>
      </c>
      <c r="Q81" s="75">
        <f t="shared" si="53"/>
        <v>240</v>
      </c>
      <c r="R81" s="79" t="str">
        <f t="shared" si="54"/>
        <v>II</v>
      </c>
      <c r="S81" s="190" t="str">
        <f t="shared" si="5"/>
        <v>Aceptable con Control Especifico</v>
      </c>
      <c r="T81" s="77">
        <v>8</v>
      </c>
      <c r="U81" s="77"/>
      <c r="V81" s="77"/>
      <c r="W81" s="77"/>
      <c r="X81" s="77" t="s">
        <v>671</v>
      </c>
      <c r="Y81" s="60"/>
      <c r="Z81" s="77" t="s">
        <v>89</v>
      </c>
      <c r="AA81" s="77" t="s">
        <v>405</v>
      </c>
      <c r="AB81" s="221"/>
      <c r="AC81" s="221"/>
      <c r="AD81" s="221"/>
      <c r="AE81" s="221"/>
      <c r="AF81" s="221"/>
      <c r="AG81" s="40"/>
      <c r="AH81" s="40"/>
      <c r="AI81" s="40"/>
      <c r="AJ81" s="40"/>
      <c r="AK81" s="40"/>
      <c r="AL81" s="40"/>
      <c r="AM81" s="40"/>
      <c r="AN81" s="40"/>
      <c r="AO81" s="40"/>
      <c r="AP81" s="40"/>
      <c r="AR81" s="109" t="s">
        <v>77</v>
      </c>
      <c r="AS81" s="187"/>
    </row>
    <row r="82" spans="1:45" s="58" customFormat="1" ht="38.25" x14ac:dyDescent="0.2">
      <c r="A82" s="222"/>
      <c r="B82" s="222"/>
      <c r="C82" s="222"/>
      <c r="D82" s="222"/>
      <c r="E82" s="75" t="s">
        <v>85</v>
      </c>
      <c r="F82" s="75" t="s">
        <v>430</v>
      </c>
      <c r="G82" s="60" t="s">
        <v>548</v>
      </c>
      <c r="H82" s="75" t="s">
        <v>252</v>
      </c>
      <c r="I82" s="77"/>
      <c r="J82" s="77"/>
      <c r="K82" s="77" t="s">
        <v>191</v>
      </c>
      <c r="L82" s="76">
        <v>6</v>
      </c>
      <c r="M82" s="78">
        <v>2</v>
      </c>
      <c r="N82" s="75">
        <f t="shared" si="51"/>
        <v>12</v>
      </c>
      <c r="O82" s="75" t="str">
        <f t="shared" si="52"/>
        <v>(A)</v>
      </c>
      <c r="P82" s="75">
        <v>25</v>
      </c>
      <c r="Q82" s="75">
        <f t="shared" si="53"/>
        <v>300</v>
      </c>
      <c r="R82" s="79" t="str">
        <f t="shared" si="54"/>
        <v>II</v>
      </c>
      <c r="S82" s="190" t="str">
        <f t="shared" ref="S82" si="55">IF(R82="I","No aceptable",IF(R82="II","Aceptable con Control Especifico",IF(R82=0,"","Aceptable")))</f>
        <v>Aceptable con Control Especifico</v>
      </c>
      <c r="T82" s="77">
        <v>8</v>
      </c>
      <c r="U82" s="60"/>
      <c r="V82" s="60"/>
      <c r="W82" s="60"/>
      <c r="X82" s="77" t="s">
        <v>672</v>
      </c>
      <c r="Y82" s="60"/>
      <c r="Z82" s="77" t="s">
        <v>89</v>
      </c>
      <c r="AA82" s="77" t="s">
        <v>405</v>
      </c>
      <c r="AB82" s="221"/>
      <c r="AC82" s="221"/>
      <c r="AD82" s="221"/>
      <c r="AE82" s="221"/>
      <c r="AF82" s="221"/>
      <c r="AG82" s="40"/>
      <c r="AH82" s="40"/>
      <c r="AI82" s="40"/>
      <c r="AJ82" s="40"/>
      <c r="AK82" s="40"/>
      <c r="AL82" s="40"/>
      <c r="AM82" s="40"/>
      <c r="AN82" s="40"/>
      <c r="AO82" s="40"/>
      <c r="AP82" s="40"/>
      <c r="AR82" s="109" t="s">
        <v>78</v>
      </c>
      <c r="AS82" s="187"/>
    </row>
  </sheetData>
  <sheetProtection selectLockedCells="1" selectUnlockedCells="1"/>
  <autoFilter ref="A14:AX82">
    <filterColumn colId="27" showButton="0"/>
    <filterColumn colId="28" showButton="0"/>
    <filterColumn colId="29" showButton="0"/>
    <filterColumn colId="30" showButton="0"/>
  </autoFilter>
  <mergeCells count="134">
    <mergeCell ref="B45:B55"/>
    <mergeCell ref="D45:D55"/>
    <mergeCell ref="AB36:AF36"/>
    <mergeCell ref="AB25:AF25"/>
    <mergeCell ref="AB26:AF26"/>
    <mergeCell ref="AB45:AF45"/>
    <mergeCell ref="AB46:AF46"/>
    <mergeCell ref="AB47:AF47"/>
    <mergeCell ref="AB48:AF48"/>
    <mergeCell ref="D15:D32"/>
    <mergeCell ref="AB16:AF16"/>
    <mergeCell ref="AB18:AF18"/>
    <mergeCell ref="AB15:AF15"/>
    <mergeCell ref="C45:C55"/>
    <mergeCell ref="AB27:AF27"/>
    <mergeCell ref="AB29:AF29"/>
    <mergeCell ref="AB22:AF22"/>
    <mergeCell ref="AB23:AF23"/>
    <mergeCell ref="C15:C32"/>
    <mergeCell ref="AB41:AF41"/>
    <mergeCell ref="AB42:AF42"/>
    <mergeCell ref="AB43:AF43"/>
    <mergeCell ref="AB44:AF44"/>
    <mergeCell ref="AB49:AF49"/>
    <mergeCell ref="AB82:AF82"/>
    <mergeCell ref="A68:A82"/>
    <mergeCell ref="B68:B82"/>
    <mergeCell ref="C68:C82"/>
    <mergeCell ref="D68:D82"/>
    <mergeCell ref="AB80:AF80"/>
    <mergeCell ref="AB77:AF77"/>
    <mergeCell ref="AB78:AF78"/>
    <mergeCell ref="AB79:AF79"/>
    <mergeCell ref="AB72:AF72"/>
    <mergeCell ref="AB73:AF73"/>
    <mergeCell ref="AB74:AF74"/>
    <mergeCell ref="AB75:AF75"/>
    <mergeCell ref="AB76:AF76"/>
    <mergeCell ref="AB81:AF81"/>
    <mergeCell ref="A2:AF2"/>
    <mergeCell ref="A1:AF1"/>
    <mergeCell ref="Z11:AA11"/>
    <mergeCell ref="K8:O8"/>
    <mergeCell ref="P8:U8"/>
    <mergeCell ref="V8:Y8"/>
    <mergeCell ref="Z8:AA8"/>
    <mergeCell ref="A6:G6"/>
    <mergeCell ref="H6:U6"/>
    <mergeCell ref="AD6:AF6"/>
    <mergeCell ref="A3:AF4"/>
    <mergeCell ref="A5:AF5"/>
    <mergeCell ref="AA6:AB6"/>
    <mergeCell ref="AB11:AF11"/>
    <mergeCell ref="A7:E7"/>
    <mergeCell ref="F7:G7"/>
    <mergeCell ref="V7:Z7"/>
    <mergeCell ref="L11:O11"/>
    <mergeCell ref="L7:O7"/>
    <mergeCell ref="P7:U7"/>
    <mergeCell ref="AA7:AF7"/>
    <mergeCell ref="A8:B8"/>
    <mergeCell ref="C8:G8"/>
    <mergeCell ref="H10:V10"/>
    <mergeCell ref="A12:A13"/>
    <mergeCell ref="B12:B13"/>
    <mergeCell ref="C12:C13"/>
    <mergeCell ref="D12:D13"/>
    <mergeCell ref="E12:E13"/>
    <mergeCell ref="AB17:AF17"/>
    <mergeCell ref="AB33:AF33"/>
    <mergeCell ref="AB34:AF34"/>
    <mergeCell ref="H12:H13"/>
    <mergeCell ref="I12:K12"/>
    <mergeCell ref="L12:T12"/>
    <mergeCell ref="U12:Y12"/>
    <mergeCell ref="AB12:AF13"/>
    <mergeCell ref="AB14:AF14"/>
    <mergeCell ref="Z12:AA12"/>
    <mergeCell ref="AB30:AF30"/>
    <mergeCell ref="AB31:AF31"/>
    <mergeCell ref="A15:A55"/>
    <mergeCell ref="AB55:AF55"/>
    <mergeCell ref="AB50:AF50"/>
    <mergeCell ref="AB51:AF51"/>
    <mergeCell ref="AB52:AF52"/>
    <mergeCell ref="AB53:AF53"/>
    <mergeCell ref="B33:B44"/>
    <mergeCell ref="AB32:AF32"/>
    <mergeCell ref="AB24:AF24"/>
    <mergeCell ref="AB54:AF54"/>
    <mergeCell ref="C33:C44"/>
    <mergeCell ref="D33:D44"/>
    <mergeCell ref="AB28:AF28"/>
    <mergeCell ref="AB19:AF19"/>
    <mergeCell ref="AB20:AF20"/>
    <mergeCell ref="AB21:AF21"/>
    <mergeCell ref="AB35:AF35"/>
    <mergeCell ref="AB37:AF37"/>
    <mergeCell ref="AB38:AF38"/>
    <mergeCell ref="AB39:AF39"/>
    <mergeCell ref="AB40:AF40"/>
    <mergeCell ref="AB62:AF62"/>
    <mergeCell ref="AB63:AF63"/>
    <mergeCell ref="AB64:AF64"/>
    <mergeCell ref="AB71:AF71"/>
    <mergeCell ref="AB70:AF70"/>
    <mergeCell ref="AB68:AF68"/>
    <mergeCell ref="B56:B67"/>
    <mergeCell ref="D56:D67"/>
    <mergeCell ref="A56:A67"/>
    <mergeCell ref="AB56:AF56"/>
    <mergeCell ref="AB57:AF57"/>
    <mergeCell ref="F12:G12"/>
    <mergeCell ref="I7:K7"/>
    <mergeCell ref="AB58:AF58"/>
    <mergeCell ref="AB59:AF59"/>
    <mergeCell ref="C56:C67"/>
    <mergeCell ref="H8:J8"/>
    <mergeCell ref="H11:I11"/>
    <mergeCell ref="A11:G11"/>
    <mergeCell ref="P11:R11"/>
    <mergeCell ref="S11:V11"/>
    <mergeCell ref="W11:Y11"/>
    <mergeCell ref="AB8:AF8"/>
    <mergeCell ref="A9:AF9"/>
    <mergeCell ref="A10:G10"/>
    <mergeCell ref="W10:X10"/>
    <mergeCell ref="AB10:AF10"/>
    <mergeCell ref="B15:B32"/>
    <mergeCell ref="AB60:AF60"/>
    <mergeCell ref="AB61:AF61"/>
    <mergeCell ref="AB65:AF65"/>
    <mergeCell ref="AB66:AF66"/>
    <mergeCell ref="AB67:AF67"/>
  </mergeCells>
  <conditionalFormatting sqref="R32:S55 S15:S82">
    <cfRule type="cellIs" dxfId="112" priority="1280" stopIfTrue="1" operator="equal">
      <formula>"N0 Aceptable con control especifico"</formula>
    </cfRule>
  </conditionalFormatting>
  <conditionalFormatting sqref="O15:O82">
    <cfRule type="cellIs" dxfId="111" priority="1279" stopIfTrue="1" operator="equal">
      <formula>"o"</formula>
    </cfRule>
  </conditionalFormatting>
  <conditionalFormatting sqref="R15:R82">
    <cfRule type="cellIs" dxfId="110" priority="1278" stopIfTrue="1" operator="equal">
      <formula>"O"</formula>
    </cfRule>
  </conditionalFormatting>
  <conditionalFormatting sqref="S24">
    <cfRule type="colorScale" priority="1239">
      <colorScale>
        <cfvo type="min"/>
        <cfvo type="percentile" val="50"/>
        <cfvo type="max"/>
        <color rgb="FFF8696B"/>
        <color rgb="FFFFEB84"/>
        <color rgb="FF63BE7B"/>
      </colorScale>
    </cfRule>
    <cfRule type="cellIs" dxfId="109" priority="1240" stopIfTrue="1" operator="equal">
      <formula>"ACEPTABLE"</formula>
    </cfRule>
    <cfRule type="cellIs" dxfId="108" priority="1241" stopIfTrue="1" operator="equal">
      <formula>"NO ACEPTABLE"</formula>
    </cfRule>
  </conditionalFormatting>
  <conditionalFormatting sqref="S63">
    <cfRule type="colorScale" priority="1035">
      <colorScale>
        <cfvo type="min"/>
        <cfvo type="percentile" val="50"/>
        <cfvo type="max"/>
        <color rgb="FFF8696B"/>
        <color rgb="FFFFEB84"/>
        <color rgb="FF63BE7B"/>
      </colorScale>
    </cfRule>
    <cfRule type="cellIs" dxfId="107" priority="1036" stopIfTrue="1" operator="equal">
      <formula>"ACEPTABLE"</formula>
    </cfRule>
    <cfRule type="cellIs" dxfId="106" priority="1037" stopIfTrue="1" operator="equal">
      <formula>"NO ACEPTABLE"</formula>
    </cfRule>
  </conditionalFormatting>
  <conditionalFormatting sqref="S77">
    <cfRule type="colorScale" priority="876">
      <colorScale>
        <cfvo type="min"/>
        <cfvo type="percentile" val="50"/>
        <cfvo type="max"/>
        <color rgb="FFF8696B"/>
        <color rgb="FFFFEB84"/>
        <color rgb="FF63BE7B"/>
      </colorScale>
    </cfRule>
    <cfRule type="cellIs" dxfId="105" priority="877" stopIfTrue="1" operator="equal">
      <formula>"ACEPTABLE"</formula>
    </cfRule>
    <cfRule type="cellIs" dxfId="104" priority="878" stopIfTrue="1" operator="equal">
      <formula>"NO ACEPTABLE"</formula>
    </cfRule>
  </conditionalFormatting>
  <conditionalFormatting sqref="S28">
    <cfRule type="colorScale" priority="753">
      <colorScale>
        <cfvo type="min"/>
        <cfvo type="percentile" val="50"/>
        <cfvo type="max"/>
        <color rgb="FFF8696B"/>
        <color rgb="FFFFEB84"/>
        <color rgb="FF63BE7B"/>
      </colorScale>
    </cfRule>
    <cfRule type="cellIs" dxfId="103" priority="754" stopIfTrue="1" operator="equal">
      <formula>"ACEPTABLE"</formula>
    </cfRule>
    <cfRule type="cellIs" dxfId="102" priority="755" stopIfTrue="1" operator="equal">
      <formula>"NO ACEPTABLE"</formula>
    </cfRule>
  </conditionalFormatting>
  <conditionalFormatting sqref="S80">
    <cfRule type="colorScale" priority="672">
      <colorScale>
        <cfvo type="min"/>
        <cfvo type="percentile" val="50"/>
        <cfvo type="max"/>
        <color rgb="FFF8696B"/>
        <color rgb="FFFFEB84"/>
        <color rgb="FF63BE7B"/>
      </colorScale>
    </cfRule>
    <cfRule type="cellIs" dxfId="101" priority="673" stopIfTrue="1" operator="equal">
      <formula>"ACEPTABLE"</formula>
    </cfRule>
    <cfRule type="cellIs" dxfId="100" priority="674" stopIfTrue="1" operator="equal">
      <formula>"NO ACEPTABLE"</formula>
    </cfRule>
  </conditionalFormatting>
  <conditionalFormatting sqref="S22:S23">
    <cfRule type="colorScale" priority="618">
      <colorScale>
        <cfvo type="min"/>
        <cfvo type="percentile" val="50"/>
        <cfvo type="max"/>
        <color rgb="FFF8696B"/>
        <color rgb="FFFFEB84"/>
        <color rgb="FF63BE7B"/>
      </colorScale>
    </cfRule>
    <cfRule type="cellIs" dxfId="99" priority="619" stopIfTrue="1" operator="equal">
      <formula>"ACEPTABLE"</formula>
    </cfRule>
    <cfRule type="cellIs" dxfId="98" priority="620" stopIfTrue="1" operator="equal">
      <formula>"NO ACEPTABLE"</formula>
    </cfRule>
  </conditionalFormatting>
  <conditionalFormatting sqref="S56:S67">
    <cfRule type="colorScale" priority="2513">
      <colorScale>
        <cfvo type="min"/>
        <cfvo type="percentile" val="50"/>
        <cfvo type="max"/>
        <color rgb="FFF8696B"/>
        <color rgb="FFFFEB84"/>
        <color rgb="FF63BE7B"/>
      </colorScale>
    </cfRule>
    <cfRule type="cellIs" dxfId="97" priority="2514" stopIfTrue="1" operator="equal">
      <formula>"ACEPTABLE"</formula>
    </cfRule>
    <cfRule type="cellIs" dxfId="96" priority="2515" stopIfTrue="1" operator="equal">
      <formula>"NO ACEPTABLE"</formula>
    </cfRule>
  </conditionalFormatting>
  <conditionalFormatting sqref="S34">
    <cfRule type="colorScale" priority="505">
      <colorScale>
        <cfvo type="min"/>
        <cfvo type="percentile" val="50"/>
        <cfvo type="max"/>
        <color rgb="FFF8696B"/>
        <color rgb="FFFFEB84"/>
        <color rgb="FF63BE7B"/>
      </colorScale>
    </cfRule>
    <cfRule type="cellIs" dxfId="95" priority="506" stopIfTrue="1" operator="equal">
      <formula>"ACEPTABLE"</formula>
    </cfRule>
    <cfRule type="cellIs" dxfId="94" priority="507" stopIfTrue="1" operator="equal">
      <formula>"NO ACEPTABLE"</formula>
    </cfRule>
  </conditionalFormatting>
  <conditionalFormatting sqref="S34:S35">
    <cfRule type="colorScale" priority="499">
      <colorScale>
        <cfvo type="min"/>
        <cfvo type="percentile" val="50"/>
        <cfvo type="max"/>
        <color rgb="FFF8696B"/>
        <color rgb="FFFFEB84"/>
        <color rgb="FF63BE7B"/>
      </colorScale>
    </cfRule>
    <cfRule type="cellIs" dxfId="93" priority="500" stopIfTrue="1" operator="equal">
      <formula>"ACEPTABLE"</formula>
    </cfRule>
    <cfRule type="cellIs" dxfId="92" priority="501" stopIfTrue="1" operator="equal">
      <formula>"NO ACEPTABLE"</formula>
    </cfRule>
  </conditionalFormatting>
  <conditionalFormatting sqref="S30">
    <cfRule type="colorScale" priority="469">
      <colorScale>
        <cfvo type="min"/>
        <cfvo type="percentile" val="50"/>
        <cfvo type="max"/>
        <color rgb="FFF8696B"/>
        <color rgb="FFFFEB84"/>
        <color rgb="FF63BE7B"/>
      </colorScale>
    </cfRule>
    <cfRule type="cellIs" dxfId="91" priority="470" stopIfTrue="1" operator="equal">
      <formula>"ACEPTABLE"</formula>
    </cfRule>
    <cfRule type="cellIs" dxfId="90" priority="471" stopIfTrue="1" operator="equal">
      <formula>"NO ACEPTABLE"</formula>
    </cfRule>
  </conditionalFormatting>
  <conditionalFormatting sqref="S71">
    <cfRule type="colorScale" priority="4">
      <colorScale>
        <cfvo type="min"/>
        <cfvo type="percentile" val="50"/>
        <cfvo type="max"/>
        <color rgb="FFF8696B"/>
        <color rgb="FFFFEB84"/>
        <color rgb="FF63BE7B"/>
      </colorScale>
    </cfRule>
    <cfRule type="cellIs" dxfId="89" priority="5" stopIfTrue="1" operator="equal">
      <formula>"ACEPTABLE"</formula>
    </cfRule>
    <cfRule type="cellIs" dxfId="88" priority="6" stopIfTrue="1" operator="equal">
      <formula>"NO ACEPTABLE"</formula>
    </cfRule>
  </conditionalFormatting>
  <conditionalFormatting sqref="S68:S82">
    <cfRule type="colorScale" priority="2805">
      <colorScale>
        <cfvo type="min"/>
        <cfvo type="percentile" val="50"/>
        <cfvo type="max"/>
        <color rgb="FFF8696B"/>
        <color rgb="FFFFEB84"/>
        <color rgb="FF63BE7B"/>
      </colorScale>
    </cfRule>
    <cfRule type="cellIs" dxfId="87" priority="2806" stopIfTrue="1" operator="equal">
      <formula>"ACEPTABLE"</formula>
    </cfRule>
    <cfRule type="cellIs" dxfId="86" priority="2807" stopIfTrue="1" operator="equal">
      <formula>"NO ACEPTABLE"</formula>
    </cfRule>
  </conditionalFormatting>
  <conditionalFormatting sqref="S68:S81">
    <cfRule type="colorScale" priority="5529">
      <colorScale>
        <cfvo type="min"/>
        <cfvo type="percentile" val="50"/>
        <cfvo type="max"/>
        <color rgb="FFF8696B"/>
        <color rgb="FFFFEB84"/>
        <color rgb="FF63BE7B"/>
      </colorScale>
    </cfRule>
    <cfRule type="cellIs" dxfId="85" priority="5530" stopIfTrue="1" operator="equal">
      <formula>"ACEPTABLE"</formula>
    </cfRule>
    <cfRule type="cellIs" dxfId="84" priority="5531" stopIfTrue="1" operator="equal">
      <formula>"NO ACEPTABLE"</formula>
    </cfRule>
  </conditionalFormatting>
  <conditionalFormatting sqref="S33">
    <cfRule type="colorScale" priority="5546">
      <colorScale>
        <cfvo type="min"/>
        <cfvo type="percentile" val="50"/>
        <cfvo type="max"/>
        <color rgb="FFF8696B"/>
        <color rgb="FFFFEB84"/>
        <color rgb="FF63BE7B"/>
      </colorScale>
    </cfRule>
    <cfRule type="cellIs" dxfId="83" priority="5547" stopIfTrue="1" operator="equal">
      <formula>"ACEPTABLE"</formula>
    </cfRule>
    <cfRule type="cellIs" dxfId="82" priority="5548" stopIfTrue="1" operator="equal">
      <formula>"NO ACEPTABLE"</formula>
    </cfRule>
  </conditionalFormatting>
  <conditionalFormatting sqref="S36:S37">
    <cfRule type="colorScale" priority="5584">
      <colorScale>
        <cfvo type="min"/>
        <cfvo type="percentile" val="50"/>
        <cfvo type="max"/>
        <color rgb="FFF8696B"/>
        <color rgb="FFFFEB84"/>
        <color rgb="FF63BE7B"/>
      </colorScale>
    </cfRule>
    <cfRule type="cellIs" dxfId="81" priority="5585" stopIfTrue="1" operator="equal">
      <formula>"ACEPTABLE"</formula>
    </cfRule>
    <cfRule type="cellIs" dxfId="80" priority="5586" stopIfTrue="1" operator="equal">
      <formula>"NO ACEPTABLE"</formula>
    </cfRule>
  </conditionalFormatting>
  <conditionalFormatting sqref="S38:S39">
    <cfRule type="colorScale" priority="5625">
      <colorScale>
        <cfvo type="min"/>
        <cfvo type="percentile" val="50"/>
        <cfvo type="max"/>
        <color rgb="FFF8696B"/>
        <color rgb="FFFFEB84"/>
        <color rgb="FF63BE7B"/>
      </colorScale>
    </cfRule>
    <cfRule type="cellIs" dxfId="79" priority="5626" stopIfTrue="1" operator="equal">
      <formula>"ACEPTABLE"</formula>
    </cfRule>
    <cfRule type="cellIs" dxfId="78" priority="5627" stopIfTrue="1" operator="equal">
      <formula>"NO ACEPTABLE"</formula>
    </cfRule>
  </conditionalFormatting>
  <conditionalFormatting sqref="S40:S44">
    <cfRule type="colorScale" priority="5669">
      <colorScale>
        <cfvo type="min"/>
        <cfvo type="percentile" val="50"/>
        <cfvo type="max"/>
        <color rgb="FFF8696B"/>
        <color rgb="FFFFEB84"/>
        <color rgb="FF63BE7B"/>
      </colorScale>
    </cfRule>
    <cfRule type="cellIs" dxfId="77" priority="5670" stopIfTrue="1" operator="equal">
      <formula>"ACEPTABLE"</formula>
    </cfRule>
    <cfRule type="cellIs" dxfId="76" priority="5671" stopIfTrue="1" operator="equal">
      <formula>"NO ACEPTABLE"</formula>
    </cfRule>
  </conditionalFormatting>
  <conditionalFormatting sqref="S33:S44">
    <cfRule type="colorScale" priority="5716">
      <colorScale>
        <cfvo type="min"/>
        <cfvo type="percentile" val="50"/>
        <cfvo type="max"/>
        <color rgb="FFF8696B"/>
        <color rgb="FFFFEB84"/>
        <color rgb="FF63BE7B"/>
      </colorScale>
    </cfRule>
    <cfRule type="cellIs" dxfId="75" priority="5717" stopIfTrue="1" operator="equal">
      <formula>"ACEPTABLE"</formula>
    </cfRule>
    <cfRule type="cellIs" dxfId="74" priority="5718" stopIfTrue="1" operator="equal">
      <formula>"NO ACEPTABLE"</formula>
    </cfRule>
  </conditionalFormatting>
  <conditionalFormatting sqref="S55">
    <cfRule type="colorScale" priority="5778">
      <colorScale>
        <cfvo type="min"/>
        <cfvo type="percentile" val="50"/>
        <cfvo type="max"/>
        <color rgb="FFF8696B"/>
        <color rgb="FFFFEB84"/>
        <color rgb="FF63BE7B"/>
      </colorScale>
    </cfRule>
    <cfRule type="cellIs" dxfId="73" priority="5779" stopIfTrue="1" operator="equal">
      <formula>"ACEPTABLE"</formula>
    </cfRule>
    <cfRule type="cellIs" dxfId="72" priority="5780" stopIfTrue="1" operator="equal">
      <formula>"NO ACEPTABLE"</formula>
    </cfRule>
  </conditionalFormatting>
  <conditionalFormatting sqref="S31:S55">
    <cfRule type="colorScale" priority="5784">
      <colorScale>
        <cfvo type="min"/>
        <cfvo type="percentile" val="50"/>
        <cfvo type="max"/>
        <color rgb="FFF8696B"/>
        <color rgb="FFFFEB84"/>
        <color rgb="FF63BE7B"/>
      </colorScale>
    </cfRule>
    <cfRule type="cellIs" dxfId="71" priority="5785" stopIfTrue="1" operator="equal">
      <formula>"ACEPTABLE"</formula>
    </cfRule>
    <cfRule type="cellIs" dxfId="70" priority="5786" stopIfTrue="1" operator="equal">
      <formula>"NO ACEPTABLE"</formula>
    </cfRule>
  </conditionalFormatting>
  <conditionalFormatting sqref="S32:S55">
    <cfRule type="colorScale" priority="5787">
      <colorScale>
        <cfvo type="min"/>
        <cfvo type="percentile" val="50"/>
        <cfvo type="max"/>
        <color rgb="FFF8696B"/>
        <color rgb="FFFFEB84"/>
        <color rgb="FF63BE7B"/>
      </colorScale>
    </cfRule>
    <cfRule type="cellIs" dxfId="69" priority="5788" stopIfTrue="1" operator="equal">
      <formula>"ACEPTABLE"</formula>
    </cfRule>
    <cfRule type="cellIs" dxfId="68" priority="5789" stopIfTrue="1" operator="equal">
      <formula>"NO ACEPTABLE"</formula>
    </cfRule>
  </conditionalFormatting>
  <conditionalFormatting sqref="R32:R55">
    <cfRule type="colorScale" priority="5790">
      <colorScale>
        <cfvo type="min"/>
        <cfvo type="percentile" val="50"/>
        <cfvo type="max"/>
        <color rgb="FFF8696B"/>
        <color rgb="FFFFEB84"/>
        <color rgb="FF63BE7B"/>
      </colorScale>
    </cfRule>
    <cfRule type="cellIs" dxfId="67" priority="5791" stopIfTrue="1" operator="equal">
      <formula>"ACEPTABLE"</formula>
    </cfRule>
    <cfRule type="cellIs" dxfId="66" priority="5792" stopIfTrue="1" operator="equal">
      <formula>"NO ACEPTABLE"</formula>
    </cfRule>
  </conditionalFormatting>
  <conditionalFormatting sqref="S33:S55">
    <cfRule type="colorScale" priority="5793">
      <colorScale>
        <cfvo type="min"/>
        <cfvo type="percentile" val="50"/>
        <cfvo type="max"/>
        <color rgb="FFF8696B"/>
        <color rgb="FFFFEB84"/>
        <color rgb="FF63BE7B"/>
      </colorScale>
    </cfRule>
    <cfRule type="cellIs" dxfId="65" priority="5794" stopIfTrue="1" operator="equal">
      <formula>"ACEPTABLE"</formula>
    </cfRule>
    <cfRule type="cellIs" dxfId="64" priority="5795" stopIfTrue="1" operator="equal">
      <formula>"NO ACEPTABLE"</formula>
    </cfRule>
  </conditionalFormatting>
  <conditionalFormatting sqref="S56:S66">
    <cfRule type="colorScale" priority="5802">
      <colorScale>
        <cfvo type="min"/>
        <cfvo type="percentile" val="50"/>
        <cfvo type="max"/>
        <color rgb="FFF8696B"/>
        <color rgb="FFFFEB84"/>
        <color rgb="FF63BE7B"/>
      </colorScale>
    </cfRule>
    <cfRule type="cellIs" dxfId="63" priority="5803" stopIfTrue="1" operator="equal">
      <formula>"ACEPTABLE"</formula>
    </cfRule>
    <cfRule type="cellIs" dxfId="62" priority="5804" stopIfTrue="1" operator="equal">
      <formula>"NO ACEPTABLE"</formula>
    </cfRule>
  </conditionalFormatting>
  <conditionalFormatting sqref="S56:S82 S15:S30">
    <cfRule type="colorScale" priority="5814">
      <colorScale>
        <cfvo type="min"/>
        <cfvo type="percentile" val="50"/>
        <cfvo type="max"/>
        <color rgb="FFF8696B"/>
        <color rgb="FFFFEB84"/>
        <color rgb="FF63BE7B"/>
      </colorScale>
    </cfRule>
    <cfRule type="cellIs" dxfId="61" priority="5815" stopIfTrue="1" operator="equal">
      <formula>"ACEPTABLE"</formula>
    </cfRule>
    <cfRule type="cellIs" dxfId="60" priority="5816" stopIfTrue="1" operator="equal">
      <formula>"NO ACEPTABLE"</formula>
    </cfRule>
  </conditionalFormatting>
  <dataValidations count="17">
    <dataValidation type="list" allowBlank="1" showInputMessage="1" showErrorMessage="1" sqref="ST80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ST28 IX28 IX80 WVJ80 WLN80 WBR80 VRV80 VHZ80 UYD80 UOH80 UEL80 TUP80 TKT80 TAX80 SRB80 SHF80 RXJ80 RNN80 RDR80 QTV80 QJZ80 QAD80 PQH80 PGL80 OWP80 OMT80 OCX80 NTB80 NJF80 MZJ80 MPN80 MFR80 LVV80 LLZ80 LCD80 KSH80 KIL80 JYP80 JOT80 JEX80 IVB80 ILF80 IBJ80 HRN80 HHR80 GXV80 GNZ80 GED80 FUH80 FKL80 FAP80 EQT80 EGX80 DXB80 DNF80 DDJ80 CTN80 CJR80 BZV80 BPZ80 BGD80 AWH80 AML80 ACP80">
      <formula1>$AQ$1:$AQ$7</formula1>
    </dataValidation>
    <dataValidation type="list" allowBlank="1" showInputMessage="1" showErrorMessage="1" sqref="WVH80 WLL80 WBP80 VRT80 VHX80 UYB80 UOF80 UEJ80 TUN80 TKR80 TAV80 SQZ80 SHD80 RXH80 RNL80 RDP80 QTT80 QJX80 QAB80 PQF80 PGJ80 OWN80 OMR80 OCV80 NSZ80 NJD80 MZH80 MPL80 MFP80 LVT80 LLX80 LCB80 KSF80 KIJ80 JYN80 JOR80 JEV80 IUZ80 ILD80 IBH80 HRL80 HHP80 GXT80 GNX80 GEB80 FUF80 FKJ80 FAN80 EQR80 EGV80 DWZ80 DND80 DDH80 CTL80 CJP80 BZT80 BPX80 BGB80 AWF80 AMJ80 ACN80 SR80 IV80 WVH22:WVH23 IV28 SR28 ACN28 AMJ28 AWF28 BGB28 BPX28 BZT28 CJP28 CTL28 DDH28 DND28 DWZ28 EGV28 EQR28 FAN28 FKJ28 FUF28 GEB28 GNX28 GXT28 HHP28 HRL28 IBH28 ILD28 IUZ28 JEV28 JOR28 JYN28 KIJ28 KSF28 LCB28 LLX28 LVT28 MFP28 MPL28 MZH28 NJD28 NSZ28 OCV28 OMR28 OWN28 PGJ28 PQF28 QAB28 QJX28 QTT28 RDP28 RNL28 RXH28 SHD28 SQZ28 TAV28 TKR28 TUN28 UEJ28 UOF28 UYB28 VHX28 VRT28 WBP28 WLL28 WVH28 IV22:IV23 SR22:SR23 ACN22:ACN23 AMJ22:AMJ23 AWF22:AWF23 BGB22:BGB23 BPX22:BPX23 BZT22:BZT23 CJP22:CJP23 CTL22:CTL23 DDH22:DDH23 DND22:DND23 DWZ22:DWZ23 EGV22:EGV23 EQR22:EQR23 FAN22:FAN23 FKJ22:FKJ23 FUF22:FUF23 GEB22:GEB23 GNX22:GNX23 GXT22:GXT23 HHP22:HHP23 HRL22:HRL23 IBH22:IBH23 ILD22:ILD23 IUZ22:IUZ23 JEV22:JEV23 JOR22:JOR23 JYN22:JYN23 KIJ22:KIJ23 KSF22:KSF23 LCB22:LCB23 LLX22:LLX23 LVT22:LVT23 MFP22:MFP23 MPL22:MPL23 MZH22:MZH23 NJD22:NJD23 NSZ22:NSZ23 OCV22:OCV23 OMR22:OMR23 OWN22:OWN23 PGJ22:PGJ23 PQF22:PQF23 QAB22:QAB23 QJX22:QJX23 QTT22:QTT23 RDP22:RDP23 RNL22:RNL23 RXH22:RXH23 SHD22:SHD23 SQZ22:SQZ23 TAV22:TAV23 TKR22:TKR23 TUN22:TUN23 UEJ22:UEJ23 UOF22:UOF23 UYB22:UYB23 VHX22:VHX23 VRT22:VRT23 WBP22:WBP23 WLL22:WLL23 E15:E76">
      <formula1>"Rutinaria, No Rutinaria"</formula1>
    </dataValidation>
    <dataValidation type="list" allowBlank="1" showInputMessage="1" showErrorMessage="1" sqref="VST80 WCP80 VIX80 UZB80 UPF80 UFJ80 TVN80 TLR80 TBV80 SRZ80 SID80 RYH80 ROL80 REP80 QUT80 QKX80 QBB80 PRF80 PHJ80 OXN80 ONR80 ODV80 NTZ80 NKD80 NAH80 MQL80 MGP80 LWT80 LMX80 LDB80 KTF80 KJJ80 JZN80 JPR80 JFV80 IVZ80 IMD80 ICH80 HSL80 HIP80 GYT80 GOX80 GFB80 FVF80 FLJ80 FBN80 ERR80 EHV80 DXZ80 DOD80 DEH80 CUL80 CKP80 CAT80 BQX80 BHB80 AXF80 ANJ80 ADN80 TR80 JV80 WWH80 WML80 WML22:WML23 WCP28 WML28 WWH28 JV28 TR28 ADN28 ANJ28 AXF28 BHB28 BQX28 CAT28 CKP28 CUL28 DEH28 DOD28 DXZ28 EHV28 ERR28 FBN28 FLJ28 FVF28 GFB28 GOX28 GYT28 HIP28 HSL28 ICH28 IMD28 IVZ28 JFV28 JPR28 JZN28 KJJ28 KTF28 LDB28 LMX28 LWT28 MGP28 MQL28 NAH28 NKD28 NTZ28 ODV28 ONR28 OXN28 PHJ28 PRF28 QBB28 QKX28 QUT28 REP28 ROL28 RYH28 SID28 SRZ28 TBV28 TLR28 TVN28 UFJ28 UPF28 UZB28 VIX28 VST28 WWH22:WWH23 JV22:JV23 TR22:TR23 ADN22:ADN23 ANJ22:ANJ23 AXF22:AXF23 BHB22:BHB23 BQX22:BQX23 CAT22:CAT23 CKP22:CKP23 CUL22:CUL23 DEH22:DEH23 DOD22:DOD23 DXZ22:DXZ23 EHV22:EHV23 ERR22:ERR23 FBN22:FBN23 FLJ22:FLJ23 FVF22:FVF23 GFB22:GFB23 GOX22:GOX23 GYT22:GYT23 HIP22:HIP23 HSL22:HSL23 ICH22:ICH23 IMD22:IMD23 IVZ22:IVZ23 JFV22:JFV23 JPR22:JPR23 JZN22:JZN23 KJJ22:KJJ23 KTF22:KTF23 LDB22:LDB23 LMX22:LMX23 LWT22:LWT23 MGP22:MGP23 MQL22:MQL23 NAH22:NAH23 NKD22:NKD23 NTZ22:NTZ23 ODV22:ODV23 ONR22:ONR23 OXN22:OXN23 PHJ22:PHJ23 PRF22:PRF23 QBB22:QBB23 QKX22:QKX23 QUT22:QUT23 REP22:REP23 ROL22:ROL23 RYH22:RYH23 SID22:SID23 SRZ22:SRZ23 TBV22:TBV23 TLR22:TLR23 TVN22:TVN23 UFJ22:UFJ23 UPF22:UPF23 UZB22:UZB23 VIX22:VIX23 VST22:VST23 WCP22:WCP23 Z15:Z82">
      <formula1>"Si, No"</formula1>
    </dataValidation>
    <dataValidation type="list" allowBlank="1" showInputMessage="1" showErrorMessage="1" sqref="WBX80 WLT80 VSB80 VIF80 UYJ80 UON80 UER80 TUV80 TKZ80 TBD80 SRH80 SHL80 RXP80 RNT80 RDX80 QUB80 QKF80 QAJ80 PQN80 PGR80 OWV80 OMZ80 ODD80 NTH80 NJL80 MZP80 MPT80 MFX80 LWB80 LMF80 LCJ80 KSN80 KIR80 JYV80 JOZ80 JFD80 IVH80 ILL80 IBP80 HRT80 HHX80 GYB80 GOF80 GEJ80 FUN80 FKR80 FAV80 EQZ80 EHD80 DXH80 DNL80 DDP80 CTT80 CJX80 CAB80 BQF80 BGJ80 AWN80 AMR80 ACV80 SZ80 JD80 WVP80 WLT22:WLT23 WLT28 WVP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VP22:WVP23 JD22:JD23 SZ22:SZ23 ACV22:ACV23 AMR22:AMR23 AWN22:AWN23 BGJ22:BGJ23 BQF22:BQF23 CAB22:CAB23 CJX22:CJX23 CTT22:CTT23 DDP22:DDP23 DNL22:DNL23 DXH22:DXH23 EHD22:EHD23 EQZ22:EQZ23 FAV22:FAV23 FKR22:FKR23 FUN22:FUN23 GEJ22:GEJ23 GOF22:GOF23 GYB22:GYB23 HHX22:HHX23 HRT22:HRT23 IBP22:IBP23 ILL22:ILL23 IVH22:IVH23 JFD22:JFD23 JOZ22:JOZ23 JYV22:JYV23 KIR22:KIR23 KSN22:KSN23 LCJ22:LCJ23 LMF22:LMF23 LWB22:LWB23 MFX22:MFX23 MPT22:MPT23 MZP22:MZP23 NJL22:NJL23 NTH22:NTH23 ODD22:ODD23 OMZ22:OMZ23 OWV22:OWV23 PGR22:PGR23 PQN22:PQN23 QAJ22:QAJ23 QKF22:QKF23 QUB22:QUB23 RDX22:RDX23 RNT22:RNT23 RXP22:RXP23 SHL22:SHL23 SRH22:SRH23 TBD22:TBD23 TKZ22:TKZ23 TUV22:TUV23 UER22:UER23 UON22:UON23 UYJ22:UYJ23 VIF22:VIF23 VSB22:VSB23 WBX22:WBX23">
      <formula1>"(MA)"</formula1>
    </dataValidation>
    <dataValidation type="list" errorStyle="warning" allowBlank="1" showInputMessage="1" showErrorMessage="1" errorTitle="COLOQUE SOLO" error="1,2,3, O 4" sqref="VSG80 WCC80 VIK80 UYO80 UOS80 UEW80 TVA80 TLE80 TBI80 SRM80 SHQ80 RXU80 RNY80 REC80 QUG80 QKK80 QAO80 PQS80 PGW80 OXA80 ONE80 ODI80 NTM80 NJQ80 MZU80 MPY80 MGC80 LWG80 LMK80 LCO80 KSS80 KIW80 JZA80 JPE80 JFI80 IVM80 ILQ80 IBU80 HRY80 HIC80 GYG80 GOK80 GEO80 FUS80 FKW80 FBA80 ERE80 EHI80 DXM80 DNQ80 DDU80 CTY80 CKC80 CAG80 BQK80 BGO80 AWS80 AMW80 ADA80 TE80 JI80 WVU80 WLY80 WLY22:WLY23 WCC28 WLY28 WVU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VU22:WVU23 JI22:JI23 TE22:TE23 ADA22:ADA23 AMW22:AMW23 AWS22:AWS23 BGO22:BGO23 BQK22:BQK23 CAG22:CAG23 CKC22:CKC23 CTY22:CTY23 DDU22:DDU23 DNQ22:DNQ23 DXM22:DXM23 EHI22:EHI23 ERE22:ERE23 FBA22:FBA23 FKW22:FKW23 FUS22:FUS23 GEO22:GEO23 GOK22:GOK23 GYG22:GYG23 HIC22:HIC23 HRY22:HRY23 IBU22:IBU23 ILQ22:ILQ23 IVM22:IVM23 JFI22:JFI23 JPE22:JPE23 JZA22:JZA23 KIW22:KIW23 KSS22:KSS23 LCO22:LCO23 LMK22:LMK23 LWG22:LWG23 MGC22:MGC23 MPY22:MPY23 MZU22:MZU23 NJQ22:NJQ23 NTM22:NTM23 ODI22:ODI23 ONE22:ONE23 OXA22:OXA23 PGW22:PGW23 PQS22:PQS23 QAO22:QAO23 QKK22:QKK23 QUG22:QUG23 REC22:REC23 RNY22:RNY23 RXU22:RXU23 SHQ22:SHQ23 SRM22:SRM23 TBI22:TBI23 TLE22:TLE23 TVA22:TVA23 UEW22:UEW23 UOS22:UOS23 UYO22:UYO23 VIK22:VIK23 VSG22:VSG23 WCC22:WCC23 M15:M82">
      <formula1>"4,3,2,1"</formula1>
    </dataValidation>
    <dataValidation type="list" allowBlank="1" showInputMessage="1" showErrorMessage="1" sqref="WBY80 WLU80 VSC80 VIG80 UYK80 UOO80 UES80 TUW80 TLA80 TBE80 SRI80 SHM80 RXQ80 RNU80 RDY80 QUC80 QKG80 QAK80 PQO80 PGS80 OWW80 ONA80 ODE80 NTI80 NJM80 MZQ80 MPU80 MFY80 LWC80 LMG80 LCK80 KSO80 KIS80 JYW80 JPA80 JFE80 IVI80 ILM80 IBQ80 HRU80 HHY80 GYC80 GOG80 GEK80 FUO80 FKS80 FAW80 ERA80 EHE80 DXI80 DNM80 DDQ80 CTU80 CJY80 CAC80 BQG80 BGK80 AWO80 AMS80 ACW80 TA80 JE80 WVQ80 WLU22:WLU23 WLU28 WVQ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VQ22:WVQ23 JE22:JE23 TA22:TA23 ACW22:ACW23 AMS22:AMS23 AWO22:AWO23 BGK22:BGK23 BQG22:BQG23 CAC22:CAC23 CJY22:CJY23 CTU22:CTU23 DDQ22:DDQ23 DNM22:DNM23 DXI22:DXI23 EHE22:EHE23 ERA22:ERA23 FAW22:FAW23 FKS22:FKS23 FUO22:FUO23 GEK22:GEK23 GOG22:GOG23 GYC22:GYC23 HHY22:HHY23 HRU22:HRU23 IBQ22:IBQ23 ILM22:ILM23 IVI22:IVI23 JFE22:JFE23 JPA22:JPA23 JYW22:JYW23 KIS22:KIS23 KSO22:KSO23 LCK22:LCK23 LMG22:LMG23 LWC22:LWC23 MFY22:MFY23 MPU22:MPU23 MZQ22:MZQ23 NJM22:NJM23 NTI22:NTI23 ODE22:ODE23 ONA22:ONA23 OWW22:OWW23 PGS22:PGS23 PQO22:PQO23 QAK22:QAK23 QKG22:QKG23 QUC22:QUC23 RDY22:RDY23 RNU22:RNU23 RXQ22:RXQ23 SHM22:SHM23 SRI22:SRI23 TBE22:TBE23 TLA22:TLA23 TUW22:TUW23 UES22:UES23 UOO22:UOO23 UYK22:UYK23 VIG22:VIG23 VSC22:VSC23 WBY22:WBY23">
      <formula1>"(A)"</formula1>
    </dataValidation>
    <dataValidation type="list" allowBlank="1" showInputMessage="1" showErrorMessage="1" sqref="VSD80 WBZ80 VIH80 UYL80 UOP80 UET80 TUX80 TLB80 TBF80 SRJ80 SHN80 RXR80 RNV80 RDZ80 QUD80 QKH80 QAL80 PQP80 PGT80 OWX80 ONB80 ODF80 NTJ80 NJN80 MZR80 MPV80 MFZ80 LWD80 LMH80 LCL80 KSP80 KIT80 JYX80 JPB80 JFF80 IVJ80 ILN80 IBR80 HRV80 HHZ80 GYD80 GOH80 GEL80 FUP80 FKT80 FAX80 ERB80 EHF80 DXJ80 DNN80 DDR80 CTV80 CJZ80 CAD80 BQH80 BGL80 AWP80 AMT80 ACX80 TB80 JF80 WVR80 WLV80 WLV22:WLV23 WBZ28 WLV28 WVR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VR22:WVR23 JF22:JF23 TB22:TB23 ACX22:ACX23 AMT22:AMT23 AWP22:AWP23 BGL22:BGL23 BQH22:BQH23 CAD22:CAD23 CJZ22:CJZ23 CTV22:CTV23 DDR22:DDR23 DNN22:DNN23 DXJ22:DXJ23 EHF22:EHF23 ERB22:ERB23 FAX22:FAX23 FKT22:FKT23 FUP22:FUP23 GEL22:GEL23 GOH22:GOH23 GYD22:GYD23 HHZ22:HHZ23 HRV22:HRV23 IBR22:IBR23 ILN22:ILN23 IVJ22:IVJ23 JFF22:JFF23 JPB22:JPB23 JYX22:JYX23 KIT22:KIT23 KSP22:KSP23 LCL22:LCL23 LMH22:LMH23 LWD22:LWD23 MFZ22:MFZ23 MPV22:MPV23 MZR22:MZR23 NJN22:NJN23 NTJ22:NTJ23 ODF22:ODF23 ONB22:ONB23 OWX22:OWX23 PGT22:PGT23 PQP22:PQP23 QAL22:QAL23 QKH22:QKH23 QUD22:QUD23 RDZ22:RDZ23 RNV22:RNV23 RXR22:RXR23 SHN22:SHN23 SRJ22:SRJ23 TBF22:TBF23 TLB22:TLB23 TUX22:TUX23 UET22:UET23 UOP22:UOP23 UYL22:UYL23 VIH22:VIH23 VSD22:VSD23 WBZ22:WBZ23">
      <formula1>"(M)"</formula1>
    </dataValidation>
    <dataValidation type="list" allowBlank="1" showInputMessage="1" showErrorMessage="1" sqref="VSE80 WCA80 VII80 UYM80 UOQ80 UEU80 TUY80 TLC80 TBG80 SRK80 SHO80 RXS80 RNW80 REA80 QUE80 QKI80 QAM80 PQQ80 PGU80 OWY80 ONC80 ODG80 NTK80 NJO80 MZS80 MPW80 MGA80 LWE80 LMI80 LCM80 KSQ80 KIU80 JYY80 JPC80 JFG80 IVK80 ILO80 IBS80 HRW80 HIA80 GYE80 GOI80 GEM80 FUQ80 FKU80 FAY80 ERC80 EHG80 DXK80 DNO80 DDS80 CTW80 CKA80 CAE80 BQI80 BGM80 AWQ80 AMU80 ACY80 TC80 JG80 WVS80 WLW80 WLW22:WLW23 WCA28 WLW28 WVS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VS22:WVS23 JG22:JG23 TC22:TC23 ACY22:ACY23 AMU22:AMU23 AWQ22:AWQ23 BGM22:BGM23 BQI22:BQI23 CAE22:CAE23 CKA22:CKA23 CTW22:CTW23 DDS22:DDS23 DNO22:DNO23 DXK22:DXK23 EHG22:EHG23 ERC22:ERC23 FAY22:FAY23 FKU22:FKU23 FUQ22:FUQ23 GEM22:GEM23 GOI22:GOI23 GYE22:GYE23 HIA22:HIA23 HRW22:HRW23 IBS22:IBS23 ILO22:ILO23 IVK22:IVK23 JFG22:JFG23 JPC22:JPC23 JYY22:JYY23 KIU22:KIU23 KSQ22:KSQ23 LCM22:LCM23 LMI22:LMI23 LWE22:LWE23 MGA22:MGA23 MPW22:MPW23 MZS22:MZS23 NJO22:NJO23 NTK22:NTK23 ODG22:ODG23 ONC22:ONC23 OWY22:OWY23 PGU22:PGU23 PQQ22:PQQ23 QAM22:QAM23 QKI22:QKI23 QUE22:QUE23 REA22:REA23 RNW22:RNW23 RXS22:RXS23 SHO22:SHO23 SRK22:SRK23 TBG22:TBG23 TLC22:TLC23 TUY22:TUY23 UEU22:UEU23 UOQ22:UOQ23 UYM22:UYM23 VII22:VII23 VSE22:VSE23 WCA22:WCA23">
      <formula1>"(B)"</formula1>
    </dataValidation>
    <dataValidation type="list" allowBlank="1" showInputMessage="1" showErrorMessage="1" sqref="VSF80 WCB80 VIJ80 UYN80 UOR80 UEV80 TUZ80 TLD80 TBH80 SRL80 SHP80 RXT80 RNX80 REB80 QUF80 QKJ80 QAN80 PQR80 PGV80 OWZ80 OND80 ODH80 NTL80 NJP80 MZT80 MPX80 MGB80 LWF80 LMJ80 LCN80 KSR80 KIV80 JYZ80 JPD80 JFH80 IVL80 ILP80 IBT80 HRX80 HIB80 GYF80 GOJ80 GEN80 FUR80 FKV80 FAZ80 ERD80 EHH80 DXL80 DNP80 DDT80 CTX80 CKB80 CAF80 BQJ80 BGN80 AWR80 AMV80 ACZ80 TD80 JH80 WVT80 WLX80 WLX22:WLX23 WCB28 WLX28 WVT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VT22:WVT23 JH22:JH23 TD22:TD23 ACZ22:ACZ23 AMV22:AMV23 AWR22:AWR23 BGN22:BGN23 BQJ22:BQJ23 CAF22:CAF23 CKB22:CKB23 CTX22:CTX23 DDT22:DDT23 DNP22:DNP23 DXL22:DXL23 EHH22:EHH23 ERD22:ERD23 FAZ22:FAZ23 FKV22:FKV23 FUR22:FUR23 GEN22:GEN23 GOJ22:GOJ23 GYF22:GYF23 HIB22:HIB23 HRX22:HRX23 IBT22:IBT23 ILP22:ILP23 IVL22:IVL23 JFH22:JFH23 JPD22:JPD23 JYZ22:JYZ23 KIV22:KIV23 KSR22:KSR23 LCN22:LCN23 LMJ22:LMJ23 LWF22:LWF23 MGB22:MGB23 MPX22:MPX23 MZT22:MZT23 NJP22:NJP23 NTL22:NTL23 ODH22:ODH23 OND22:OND23 OWZ22:OWZ23 PGV22:PGV23 PQR22:PQR23 QAN22:QAN23 QKJ22:QKJ23 QUF22:QUF23 REB22:REB23 RNX22:RNX23 RXT22:RXT23 SHP22:SHP23 SRL22:SRL23 TBH22:TBH23 TLD22:TLD23 TUZ22:TUZ23 UEV22:UEV23 UOR22:UOR23 UYN22:UYN23 VIJ22:VIJ23 VSF22:VSF23 WCB22:WCB23 L15:L82">
      <formula1>"2,6,10"</formula1>
    </dataValidation>
    <dataValidation type="list" allowBlank="1" showInputMessage="1" showErrorMessage="1" sqref="VSJ80 WCF80 VIN80 UYR80 UOV80 UEZ80 TVD80 TLH80 TBL80 SRP80 SHT80 RXX80 ROB80 REF80 QUJ80 QKN80 QAR80 PQV80 PGZ80 OXD80 ONH80 ODL80 NTP80 NJT80 MZX80 MQB80 MGF80 LWJ80 LMN80 LCR80 KSV80 KIZ80 JZD80 JPH80 JFL80 IVP80 ILT80 IBX80 HSB80 HIF80 GYJ80 GON80 GER80 FUV80 FKZ80 FBD80 ERH80 EHL80 DXP80 DNT80 DDX80 CUB80 CKF80 CAJ80 BQN80 BGR80 AWV80 AMZ80 ADD80 TH80 JL80 WVX80 WMB80 WMB22:WMB23 WCF28 WMB28 WVX2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VX22:WVX23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P15:P82">
      <formula1>"10,25,60,100"</formula1>
    </dataValidation>
    <dataValidation type="list" allowBlank="1" showInputMessage="1" showErrorMessage="1" sqref="IR80 WVD80 WLH80 WBL80 VRP80 VHT80 UXX80 UOB80 UEF80 TUJ80 TKN80 TAR80 SQV80 SGZ80 RXD80 RNH80 RDL80 QTP80 QJT80 PZX80 PQB80 PGF80 OWJ80 OMN80 OCR80 NSV80 NIZ80 MZD80 MPH80 MFL80 LVP80 LLT80 LBX80 KSB80 KIF80 JYJ80 JON80 JER80 IUV80 IKZ80 IBD80 HRH80 HHL80 GXP80 GNT80 GDX80 FUB80 FKF80 FAJ80 EQN80 EGR80 DWV80 DMZ80 DDD80 CTH80 CJL80 BZP80 BPT80 BFX80 AWB80 AMF80 ACJ80 SN80 WVD28 IR28 SN28 ACJ28 AMF28 AWB28 BFX28 BPT28 BZP28 CJL28 CTH28 DDD28 DMZ28 DWV28 EGR28 EQN28 FAJ28 FKF28 FUB28 GDX28 GNT28 GXP28 HHL28 HRH28 IBD28 IKZ28 IUV28 JER28 JON28 JYJ28 KIF28 KSB28 LBX28 LLT28 LVP28 MFL28 MPH28 MZD28 NIZ28 NSV28 OCR28 OMN28 OWJ28 PGF28 PQB28 PZX28 QJT28 QTP28 RDL28 RNH28 RXD28 SGZ28 SQV28 TAR28 TKN28 TUJ28 UEF28 UOB28 UXX28 VHT28 VRP28 WBL28 WLH28">
      <formula1>"Rutinaria, No rutinaria"</formula1>
    </dataValidation>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13:M14"/>
    <dataValidation allowBlank="1" showInputMessage="1" showErrorMessage="1" promptTitle="NP #5" prompt="Si 40&lt;NP&lt;24, Muy alto (A)_x000a_Si 20&lt;NP&lt;10, Alto (A)_x000a_Si 8&lt;NP&lt;6, Medio (M)_x000a_Si 4&lt;NP&lt;2, Bajo (B)" sqref="O13:O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P13:P14"/>
    <dataValidation allowBlank="1" showInputMessage="1" showErrorMessage="1" promptTitle="NIVEL DE RIESGO #8" prompt="I  entre 4000-600_x000a_II entre 500-150_x000a_III entre 120-40_x000a_IV si es igual a 20" sqref="R13:R14"/>
    <dataValidation type="list" allowBlank="1" showInputMessage="1" showErrorMessage="1" sqref="SU80 IY80 IY28 WVK80 WLO80 WBS80 VRW80 VIA80 UYE80 UOI80 UEM80 TUQ80 TKU80 TAY80 SRC80 SHG80 RXK80 RNO80 RDS80 QTW80 QKA80 QAE80 PQI80 PGM80 OWQ80 OMU80 OCY80 NTC80 NJG80 MZK80 MPO80 MFS80 LVW80 LMA80 LCE80 KSI80 KIM80 JYQ80 JOU80 JEY80 IVC80 ILG80 IBK80 HRO80 HHS80 GXW80 GOA80 GEE80 FUI80 FKM80 FAQ80 EQU80 EGY80 DXC80 DNG80 DDK80 CTO80 CJS80 BZW80 BQA80 BGE80 AWI80 AMM80 ACQ80 WVK28 WLO28 WBS28 VRW28 VIA28 UYE28 UOI28 UEM28 TUQ28 TKU28 TAY28 SRC28 SHG28 RXK28 RNO28 RDS28 QTW28 QKA28 QAE28 PQI28 PGM28 OWQ28 OMU28 OCY28 NTC28 NJG28 MZK28 MPO28 MFS28 LVW28 LMA28 LCE28 KSI28 KIM28 JYQ28 JOU28 JEY28 IVC28 ILG28 IBK28 HRO28 HHS28 GXW28 GOA28 GEE28 FUI28 FKM28 FAQ28 EQU28 EGY28 DXC28 DNG28 DDK28 CTO28 CJS28 BZW28 BQA28 BGE28 AWI28 AMM28 ACQ28 SU28">
      <formula1>$AR$1:$AR$102</formula1>
    </dataValidation>
    <dataValidation type="list" allowBlank="1" showInputMessage="1" showErrorMessage="1" sqref="WVK22:WVK23 IY22:IY23 SU22:SU23 ACQ22:ACQ23 AMM22:AMM23 AWI22:AWI23 BGE22:BGE23 BQA22:BQA23 BZW22:BZW23 CJS22:CJS23 CTO22:CTO23 DDK22:DDK23 DNG22:DNG23 DXC22:DXC23 EGY22:EGY23 EQU22:EQU23 FAQ22:FAQ23 FKM22:FKM23 FUI22:FUI23 GEE22:GEE23 GOA22:GOA23 GXW22:GXW23 HHS22:HHS23 HRO22:HRO23 IBK22:IBK23 ILG22:ILG23 IVC22:IVC23 JEY22:JEY23 JOU22:JOU23 JYQ22:JYQ23 KIM22:KIM23 KSI22:KSI23 LCE22:LCE23 LMA22:LMA23 LVW22:LVW23 MFS22:MFS23 MPO22:MPO23 MZK22:MZK23 NJG22:NJG23 NTC22:NTC23 OCY22:OCY23 OMU22:OMU23 OWQ22:OWQ23 PGM22:PGM23 PQI22:PQI23 QAE22:QAE23 QKA22:QKA23 QTW22:QTW23 RDS22:RDS23 RNO22:RNO23 RXK22:RXK23 SHG22:SHG23 SRC22:SRC23 TAY22:TAY23 TKU22:TKU23 TUQ22:TUQ23 UEM22:UEM23 UOI22:UOI23 UYE22:UYE23 VIA22:VIA23 VRW22:VRW23 WBS22:WBS23 WLO22:WLO23">
      <formula1>$AR$1:$AR$106</formula1>
    </dataValidation>
  </dataValidations>
  <printOptions horizontalCentered="1" verticalCentered="1"/>
  <pageMargins left="0" right="0" top="0.39370078740157483" bottom="0.39370078740157483" header="0" footer="0"/>
  <pageSetup paperSize="5" scale="30" orientation="landscape" r:id="rId1"/>
  <headerFooter alignWithMargins="0">
    <oddHeader>Página &amp;P de &amp;F</oddHeader>
    <oddFooter>&amp;L&amp;B Confidencial&amp;B&amp;C&amp;D&amp;RPágina &amp;P</oddFooter>
  </headerFooter>
  <rowBreaks count="1" manualBreakCount="1">
    <brk id="24"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T27"/>
  <sheetViews>
    <sheetView view="pageBreakPreview" topLeftCell="O1" zoomScale="70" zoomScaleNormal="80" zoomScaleSheetLayoutView="70" workbookViewId="0">
      <selection activeCell="AB8" sqref="AB8:AF8"/>
    </sheetView>
  </sheetViews>
  <sheetFormatPr baseColWidth="10" defaultRowHeight="12.75" x14ac:dyDescent="0.2"/>
  <cols>
    <col min="1" max="2" width="7.5703125" style="161" customWidth="1"/>
    <col min="3" max="3" width="8.42578125" style="158" customWidth="1"/>
    <col min="4" max="4" width="24.5703125" style="158" customWidth="1"/>
    <col min="5" max="5" width="9.7109375" style="202" customWidth="1"/>
    <col min="6" max="6" width="21" style="161" customWidth="1"/>
    <col min="7" max="7" width="17.7109375" style="161" customWidth="1"/>
    <col min="8" max="8" width="25.85546875" style="161" customWidth="1"/>
    <col min="9" max="9" width="18.5703125" style="161" customWidth="1"/>
    <col min="10" max="10" width="20.28515625" style="161" customWidth="1"/>
    <col min="11" max="11" width="18.140625" style="161" customWidth="1"/>
    <col min="12" max="14" width="7.140625" style="161" bestFit="1" customWidth="1"/>
    <col min="15" max="16" width="10.140625" style="161" bestFit="1" customWidth="1"/>
    <col min="17" max="17" width="7.140625" style="161" bestFit="1" customWidth="1"/>
    <col min="18" max="18" width="10.140625" style="161" bestFit="1" customWidth="1"/>
    <col min="19" max="19" width="16.140625" style="161" customWidth="1"/>
    <col min="20" max="20" width="3.85546875" style="161" bestFit="1" customWidth="1"/>
    <col min="21" max="21" width="13.140625" style="161" customWidth="1"/>
    <col min="22" max="22" width="14.42578125" style="161" bestFit="1" customWidth="1"/>
    <col min="23" max="23" width="18.7109375" style="161" customWidth="1"/>
    <col min="24" max="24" width="27.28515625" style="161" customWidth="1"/>
    <col min="25" max="25" width="22.7109375" style="161" customWidth="1"/>
    <col min="26" max="27" width="24.42578125" style="161" customWidth="1"/>
    <col min="28" max="28" width="19.42578125" style="161" customWidth="1"/>
    <col min="29" max="29" width="13.7109375" style="161" customWidth="1"/>
    <col min="30" max="30" width="20.7109375" style="161" customWidth="1"/>
    <col min="31" max="31" width="11.42578125" style="161" customWidth="1"/>
    <col min="32" max="32" width="10" style="161" customWidth="1"/>
    <col min="33" max="42" width="11.42578125" style="161"/>
    <col min="43" max="43" width="53.28515625" style="161" customWidth="1"/>
    <col min="44" max="44" width="84.42578125" style="161" customWidth="1"/>
    <col min="45" max="45" width="35.7109375" style="161" customWidth="1"/>
    <col min="46" max="46" width="11.42578125" style="161"/>
    <col min="47" max="47" width="15.140625" style="161" customWidth="1"/>
    <col min="48" max="16384" width="11.42578125" style="161"/>
  </cols>
  <sheetData>
    <row r="1" spans="1:46" s="158" customFormat="1" ht="13.5" thickBot="1" x14ac:dyDescent="0.25">
      <c r="A1" s="345" t="s">
        <v>390</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7"/>
      <c r="AG1" s="157"/>
      <c r="AH1" s="157"/>
      <c r="AI1" s="157"/>
      <c r="AJ1" s="157"/>
      <c r="AK1" s="157"/>
      <c r="AL1" s="157"/>
      <c r="AM1" s="157"/>
      <c r="AN1" s="157"/>
      <c r="AO1" s="157"/>
      <c r="AP1" s="157"/>
      <c r="AQ1" s="41" t="s">
        <v>311</v>
      </c>
      <c r="AR1" s="199" t="s">
        <v>81</v>
      </c>
      <c r="AS1" s="159"/>
    </row>
    <row r="2" spans="1:46" s="158" customFormat="1" x14ac:dyDescent="0.2">
      <c r="A2" s="349" t="s">
        <v>165</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200"/>
      <c r="AH2" s="200"/>
      <c r="AI2" s="46"/>
      <c r="AJ2" s="46"/>
      <c r="AK2" s="157"/>
      <c r="AL2" s="157"/>
      <c r="AM2" s="157"/>
      <c r="AN2" s="157"/>
      <c r="AO2" s="157"/>
      <c r="AP2" s="157"/>
      <c r="AQ2" s="140" t="s">
        <v>305</v>
      </c>
      <c r="AR2" s="199" t="s">
        <v>29</v>
      </c>
      <c r="AS2" s="43"/>
    </row>
    <row r="3" spans="1:46" s="158" customFormat="1" ht="13.5" thickBot="1" x14ac:dyDescent="0.25">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200"/>
      <c r="AH3" s="200"/>
      <c r="AI3" s="46"/>
      <c r="AJ3" s="46"/>
      <c r="AK3" s="157"/>
      <c r="AL3" s="157"/>
      <c r="AM3" s="157"/>
      <c r="AN3" s="157"/>
      <c r="AO3" s="157"/>
      <c r="AP3" s="157"/>
      <c r="AQ3" s="48" t="s">
        <v>301</v>
      </c>
      <c r="AR3" s="49" t="s">
        <v>162</v>
      </c>
      <c r="AS3" s="159"/>
    </row>
    <row r="4" spans="1:46" s="158" customFormat="1" ht="13.5" thickBot="1" x14ac:dyDescent="0.25">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200"/>
      <c r="AH4" s="200"/>
      <c r="AI4" s="46"/>
      <c r="AJ4" s="46"/>
      <c r="AK4" s="157"/>
      <c r="AL4" s="157"/>
      <c r="AM4" s="157"/>
      <c r="AN4" s="157"/>
      <c r="AO4" s="157"/>
      <c r="AP4" s="157"/>
      <c r="AQ4" s="50" t="s">
        <v>20</v>
      </c>
      <c r="AR4" s="199" t="s">
        <v>30</v>
      </c>
      <c r="AS4" s="159"/>
    </row>
    <row r="5" spans="1:46" s="158" customFormat="1" x14ac:dyDescent="0.2">
      <c r="A5" s="309" t="s">
        <v>37</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200"/>
      <c r="AH5" s="200"/>
      <c r="AI5" s="46"/>
      <c r="AJ5" s="46"/>
      <c r="AK5" s="157"/>
      <c r="AL5" s="157"/>
      <c r="AM5" s="157"/>
      <c r="AN5" s="157"/>
      <c r="AO5" s="157"/>
      <c r="AP5" s="157"/>
      <c r="AQ5" s="51" t="s">
        <v>48</v>
      </c>
      <c r="AR5" s="199" t="s">
        <v>31</v>
      </c>
      <c r="AS5" s="43"/>
    </row>
    <row r="6" spans="1:46" s="158" customFormat="1" ht="13.5" thickBot="1" x14ac:dyDescent="0.25">
      <c r="A6" s="296" t="s">
        <v>70</v>
      </c>
      <c r="B6" s="296"/>
      <c r="C6" s="296"/>
      <c r="D6" s="296"/>
      <c r="E6" s="296"/>
      <c r="F6" s="296"/>
      <c r="G6" s="296"/>
      <c r="H6" s="293" t="s">
        <v>166</v>
      </c>
      <c r="I6" s="293"/>
      <c r="J6" s="293"/>
      <c r="K6" s="293"/>
      <c r="L6" s="293"/>
      <c r="M6" s="293"/>
      <c r="N6" s="293"/>
      <c r="O6" s="293"/>
      <c r="P6" s="293"/>
      <c r="Q6" s="293"/>
      <c r="R6" s="293"/>
      <c r="S6" s="293"/>
      <c r="T6" s="293"/>
      <c r="U6" s="293"/>
      <c r="V6" s="143" t="s">
        <v>38</v>
      </c>
      <c r="W6" s="143" t="s">
        <v>1</v>
      </c>
      <c r="X6" s="143" t="s">
        <v>39</v>
      </c>
      <c r="Y6" s="143"/>
      <c r="Z6" s="143" t="s">
        <v>40</v>
      </c>
      <c r="AA6" s="293"/>
      <c r="AB6" s="293"/>
      <c r="AC6" s="143" t="s">
        <v>41</v>
      </c>
      <c r="AD6" s="293">
        <v>830000167</v>
      </c>
      <c r="AE6" s="293"/>
      <c r="AF6" s="293"/>
      <c r="AG6" s="200"/>
      <c r="AH6" s="200"/>
      <c r="AI6" s="46"/>
      <c r="AJ6" s="46"/>
      <c r="AK6" s="157"/>
      <c r="AL6" s="157"/>
      <c r="AM6" s="157"/>
      <c r="AN6" s="157"/>
      <c r="AO6" s="157"/>
      <c r="AP6" s="157"/>
      <c r="AQ6" s="53" t="s">
        <v>391</v>
      </c>
      <c r="AR6" s="49" t="s">
        <v>32</v>
      </c>
      <c r="AS6" s="43"/>
    </row>
    <row r="7" spans="1:46" s="158" customFormat="1" ht="15.75" customHeight="1" x14ac:dyDescent="0.2">
      <c r="A7" s="296" t="s">
        <v>167</v>
      </c>
      <c r="B7" s="296"/>
      <c r="C7" s="296"/>
      <c r="D7" s="296"/>
      <c r="E7" s="296"/>
      <c r="F7" s="353">
        <v>28</v>
      </c>
      <c r="G7" s="353"/>
      <c r="H7" s="54" t="s">
        <v>44</v>
      </c>
      <c r="I7" s="339" t="s">
        <v>172</v>
      </c>
      <c r="J7" s="340"/>
      <c r="K7" s="341"/>
      <c r="L7" s="306" t="s">
        <v>42</v>
      </c>
      <c r="M7" s="319"/>
      <c r="N7" s="319"/>
      <c r="O7" s="307"/>
      <c r="P7" s="320" t="s">
        <v>143</v>
      </c>
      <c r="Q7" s="321"/>
      <c r="R7" s="321"/>
      <c r="S7" s="321"/>
      <c r="T7" s="321"/>
      <c r="U7" s="322"/>
      <c r="V7" s="296" t="s">
        <v>43</v>
      </c>
      <c r="W7" s="350"/>
      <c r="X7" s="350"/>
      <c r="Y7" s="350"/>
      <c r="Z7" s="350"/>
      <c r="AA7" s="351" t="s">
        <v>717</v>
      </c>
      <c r="AB7" s="352"/>
      <c r="AC7" s="352"/>
      <c r="AD7" s="352"/>
      <c r="AE7" s="352"/>
      <c r="AF7" s="352"/>
      <c r="AG7" s="157"/>
      <c r="AH7" s="157"/>
      <c r="AI7" s="46"/>
      <c r="AJ7" s="46"/>
      <c r="AK7" s="157"/>
      <c r="AL7" s="157"/>
      <c r="AM7" s="157"/>
      <c r="AN7" s="157"/>
      <c r="AO7" s="157"/>
      <c r="AP7" s="157"/>
      <c r="AQ7" s="55"/>
      <c r="AR7" s="49" t="s">
        <v>33</v>
      </c>
      <c r="AS7" s="43"/>
    </row>
    <row r="8" spans="1:46" x14ac:dyDescent="0.2">
      <c r="A8" s="296" t="s">
        <v>176</v>
      </c>
      <c r="B8" s="296"/>
      <c r="C8" s="293">
        <v>2948700</v>
      </c>
      <c r="D8" s="293"/>
      <c r="E8" s="293"/>
      <c r="F8" s="293"/>
      <c r="G8" s="293"/>
      <c r="H8" s="296" t="s">
        <v>168</v>
      </c>
      <c r="I8" s="296"/>
      <c r="J8" s="296"/>
      <c r="K8" s="311" t="s">
        <v>690</v>
      </c>
      <c r="L8" s="311"/>
      <c r="M8" s="311"/>
      <c r="N8" s="311"/>
      <c r="O8" s="311"/>
      <c r="P8" s="296" t="s">
        <v>45</v>
      </c>
      <c r="Q8" s="296"/>
      <c r="R8" s="296"/>
      <c r="S8" s="296"/>
      <c r="T8" s="296"/>
      <c r="U8" s="296"/>
      <c r="V8" s="290" t="s">
        <v>173</v>
      </c>
      <c r="W8" s="290"/>
      <c r="X8" s="290"/>
      <c r="Y8" s="290"/>
      <c r="Z8" s="250" t="s">
        <v>169</v>
      </c>
      <c r="AA8" s="250"/>
      <c r="AB8" s="290" t="s">
        <v>144</v>
      </c>
      <c r="AC8" s="290"/>
      <c r="AD8" s="290"/>
      <c r="AE8" s="290"/>
      <c r="AF8" s="290"/>
      <c r="AG8" s="157"/>
      <c r="AH8" s="157"/>
      <c r="AI8" s="157"/>
      <c r="AJ8" s="157"/>
      <c r="AK8" s="157"/>
      <c r="AL8" s="157"/>
      <c r="AM8" s="157"/>
      <c r="AN8" s="157"/>
      <c r="AO8" s="157"/>
      <c r="AP8" s="157"/>
      <c r="AQ8" s="56"/>
      <c r="AR8" s="57" t="s">
        <v>392</v>
      </c>
      <c r="AS8" s="43"/>
    </row>
    <row r="9" spans="1:46" x14ac:dyDescent="0.2">
      <c r="A9" s="309" t="s">
        <v>46</v>
      </c>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157"/>
      <c r="AH9" s="157"/>
      <c r="AI9" s="157"/>
      <c r="AJ9" s="157"/>
      <c r="AK9" s="157"/>
      <c r="AL9" s="157"/>
      <c r="AM9" s="157"/>
      <c r="AN9" s="157"/>
      <c r="AO9" s="157"/>
      <c r="AP9" s="157"/>
      <c r="AQ9" s="56"/>
      <c r="AR9" s="57" t="s">
        <v>393</v>
      </c>
      <c r="AS9" s="59"/>
    </row>
    <row r="10" spans="1:46" x14ac:dyDescent="0.2">
      <c r="A10" s="315" t="s">
        <v>47</v>
      </c>
      <c r="B10" s="315"/>
      <c r="C10" s="315"/>
      <c r="D10" s="315"/>
      <c r="E10" s="315"/>
      <c r="F10" s="315"/>
      <c r="G10" s="315"/>
      <c r="H10" s="359" t="s">
        <v>457</v>
      </c>
      <c r="I10" s="360"/>
      <c r="J10" s="360"/>
      <c r="K10" s="360"/>
      <c r="L10" s="360"/>
      <c r="M10" s="360"/>
      <c r="N10" s="360"/>
      <c r="O10" s="360"/>
      <c r="P10" s="360"/>
      <c r="Q10" s="360"/>
      <c r="R10" s="360"/>
      <c r="S10" s="360"/>
      <c r="T10" s="360"/>
      <c r="U10" s="360"/>
      <c r="V10" s="361"/>
      <c r="W10" s="315" t="s">
        <v>170</v>
      </c>
      <c r="X10" s="315"/>
      <c r="Y10" s="219">
        <v>17</v>
      </c>
      <c r="Z10" s="219">
        <v>5</v>
      </c>
      <c r="AA10" s="219">
        <v>2019</v>
      </c>
      <c r="AB10" s="293"/>
      <c r="AC10" s="293"/>
      <c r="AD10" s="293"/>
      <c r="AE10" s="293"/>
      <c r="AF10" s="293"/>
      <c r="AG10" s="157"/>
      <c r="AH10" s="157"/>
      <c r="AI10" s="157"/>
      <c r="AJ10" s="157"/>
      <c r="AK10" s="157"/>
      <c r="AL10" s="157"/>
      <c r="AM10" s="157"/>
      <c r="AN10" s="157"/>
      <c r="AO10" s="157"/>
      <c r="AP10" s="157"/>
      <c r="AQ10" s="165"/>
      <c r="AR10" s="63" t="s">
        <v>34</v>
      </c>
      <c r="AS10" s="59"/>
    </row>
    <row r="11" spans="1:46" ht="15.75" customHeight="1" x14ac:dyDescent="0.2">
      <c r="A11" s="230" t="s">
        <v>68</v>
      </c>
      <c r="B11" s="230"/>
      <c r="C11" s="230"/>
      <c r="D11" s="230"/>
      <c r="E11" s="230"/>
      <c r="F11" s="230"/>
      <c r="G11" s="230"/>
      <c r="H11" s="290" t="s">
        <v>689</v>
      </c>
      <c r="I11" s="290"/>
      <c r="J11" s="64" t="s">
        <v>67</v>
      </c>
      <c r="K11" s="65">
        <v>8151</v>
      </c>
      <c r="L11" s="224" t="s">
        <v>171</v>
      </c>
      <c r="M11" s="225"/>
      <c r="N11" s="225"/>
      <c r="O11" s="318"/>
      <c r="P11" s="316">
        <v>43272</v>
      </c>
      <c r="Q11" s="231"/>
      <c r="R11" s="231"/>
      <c r="S11" s="226" t="s">
        <v>695</v>
      </c>
      <c r="T11" s="226"/>
      <c r="U11" s="226"/>
      <c r="V11" s="226"/>
      <c r="W11" s="257" t="s">
        <v>690</v>
      </c>
      <c r="X11" s="257"/>
      <c r="Y11" s="257"/>
      <c r="Z11" s="230" t="s">
        <v>69</v>
      </c>
      <c r="AA11" s="230"/>
      <c r="AB11" s="293" t="s">
        <v>694</v>
      </c>
      <c r="AC11" s="293"/>
      <c r="AD11" s="293"/>
      <c r="AE11" s="293"/>
      <c r="AF11" s="293"/>
      <c r="AG11" s="157"/>
      <c r="AH11" s="157"/>
      <c r="AI11" s="157"/>
      <c r="AJ11" s="157"/>
      <c r="AK11" s="157"/>
      <c r="AL11" s="157"/>
      <c r="AM11" s="157"/>
      <c r="AN11" s="157"/>
      <c r="AO11" s="157"/>
      <c r="AP11" s="157"/>
      <c r="AQ11" s="165"/>
      <c r="AR11" s="63" t="s">
        <v>35</v>
      </c>
      <c r="AS11" s="43"/>
    </row>
    <row r="12" spans="1:46" s="158" customFormat="1" ht="16.5" customHeight="1" x14ac:dyDescent="0.2">
      <c r="A12" s="229" t="s">
        <v>9</v>
      </c>
      <c r="B12" s="229" t="s">
        <v>80</v>
      </c>
      <c r="C12" s="229" t="s">
        <v>2</v>
      </c>
      <c r="D12" s="229" t="s">
        <v>8</v>
      </c>
      <c r="E12" s="229" t="s">
        <v>65</v>
      </c>
      <c r="F12" s="342" t="s">
        <v>22</v>
      </c>
      <c r="G12" s="342"/>
      <c r="H12" s="226" t="s">
        <v>3</v>
      </c>
      <c r="I12" s="226" t="s">
        <v>17</v>
      </c>
      <c r="J12" s="226"/>
      <c r="K12" s="226"/>
      <c r="L12" s="226" t="s">
        <v>395</v>
      </c>
      <c r="M12" s="226"/>
      <c r="N12" s="226"/>
      <c r="O12" s="226"/>
      <c r="P12" s="226"/>
      <c r="Q12" s="226"/>
      <c r="R12" s="226"/>
      <c r="S12" s="226"/>
      <c r="T12" s="226"/>
      <c r="U12" s="226" t="s">
        <v>714</v>
      </c>
      <c r="V12" s="226"/>
      <c r="W12" s="226"/>
      <c r="X12" s="226"/>
      <c r="Y12" s="226"/>
      <c r="Z12" s="226" t="s">
        <v>23</v>
      </c>
      <c r="AA12" s="226"/>
      <c r="AB12" s="226" t="s">
        <v>49</v>
      </c>
      <c r="AC12" s="226"/>
      <c r="AD12" s="226"/>
      <c r="AE12" s="226"/>
      <c r="AF12" s="226"/>
      <c r="AG12" s="46"/>
      <c r="AH12" s="46"/>
      <c r="AI12" s="157"/>
      <c r="AJ12" s="157"/>
      <c r="AK12" s="157"/>
      <c r="AL12" s="157"/>
      <c r="AM12" s="157"/>
      <c r="AN12" s="157"/>
      <c r="AO12" s="157"/>
      <c r="AP12" s="157"/>
      <c r="AQ12" s="68"/>
      <c r="AR12" s="57" t="s">
        <v>36</v>
      </c>
      <c r="AS12" s="43"/>
    </row>
    <row r="13" spans="1:46" s="158" customFormat="1" ht="84" customHeight="1" x14ac:dyDescent="0.2">
      <c r="A13" s="229"/>
      <c r="B13" s="229"/>
      <c r="C13" s="229"/>
      <c r="D13" s="229"/>
      <c r="E13" s="229"/>
      <c r="F13" s="184" t="s">
        <v>394</v>
      </c>
      <c r="G13" s="201" t="s">
        <v>397</v>
      </c>
      <c r="H13" s="226"/>
      <c r="I13" s="64" t="s">
        <v>0</v>
      </c>
      <c r="J13" s="64" t="s">
        <v>7</v>
      </c>
      <c r="K13" s="64" t="s">
        <v>10</v>
      </c>
      <c r="L13" s="70" t="s">
        <v>11</v>
      </c>
      <c r="M13" s="70" t="s">
        <v>18</v>
      </c>
      <c r="N13" s="70" t="s">
        <v>12</v>
      </c>
      <c r="O13" s="70" t="s">
        <v>19</v>
      </c>
      <c r="P13" s="70" t="s">
        <v>13</v>
      </c>
      <c r="Q13" s="70" t="s">
        <v>14</v>
      </c>
      <c r="R13" s="70" t="s">
        <v>398</v>
      </c>
      <c r="S13" s="70" t="s">
        <v>15</v>
      </c>
      <c r="T13" s="70" t="s">
        <v>21</v>
      </c>
      <c r="U13" s="64" t="s">
        <v>399</v>
      </c>
      <c r="V13" s="64" t="s">
        <v>400</v>
      </c>
      <c r="W13" s="64" t="s">
        <v>401</v>
      </c>
      <c r="X13" s="64" t="s">
        <v>402</v>
      </c>
      <c r="Y13" s="64" t="s">
        <v>403</v>
      </c>
      <c r="Z13" s="64" t="s">
        <v>66</v>
      </c>
      <c r="AA13" s="64" t="s">
        <v>404</v>
      </c>
      <c r="AB13" s="226"/>
      <c r="AC13" s="226"/>
      <c r="AD13" s="226"/>
      <c r="AE13" s="226"/>
      <c r="AF13" s="226"/>
      <c r="AG13" s="46"/>
      <c r="AH13" s="157"/>
      <c r="AI13" s="157"/>
      <c r="AJ13" s="157"/>
      <c r="AK13" s="157"/>
      <c r="AL13" s="157"/>
      <c r="AM13" s="157"/>
      <c r="AN13" s="157"/>
      <c r="AO13" s="157"/>
      <c r="AP13" s="157"/>
      <c r="AQ13" s="71"/>
      <c r="AR13" s="57" t="s">
        <v>164</v>
      </c>
      <c r="AS13" s="43"/>
    </row>
    <row r="14" spans="1:46" s="158" customFormat="1" ht="16.5" customHeight="1" thickBot="1" x14ac:dyDescent="0.25">
      <c r="A14" s="72"/>
      <c r="B14" s="72"/>
      <c r="C14" s="72"/>
      <c r="D14" s="72"/>
      <c r="E14" s="72"/>
      <c r="F14" s="73"/>
      <c r="G14" s="152"/>
      <c r="H14" s="73"/>
      <c r="I14" s="72"/>
      <c r="J14" s="72"/>
      <c r="K14" s="72"/>
      <c r="L14" s="72"/>
      <c r="M14" s="72"/>
      <c r="N14" s="72"/>
      <c r="O14" s="72"/>
      <c r="P14" s="72"/>
      <c r="Q14" s="72"/>
      <c r="R14" s="72"/>
      <c r="S14" s="72"/>
      <c r="T14" s="72"/>
      <c r="U14" s="73"/>
      <c r="V14" s="73"/>
      <c r="W14" s="73"/>
      <c r="X14" s="73"/>
      <c r="Y14" s="73"/>
      <c r="Z14" s="73"/>
      <c r="AA14" s="73"/>
      <c r="AB14" s="223"/>
      <c r="AC14" s="223"/>
      <c r="AD14" s="223"/>
      <c r="AE14" s="223"/>
      <c r="AF14" s="223"/>
      <c r="AG14" s="46"/>
      <c r="AH14" s="157"/>
      <c r="AI14" s="157"/>
      <c r="AJ14" s="157"/>
      <c r="AK14" s="157"/>
      <c r="AL14" s="157"/>
      <c r="AM14" s="157"/>
      <c r="AN14" s="157"/>
      <c r="AO14" s="157"/>
      <c r="AP14" s="157"/>
      <c r="AQ14" s="161"/>
      <c r="AR14" s="57" t="s">
        <v>162</v>
      </c>
      <c r="AT14" s="74"/>
    </row>
    <row r="15" spans="1:46" s="158" customFormat="1" ht="63.75" x14ac:dyDescent="0.2">
      <c r="A15" s="343" t="s">
        <v>156</v>
      </c>
      <c r="B15" s="336" t="s">
        <v>111</v>
      </c>
      <c r="C15" s="336" t="s">
        <v>157</v>
      </c>
      <c r="D15" s="336" t="s">
        <v>158</v>
      </c>
      <c r="E15" s="75" t="s">
        <v>85</v>
      </c>
      <c r="F15" s="75" t="s">
        <v>229</v>
      </c>
      <c r="G15" s="76" t="s">
        <v>469</v>
      </c>
      <c r="H15" s="77" t="s">
        <v>86</v>
      </c>
      <c r="I15" s="77"/>
      <c r="J15" s="77"/>
      <c r="K15" s="77" t="s">
        <v>87</v>
      </c>
      <c r="L15" s="124">
        <v>2</v>
      </c>
      <c r="M15" s="78">
        <v>2</v>
      </c>
      <c r="N15" s="75">
        <f t="shared" ref="N15:N16" si="0">+L15*M15</f>
        <v>4</v>
      </c>
      <c r="O15" s="154" t="str">
        <f t="shared" ref="O15:O16" si="1">IF(N15&lt;2,"O",IF(N15&lt;=4,"(B)",IF(N15&lt;=8,"(M)",IF(N15&lt;=20,"(A)","(MA)"))))</f>
        <v>(B)</v>
      </c>
      <c r="P15" s="75">
        <v>10</v>
      </c>
      <c r="Q15" s="75">
        <f t="shared" ref="Q15" si="2">+N15*P15</f>
        <v>40</v>
      </c>
      <c r="R15" s="155" t="str">
        <f t="shared" ref="R15:R16" si="3">IF(Q15&lt;20,"O",IF(Q15&lt;=20,"IV",IF(Q15&lt;=120,"III",IF(Q15&lt;=500,"II","I"))))</f>
        <v>III</v>
      </c>
      <c r="S15" s="80" t="str">
        <f>IF(R15="I","No aceptable",IF(R15="II","Aceptable con Control Especifico",IF(R15=0,"","Aceptable")))</f>
        <v>Aceptable</v>
      </c>
      <c r="T15" s="77">
        <v>20</v>
      </c>
      <c r="U15" s="156"/>
      <c r="V15" s="156"/>
      <c r="W15" s="60"/>
      <c r="X15" s="60" t="s">
        <v>538</v>
      </c>
      <c r="Y15" s="60" t="s">
        <v>88</v>
      </c>
      <c r="Z15" s="77" t="s">
        <v>89</v>
      </c>
      <c r="AA15" s="77" t="s">
        <v>464</v>
      </c>
      <c r="AB15" s="244"/>
      <c r="AC15" s="245"/>
      <c r="AD15" s="245"/>
      <c r="AE15" s="245"/>
      <c r="AF15" s="246"/>
      <c r="AG15" s="46"/>
      <c r="AH15" s="157"/>
      <c r="AI15" s="157"/>
      <c r="AJ15" s="157"/>
      <c r="AK15" s="157"/>
      <c r="AL15" s="157"/>
      <c r="AM15" s="157"/>
      <c r="AN15" s="157"/>
      <c r="AO15" s="157"/>
      <c r="AP15" s="157"/>
      <c r="AQ15" s="82"/>
      <c r="AS15" s="159"/>
    </row>
    <row r="16" spans="1:46" s="158" customFormat="1" ht="38.25" x14ac:dyDescent="0.2">
      <c r="A16" s="344"/>
      <c r="B16" s="337"/>
      <c r="C16" s="337"/>
      <c r="D16" s="337"/>
      <c r="E16" s="75" t="s">
        <v>85</v>
      </c>
      <c r="F16" s="75" t="s">
        <v>715</v>
      </c>
      <c r="G16" s="76" t="s">
        <v>707</v>
      </c>
      <c r="H16" s="77" t="s">
        <v>90</v>
      </c>
      <c r="I16" s="77"/>
      <c r="J16" s="77"/>
      <c r="K16" s="77" t="s">
        <v>103</v>
      </c>
      <c r="L16" s="124">
        <v>2</v>
      </c>
      <c r="M16" s="78">
        <v>4</v>
      </c>
      <c r="N16" s="75">
        <f t="shared" si="0"/>
        <v>8</v>
      </c>
      <c r="O16" s="154" t="str">
        <f t="shared" si="1"/>
        <v>(M)</v>
      </c>
      <c r="P16" s="75">
        <v>10</v>
      </c>
      <c r="Q16" s="75">
        <f t="shared" ref="Q16:Q21" si="4">+N16*P16</f>
        <v>80</v>
      </c>
      <c r="R16" s="155" t="str">
        <f t="shared" si="3"/>
        <v>III</v>
      </c>
      <c r="S16" s="80" t="str">
        <f t="shared" ref="S16:S27" si="5">IF(R16="I","No aceptable",IF(R16="II","Aceptable con Control Especifico",IF(R16=0,"","Aceptable")))</f>
        <v>Aceptable</v>
      </c>
      <c r="T16" s="77">
        <v>20</v>
      </c>
      <c r="U16" s="156"/>
      <c r="V16" s="156"/>
      <c r="W16" s="77"/>
      <c r="X16" s="77" t="s">
        <v>91</v>
      </c>
      <c r="Y16" s="77"/>
      <c r="Z16" s="77" t="s">
        <v>89</v>
      </c>
      <c r="AA16" s="77" t="s">
        <v>93</v>
      </c>
      <c r="AB16" s="244"/>
      <c r="AC16" s="245"/>
      <c r="AD16" s="245"/>
      <c r="AE16" s="245"/>
      <c r="AF16" s="246"/>
      <c r="AG16" s="46"/>
      <c r="AH16" s="157"/>
      <c r="AI16" s="157"/>
      <c r="AJ16" s="157"/>
      <c r="AK16" s="157"/>
      <c r="AL16" s="157"/>
      <c r="AM16" s="157"/>
      <c r="AN16" s="157"/>
      <c r="AO16" s="157"/>
      <c r="AP16" s="157"/>
      <c r="AQ16" s="160"/>
      <c r="AR16" s="57" t="s">
        <v>33</v>
      </c>
      <c r="AS16" s="43"/>
    </row>
    <row r="17" spans="1:45" ht="150.75" customHeight="1" x14ac:dyDescent="0.2">
      <c r="A17" s="344"/>
      <c r="B17" s="337"/>
      <c r="C17" s="337"/>
      <c r="D17" s="337"/>
      <c r="E17" s="75" t="s">
        <v>85</v>
      </c>
      <c r="F17" s="103" t="s">
        <v>255</v>
      </c>
      <c r="G17" s="76" t="s">
        <v>565</v>
      </c>
      <c r="H17" s="77" t="s">
        <v>95</v>
      </c>
      <c r="I17" s="77"/>
      <c r="J17" s="77"/>
      <c r="K17" s="77" t="s">
        <v>204</v>
      </c>
      <c r="L17" s="124">
        <v>2</v>
      </c>
      <c r="M17" s="78">
        <v>4</v>
      </c>
      <c r="N17" s="75">
        <f>+L17*M17</f>
        <v>8</v>
      </c>
      <c r="O17" s="154" t="str">
        <f>IF(N17&lt;2,"O",IF(N17&lt;=4,"(B)",IF(N17&lt;=8,"(M)",IF(N17&lt;=20,"(A)","(MA)"))))</f>
        <v>(M)</v>
      </c>
      <c r="P17" s="75">
        <v>10</v>
      </c>
      <c r="Q17" s="75">
        <f t="shared" si="4"/>
        <v>80</v>
      </c>
      <c r="R17" s="155" t="str">
        <f>IF(Q17&lt;20,"O",IF(Q17&lt;=20,"IV",IF(Q17&lt;=120,"III",IF(Q17&lt;=500,"II","I"))))</f>
        <v>III</v>
      </c>
      <c r="S17" s="80" t="str">
        <f t="shared" si="5"/>
        <v>Aceptable</v>
      </c>
      <c r="T17" s="77">
        <v>20</v>
      </c>
      <c r="U17" s="77"/>
      <c r="V17" s="77"/>
      <c r="W17" s="77"/>
      <c r="X17" s="77" t="s">
        <v>211</v>
      </c>
      <c r="Y17" s="77"/>
      <c r="Z17" s="77" t="s">
        <v>89</v>
      </c>
      <c r="AA17" s="77" t="s">
        <v>463</v>
      </c>
      <c r="AB17" s="244"/>
      <c r="AC17" s="245"/>
      <c r="AD17" s="245"/>
      <c r="AE17" s="245"/>
      <c r="AF17" s="246"/>
      <c r="AG17" s="157"/>
      <c r="AH17" s="157"/>
      <c r="AI17" s="157"/>
      <c r="AJ17" s="157"/>
      <c r="AK17" s="157"/>
      <c r="AL17" s="157"/>
      <c r="AM17" s="157"/>
      <c r="AN17" s="157"/>
      <c r="AO17" s="157"/>
      <c r="AP17" s="157"/>
      <c r="AQ17" s="160"/>
      <c r="AR17" s="63" t="s">
        <v>34</v>
      </c>
      <c r="AS17" s="59"/>
    </row>
    <row r="18" spans="1:45" ht="127.5" x14ac:dyDescent="0.2">
      <c r="A18" s="344"/>
      <c r="B18" s="337"/>
      <c r="C18" s="337"/>
      <c r="D18" s="337"/>
      <c r="E18" s="75" t="s">
        <v>85</v>
      </c>
      <c r="F18" s="103" t="s">
        <v>255</v>
      </c>
      <c r="G18" s="76" t="s">
        <v>489</v>
      </c>
      <c r="H18" s="77" t="s">
        <v>95</v>
      </c>
      <c r="I18" s="77"/>
      <c r="J18" s="77"/>
      <c r="K18" s="77" t="s">
        <v>204</v>
      </c>
      <c r="L18" s="124">
        <v>2</v>
      </c>
      <c r="M18" s="78">
        <v>4</v>
      </c>
      <c r="N18" s="75">
        <f t="shared" ref="N18:N21" si="6">+L18*M18</f>
        <v>8</v>
      </c>
      <c r="O18" s="154" t="str">
        <f t="shared" ref="O18:O21" si="7">IF(N18&lt;2,"O",IF(N18&lt;=4,"(B)",IF(N18&lt;=8,"(M)",IF(N18&lt;=20,"(A)","(MA)"))))</f>
        <v>(M)</v>
      </c>
      <c r="P18" s="75">
        <v>10</v>
      </c>
      <c r="Q18" s="75">
        <f t="shared" si="4"/>
        <v>80</v>
      </c>
      <c r="R18" s="155" t="str">
        <f t="shared" ref="R18:R21" si="8">IF(Q18&lt;20,"O",IF(Q18&lt;=20,"IV",IF(Q18&lt;=120,"III",IF(Q18&lt;=500,"II","I"))))</f>
        <v>III</v>
      </c>
      <c r="S18" s="80" t="str">
        <f t="shared" si="5"/>
        <v>Aceptable</v>
      </c>
      <c r="T18" s="77">
        <v>20</v>
      </c>
      <c r="U18" s="77"/>
      <c r="V18" s="77"/>
      <c r="W18" s="77"/>
      <c r="X18" s="77" t="s">
        <v>211</v>
      </c>
      <c r="Y18" s="77"/>
      <c r="Z18" s="77" t="s">
        <v>89</v>
      </c>
      <c r="AA18" s="77" t="s">
        <v>463</v>
      </c>
      <c r="AB18" s="244"/>
      <c r="AC18" s="245"/>
      <c r="AD18" s="245"/>
      <c r="AE18" s="245"/>
      <c r="AF18" s="246"/>
      <c r="AG18" s="157"/>
      <c r="AH18" s="157"/>
      <c r="AI18" s="157"/>
      <c r="AJ18" s="157"/>
      <c r="AK18" s="157"/>
      <c r="AL18" s="157"/>
      <c r="AM18" s="157"/>
      <c r="AN18" s="157"/>
      <c r="AO18" s="157"/>
      <c r="AP18" s="157"/>
      <c r="AQ18" s="160"/>
      <c r="AR18" s="162" t="s">
        <v>35</v>
      </c>
      <c r="AS18" s="43"/>
    </row>
    <row r="19" spans="1:45" s="158" customFormat="1" ht="110.25" customHeight="1" x14ac:dyDescent="0.2">
      <c r="A19" s="344"/>
      <c r="B19" s="337"/>
      <c r="C19" s="337"/>
      <c r="D19" s="337"/>
      <c r="E19" s="75" t="s">
        <v>85</v>
      </c>
      <c r="F19" s="75" t="s">
        <v>666</v>
      </c>
      <c r="G19" s="105" t="s">
        <v>528</v>
      </c>
      <c r="H19" s="77" t="s">
        <v>237</v>
      </c>
      <c r="I19" s="85"/>
      <c r="J19" s="77"/>
      <c r="K19" s="77" t="s">
        <v>96</v>
      </c>
      <c r="L19" s="124">
        <v>2</v>
      </c>
      <c r="M19" s="78">
        <v>4</v>
      </c>
      <c r="N19" s="75">
        <f t="shared" si="6"/>
        <v>8</v>
      </c>
      <c r="O19" s="154" t="str">
        <f t="shared" si="7"/>
        <v>(M)</v>
      </c>
      <c r="P19" s="75">
        <v>25</v>
      </c>
      <c r="Q19" s="75">
        <f t="shared" si="4"/>
        <v>200</v>
      </c>
      <c r="R19" s="155" t="str">
        <f t="shared" si="8"/>
        <v>II</v>
      </c>
      <c r="S19" s="80" t="str">
        <f t="shared" si="5"/>
        <v>Aceptable con Control Especifico</v>
      </c>
      <c r="T19" s="77">
        <v>20</v>
      </c>
      <c r="U19" s="77"/>
      <c r="V19" s="77"/>
      <c r="W19" s="77"/>
      <c r="X19" s="77" t="s">
        <v>673</v>
      </c>
      <c r="Y19" s="77"/>
      <c r="Z19" s="77" t="s">
        <v>89</v>
      </c>
      <c r="AA19" s="77" t="s">
        <v>462</v>
      </c>
      <c r="AB19" s="244"/>
      <c r="AC19" s="245"/>
      <c r="AD19" s="245"/>
      <c r="AE19" s="245"/>
      <c r="AF19" s="246"/>
      <c r="AG19" s="46"/>
      <c r="AH19" s="157"/>
      <c r="AI19" s="157"/>
      <c r="AJ19" s="157"/>
      <c r="AK19" s="157"/>
      <c r="AL19" s="157"/>
      <c r="AM19" s="157"/>
      <c r="AN19" s="157"/>
      <c r="AO19" s="157"/>
      <c r="AP19" s="157"/>
      <c r="AQ19" s="82"/>
      <c r="AR19" s="57" t="s">
        <v>406</v>
      </c>
      <c r="AS19" s="43"/>
    </row>
    <row r="20" spans="1:45" s="158" customFormat="1" ht="69.75" customHeight="1" x14ac:dyDescent="0.2">
      <c r="A20" s="344"/>
      <c r="B20" s="337"/>
      <c r="C20" s="337"/>
      <c r="D20" s="337"/>
      <c r="E20" s="75" t="s">
        <v>85</v>
      </c>
      <c r="F20" s="75" t="s">
        <v>509</v>
      </c>
      <c r="G20" s="76" t="s">
        <v>484</v>
      </c>
      <c r="H20" s="77" t="s">
        <v>238</v>
      </c>
      <c r="I20" s="77"/>
      <c r="J20" s="77"/>
      <c r="K20" s="77" t="s">
        <v>96</v>
      </c>
      <c r="L20" s="124">
        <v>2</v>
      </c>
      <c r="M20" s="78">
        <v>4</v>
      </c>
      <c r="N20" s="75">
        <f t="shared" si="6"/>
        <v>8</v>
      </c>
      <c r="O20" s="154" t="str">
        <f t="shared" si="7"/>
        <v>(M)</v>
      </c>
      <c r="P20" s="75">
        <v>25</v>
      </c>
      <c r="Q20" s="75">
        <f t="shared" si="4"/>
        <v>200</v>
      </c>
      <c r="R20" s="155" t="str">
        <f t="shared" si="8"/>
        <v>II</v>
      </c>
      <c r="S20" s="80" t="str">
        <f t="shared" si="5"/>
        <v>Aceptable con Control Especifico</v>
      </c>
      <c r="T20" s="77">
        <v>20</v>
      </c>
      <c r="U20" s="77"/>
      <c r="V20" s="77"/>
      <c r="W20" s="77"/>
      <c r="X20" s="77" t="s">
        <v>673</v>
      </c>
      <c r="Y20" s="77"/>
      <c r="Z20" s="77" t="s">
        <v>89</v>
      </c>
      <c r="AA20" s="77" t="s">
        <v>462</v>
      </c>
      <c r="AB20" s="244"/>
      <c r="AC20" s="245"/>
      <c r="AD20" s="245"/>
      <c r="AE20" s="245"/>
      <c r="AF20" s="246"/>
      <c r="AG20" s="46"/>
      <c r="AH20" s="157"/>
      <c r="AI20" s="157"/>
      <c r="AJ20" s="157"/>
      <c r="AK20" s="157"/>
      <c r="AL20" s="157"/>
      <c r="AM20" s="157"/>
      <c r="AN20" s="157"/>
      <c r="AO20" s="157"/>
      <c r="AP20" s="157"/>
      <c r="AQ20" s="82"/>
      <c r="AR20" s="57" t="s">
        <v>36</v>
      </c>
      <c r="AS20" s="43"/>
    </row>
    <row r="21" spans="1:45" s="158" customFormat="1" ht="51" x14ac:dyDescent="0.2">
      <c r="A21" s="344"/>
      <c r="B21" s="337"/>
      <c r="C21" s="337"/>
      <c r="D21" s="337"/>
      <c r="E21" s="75" t="s">
        <v>85</v>
      </c>
      <c r="F21" s="75" t="s">
        <v>511</v>
      </c>
      <c r="G21" s="76" t="s">
        <v>544</v>
      </c>
      <c r="H21" s="77" t="s">
        <v>239</v>
      </c>
      <c r="I21" s="77"/>
      <c r="J21" s="77"/>
      <c r="K21" s="77" t="s">
        <v>96</v>
      </c>
      <c r="L21" s="124">
        <v>2</v>
      </c>
      <c r="M21" s="78">
        <v>4</v>
      </c>
      <c r="N21" s="75">
        <f t="shared" si="6"/>
        <v>8</v>
      </c>
      <c r="O21" s="154" t="str">
        <f t="shared" si="7"/>
        <v>(M)</v>
      </c>
      <c r="P21" s="75">
        <v>25</v>
      </c>
      <c r="Q21" s="75">
        <f t="shared" si="4"/>
        <v>200</v>
      </c>
      <c r="R21" s="155" t="str">
        <f t="shared" si="8"/>
        <v>II</v>
      </c>
      <c r="S21" s="80" t="str">
        <f t="shared" si="5"/>
        <v>Aceptable con Control Especifico</v>
      </c>
      <c r="T21" s="77">
        <v>20</v>
      </c>
      <c r="U21" s="77"/>
      <c r="V21" s="77"/>
      <c r="W21" s="77"/>
      <c r="X21" s="77" t="s">
        <v>673</v>
      </c>
      <c r="Y21" s="77"/>
      <c r="Z21" s="77" t="s">
        <v>89</v>
      </c>
      <c r="AA21" s="77" t="s">
        <v>462</v>
      </c>
      <c r="AB21" s="244"/>
      <c r="AC21" s="245"/>
      <c r="AD21" s="245"/>
      <c r="AE21" s="245"/>
      <c r="AF21" s="246"/>
      <c r="AG21" s="46"/>
      <c r="AH21" s="157"/>
      <c r="AI21" s="157"/>
      <c r="AJ21" s="157"/>
      <c r="AK21" s="157"/>
      <c r="AL21" s="157"/>
      <c r="AM21" s="157"/>
      <c r="AN21" s="157"/>
      <c r="AO21" s="157"/>
      <c r="AP21" s="157"/>
      <c r="AQ21" s="82"/>
      <c r="AR21" s="57" t="s">
        <v>83</v>
      </c>
      <c r="AS21" s="43"/>
    </row>
    <row r="22" spans="1:45" s="158" customFormat="1" ht="69" customHeight="1" x14ac:dyDescent="0.2">
      <c r="A22" s="344"/>
      <c r="B22" s="337"/>
      <c r="C22" s="337"/>
      <c r="D22" s="337"/>
      <c r="E22" s="75" t="s">
        <v>85</v>
      </c>
      <c r="F22" s="75" t="s">
        <v>244</v>
      </c>
      <c r="G22" s="76" t="s">
        <v>592</v>
      </c>
      <c r="H22" s="77" t="s">
        <v>100</v>
      </c>
      <c r="I22" s="77"/>
      <c r="J22" s="77"/>
      <c r="K22" s="77" t="s">
        <v>208</v>
      </c>
      <c r="L22" s="124">
        <v>2</v>
      </c>
      <c r="M22" s="78">
        <v>4</v>
      </c>
      <c r="N22" s="75">
        <f>+L22*M22</f>
        <v>8</v>
      </c>
      <c r="O22" s="154" t="str">
        <f>IF(N22&lt;2,"O",IF(N22&lt;=4,"(B)",IF(N22&lt;=8,"(M)",IF(N22&lt;=20,"(A)","(MA)"))))</f>
        <v>(M)</v>
      </c>
      <c r="P22" s="75">
        <v>10</v>
      </c>
      <c r="Q22" s="75">
        <f>+N22*P22</f>
        <v>80</v>
      </c>
      <c r="R22" s="155" t="str">
        <f>IF(Q22&lt;20,"O",IF(Q22&lt;=20,"IV",IF(Q22&lt;=120,"III",IF(Q22&lt;=500,"II","I"))))</f>
        <v>III</v>
      </c>
      <c r="S22" s="80" t="str">
        <f t="shared" si="5"/>
        <v>Aceptable</v>
      </c>
      <c r="T22" s="77">
        <v>20</v>
      </c>
      <c r="U22" s="77"/>
      <c r="V22" s="125"/>
      <c r="W22" s="77"/>
      <c r="X22" s="77" t="s">
        <v>614</v>
      </c>
      <c r="Y22" s="125"/>
      <c r="Z22" s="77" t="s">
        <v>89</v>
      </c>
      <c r="AA22" s="77" t="s">
        <v>93</v>
      </c>
      <c r="AB22" s="244"/>
      <c r="AC22" s="245"/>
      <c r="AD22" s="245"/>
      <c r="AE22" s="245"/>
      <c r="AF22" s="246"/>
      <c r="AG22" s="46"/>
      <c r="AH22" s="157"/>
      <c r="AI22" s="157"/>
      <c r="AJ22" s="157"/>
      <c r="AK22" s="157"/>
      <c r="AL22" s="157"/>
      <c r="AM22" s="157"/>
      <c r="AN22" s="157"/>
      <c r="AO22" s="157"/>
      <c r="AP22" s="157"/>
      <c r="AQ22" s="82"/>
      <c r="AR22" s="57" t="s">
        <v>408</v>
      </c>
      <c r="AS22" s="163"/>
    </row>
    <row r="23" spans="1:45" s="158" customFormat="1" ht="63.75" x14ac:dyDescent="0.2">
      <c r="A23" s="344"/>
      <c r="B23" s="337"/>
      <c r="C23" s="337"/>
      <c r="D23" s="337"/>
      <c r="E23" s="75" t="s">
        <v>85</v>
      </c>
      <c r="F23" s="75" t="s">
        <v>241</v>
      </c>
      <c r="G23" s="76" t="s">
        <v>490</v>
      </c>
      <c r="H23" s="77" t="s">
        <v>409</v>
      </c>
      <c r="I23" s="85"/>
      <c r="J23" s="77"/>
      <c r="K23" s="77" t="s">
        <v>208</v>
      </c>
      <c r="L23" s="124">
        <v>2</v>
      </c>
      <c r="M23" s="78">
        <v>4</v>
      </c>
      <c r="N23" s="75">
        <f t="shared" ref="N23:N27" si="9">+L23*M23</f>
        <v>8</v>
      </c>
      <c r="O23" s="154" t="str">
        <f t="shared" ref="O23:O27" si="10">IF(N23&lt;2,"O",IF(N23&lt;=4,"(B)",IF(N23&lt;=8,"(M)",IF(N23&lt;=20,"(A)","(MA)"))))</f>
        <v>(M)</v>
      </c>
      <c r="P23" s="75">
        <v>10</v>
      </c>
      <c r="Q23" s="75">
        <f t="shared" ref="Q23:Q27" si="11">+N23*P23</f>
        <v>80</v>
      </c>
      <c r="R23" s="155" t="str">
        <f t="shared" ref="R23:R27" si="12">IF(Q23&lt;20,"O",IF(Q23&lt;=20,"IV",IF(Q23&lt;=120,"III",IF(Q23&lt;=500,"II","I"))))</f>
        <v>III</v>
      </c>
      <c r="S23" s="80" t="str">
        <f t="shared" si="5"/>
        <v>Aceptable</v>
      </c>
      <c r="T23" s="77">
        <v>20</v>
      </c>
      <c r="U23" s="77"/>
      <c r="V23" s="77"/>
      <c r="W23" s="77"/>
      <c r="X23" s="77" t="s">
        <v>614</v>
      </c>
      <c r="Y23" s="77"/>
      <c r="Z23" s="77" t="s">
        <v>89</v>
      </c>
      <c r="AA23" s="77" t="s">
        <v>93</v>
      </c>
      <c r="AB23" s="244"/>
      <c r="AC23" s="245"/>
      <c r="AD23" s="245"/>
      <c r="AE23" s="245"/>
      <c r="AF23" s="246"/>
      <c r="AG23" s="46"/>
      <c r="AH23" s="157"/>
      <c r="AI23" s="157"/>
      <c r="AJ23" s="157"/>
      <c r="AK23" s="157"/>
      <c r="AL23" s="157"/>
      <c r="AM23" s="157"/>
      <c r="AN23" s="157"/>
      <c r="AO23" s="157"/>
      <c r="AP23" s="157"/>
      <c r="AQ23" s="82"/>
      <c r="AR23" s="164" t="s">
        <v>25</v>
      </c>
      <c r="AS23" s="163"/>
    </row>
    <row r="24" spans="1:45" ht="76.5" x14ac:dyDescent="0.2">
      <c r="A24" s="344"/>
      <c r="B24" s="337"/>
      <c r="C24" s="337"/>
      <c r="D24" s="337"/>
      <c r="E24" s="75" t="s">
        <v>85</v>
      </c>
      <c r="F24" s="75" t="s">
        <v>467</v>
      </c>
      <c r="G24" s="76" t="s">
        <v>502</v>
      </c>
      <c r="H24" s="77" t="s">
        <v>322</v>
      </c>
      <c r="I24" s="77"/>
      <c r="J24" s="101" t="s">
        <v>534</v>
      </c>
      <c r="K24" s="77" t="s">
        <v>370</v>
      </c>
      <c r="L24" s="124">
        <v>2</v>
      </c>
      <c r="M24" s="78">
        <v>4</v>
      </c>
      <c r="N24" s="75">
        <f t="shared" si="9"/>
        <v>8</v>
      </c>
      <c r="O24" s="154" t="str">
        <f t="shared" si="10"/>
        <v>(M)</v>
      </c>
      <c r="P24" s="75">
        <v>25</v>
      </c>
      <c r="Q24" s="75">
        <f t="shared" si="11"/>
        <v>200</v>
      </c>
      <c r="R24" s="155" t="str">
        <f t="shared" si="12"/>
        <v>II</v>
      </c>
      <c r="S24" s="80" t="str">
        <f t="shared" si="5"/>
        <v>Aceptable con Control Especifico</v>
      </c>
      <c r="T24" s="77">
        <v>20</v>
      </c>
      <c r="U24" s="156"/>
      <c r="V24" s="156"/>
      <c r="W24" s="156"/>
      <c r="X24" s="77" t="s">
        <v>704</v>
      </c>
      <c r="Y24" s="156"/>
      <c r="Z24" s="77" t="s">
        <v>89</v>
      </c>
      <c r="AA24" s="77" t="s">
        <v>93</v>
      </c>
      <c r="AB24" s="244"/>
      <c r="AC24" s="245"/>
      <c r="AD24" s="245"/>
      <c r="AE24" s="245"/>
      <c r="AF24" s="246"/>
      <c r="AG24" s="157"/>
      <c r="AH24" s="157"/>
      <c r="AI24" s="157"/>
      <c r="AJ24" s="157"/>
      <c r="AK24" s="157"/>
      <c r="AL24" s="157"/>
      <c r="AM24" s="157"/>
      <c r="AN24" s="157"/>
      <c r="AO24" s="157"/>
      <c r="AP24" s="157"/>
      <c r="AR24" s="164" t="s">
        <v>26</v>
      </c>
      <c r="AS24" s="163"/>
    </row>
    <row r="25" spans="1:45" ht="90" customHeight="1" x14ac:dyDescent="0.2">
      <c r="A25" s="344"/>
      <c r="B25" s="337"/>
      <c r="C25" s="337"/>
      <c r="D25" s="337"/>
      <c r="E25" s="75" t="s">
        <v>85</v>
      </c>
      <c r="F25" s="75" t="s">
        <v>386</v>
      </c>
      <c r="G25" s="76" t="s">
        <v>674</v>
      </c>
      <c r="H25" s="75" t="s">
        <v>116</v>
      </c>
      <c r="I25" s="77"/>
      <c r="J25" s="77"/>
      <c r="K25" s="77" t="s">
        <v>197</v>
      </c>
      <c r="L25" s="124">
        <v>2</v>
      </c>
      <c r="M25" s="78">
        <v>3</v>
      </c>
      <c r="N25" s="75">
        <f>+L25*M25</f>
        <v>6</v>
      </c>
      <c r="O25" s="154" t="str">
        <f>IF(N25&lt;2,"O",IF(N25&lt;=4,"(B)",IF(N25&lt;=8,"(M)",IF(N25&lt;=20,"(A)","(MA)"))))</f>
        <v>(M)</v>
      </c>
      <c r="P25" s="75">
        <v>10</v>
      </c>
      <c r="Q25" s="75">
        <f>+N25*P25</f>
        <v>60</v>
      </c>
      <c r="R25" s="155" t="str">
        <f>IF(Q25&lt;20,"O",IF(Q25&lt;=20,"IV",IF(Q25&lt;=120,"III",IF(Q25&lt;=500,"II","I"))))</f>
        <v>III</v>
      </c>
      <c r="S25" s="80" t="str">
        <f t="shared" si="5"/>
        <v>Aceptable</v>
      </c>
      <c r="T25" s="77">
        <v>20</v>
      </c>
      <c r="U25" s="77"/>
      <c r="V25" s="77"/>
      <c r="W25" s="77"/>
      <c r="X25" s="77" t="s">
        <v>675</v>
      </c>
      <c r="Y25" s="77"/>
      <c r="Z25" s="77" t="s">
        <v>89</v>
      </c>
      <c r="AA25" s="77" t="s">
        <v>93</v>
      </c>
      <c r="AB25" s="244"/>
      <c r="AC25" s="245"/>
      <c r="AD25" s="245"/>
      <c r="AE25" s="245"/>
      <c r="AF25" s="246"/>
      <c r="AG25" s="157"/>
      <c r="AH25" s="157"/>
      <c r="AI25" s="157"/>
      <c r="AJ25" s="157"/>
      <c r="AK25" s="157"/>
      <c r="AL25" s="157"/>
      <c r="AM25" s="157"/>
      <c r="AN25" s="157"/>
      <c r="AO25" s="157"/>
      <c r="AP25" s="157"/>
      <c r="AR25" s="41" t="s">
        <v>52</v>
      </c>
      <c r="AS25" s="160"/>
    </row>
    <row r="26" spans="1:45" ht="76.5" x14ac:dyDescent="0.2">
      <c r="A26" s="344"/>
      <c r="B26" s="337"/>
      <c r="C26" s="337"/>
      <c r="D26" s="337"/>
      <c r="E26" s="75" t="s">
        <v>85</v>
      </c>
      <c r="F26" s="75" t="s">
        <v>536</v>
      </c>
      <c r="G26" s="105" t="s">
        <v>494</v>
      </c>
      <c r="H26" s="77" t="s">
        <v>571</v>
      </c>
      <c r="I26" s="77"/>
      <c r="J26" s="77" t="s">
        <v>256</v>
      </c>
      <c r="K26" s="77" t="s">
        <v>191</v>
      </c>
      <c r="L26" s="124">
        <v>2</v>
      </c>
      <c r="M26" s="78">
        <v>4</v>
      </c>
      <c r="N26" s="75">
        <f t="shared" si="9"/>
        <v>8</v>
      </c>
      <c r="O26" s="154" t="str">
        <f t="shared" si="10"/>
        <v>(M)</v>
      </c>
      <c r="P26" s="75">
        <v>10</v>
      </c>
      <c r="Q26" s="75">
        <f t="shared" si="11"/>
        <v>80</v>
      </c>
      <c r="R26" s="155" t="str">
        <f t="shared" si="12"/>
        <v>III</v>
      </c>
      <c r="S26" s="80" t="str">
        <f t="shared" si="5"/>
        <v>Aceptable</v>
      </c>
      <c r="T26" s="77">
        <v>20</v>
      </c>
      <c r="U26" s="77"/>
      <c r="V26" s="77"/>
      <c r="W26" s="77"/>
      <c r="X26" s="77" t="s">
        <v>537</v>
      </c>
      <c r="Y26" s="60"/>
      <c r="Z26" s="77" t="s">
        <v>89</v>
      </c>
      <c r="AA26" s="77" t="s">
        <v>93</v>
      </c>
      <c r="AB26" s="244"/>
      <c r="AC26" s="245"/>
      <c r="AD26" s="245"/>
      <c r="AE26" s="245"/>
      <c r="AF26" s="246"/>
      <c r="AG26" s="157"/>
      <c r="AH26" s="157"/>
      <c r="AI26" s="157"/>
      <c r="AJ26" s="157"/>
      <c r="AK26" s="157"/>
      <c r="AL26" s="157"/>
      <c r="AM26" s="157"/>
      <c r="AN26" s="157"/>
      <c r="AO26" s="157"/>
      <c r="AP26" s="157"/>
      <c r="AR26" s="164" t="s">
        <v>163</v>
      </c>
      <c r="AS26" s="163"/>
    </row>
    <row r="27" spans="1:45" ht="38.25" x14ac:dyDescent="0.2">
      <c r="A27" s="344"/>
      <c r="B27" s="338"/>
      <c r="C27" s="338"/>
      <c r="D27" s="338"/>
      <c r="E27" s="75" t="s">
        <v>85</v>
      </c>
      <c r="F27" s="75" t="s">
        <v>155</v>
      </c>
      <c r="G27" s="166" t="s">
        <v>548</v>
      </c>
      <c r="H27" s="75" t="s">
        <v>251</v>
      </c>
      <c r="I27" s="77"/>
      <c r="J27" s="75"/>
      <c r="K27" s="77" t="s">
        <v>191</v>
      </c>
      <c r="L27" s="124">
        <v>2</v>
      </c>
      <c r="M27" s="78">
        <v>2</v>
      </c>
      <c r="N27" s="75">
        <f t="shared" si="9"/>
        <v>4</v>
      </c>
      <c r="O27" s="154" t="str">
        <f t="shared" si="10"/>
        <v>(B)</v>
      </c>
      <c r="P27" s="75">
        <v>25</v>
      </c>
      <c r="Q27" s="75">
        <f t="shared" si="11"/>
        <v>100</v>
      </c>
      <c r="R27" s="155" t="str">
        <f t="shared" si="12"/>
        <v>III</v>
      </c>
      <c r="S27" s="80" t="str">
        <f t="shared" si="5"/>
        <v>Aceptable</v>
      </c>
      <c r="T27" s="77">
        <v>20</v>
      </c>
      <c r="U27" s="156"/>
      <c r="V27" s="156"/>
      <c r="W27" s="156"/>
      <c r="X27" s="77" t="s">
        <v>661</v>
      </c>
      <c r="Y27" s="156"/>
      <c r="Z27" s="77" t="s">
        <v>89</v>
      </c>
      <c r="AA27" s="77" t="s">
        <v>93</v>
      </c>
      <c r="AB27" s="244"/>
      <c r="AC27" s="245"/>
      <c r="AD27" s="245"/>
      <c r="AE27" s="245"/>
      <c r="AF27" s="246"/>
      <c r="AG27" s="157"/>
      <c r="AH27" s="157"/>
      <c r="AI27" s="157"/>
      <c r="AJ27" s="157"/>
      <c r="AK27" s="157"/>
      <c r="AL27" s="157"/>
      <c r="AM27" s="157"/>
      <c r="AN27" s="157"/>
      <c r="AO27" s="157"/>
      <c r="AP27" s="157"/>
      <c r="AR27" s="164" t="s">
        <v>50</v>
      </c>
      <c r="AS27" s="163"/>
    </row>
  </sheetData>
  <sheetProtection selectLockedCells="1" selectUnlockedCells="1"/>
  <autoFilter ref="A14:AY27">
    <filterColumn colId="27" showButton="0"/>
    <filterColumn colId="28" showButton="0"/>
    <filterColumn colId="29" showButton="0"/>
    <filterColumn colId="30" showButton="0"/>
  </autoFilter>
  <mergeCells count="66">
    <mergeCell ref="H10:V10"/>
    <mergeCell ref="V7:Z7"/>
    <mergeCell ref="AA7:AF7"/>
    <mergeCell ref="A7:E7"/>
    <mergeCell ref="F7:G7"/>
    <mergeCell ref="L7:O7"/>
    <mergeCell ref="P7:U7"/>
    <mergeCell ref="AD6:AF6"/>
    <mergeCell ref="A1:AF1"/>
    <mergeCell ref="A3:AF4"/>
    <mergeCell ref="A5:AF5"/>
    <mergeCell ref="AA6:AB6"/>
    <mergeCell ref="A2:AF2"/>
    <mergeCell ref="A6:G6"/>
    <mergeCell ref="H6:U6"/>
    <mergeCell ref="Z12:AA12"/>
    <mergeCell ref="AB12:AF13"/>
    <mergeCell ref="V8:Y8"/>
    <mergeCell ref="Z8:AA8"/>
    <mergeCell ref="AB8:AF8"/>
    <mergeCell ref="A9:AF9"/>
    <mergeCell ref="A10:G10"/>
    <mergeCell ref="W10:X10"/>
    <mergeCell ref="AB10:AF10"/>
    <mergeCell ref="A8:B8"/>
    <mergeCell ref="C8:G8"/>
    <mergeCell ref="H8:J8"/>
    <mergeCell ref="K8:O8"/>
    <mergeCell ref="P8:U8"/>
    <mergeCell ref="A15:A27"/>
    <mergeCell ref="L11:O11"/>
    <mergeCell ref="A12:A13"/>
    <mergeCell ref="H11:I11"/>
    <mergeCell ref="A11:G11"/>
    <mergeCell ref="B12:B13"/>
    <mergeCell ref="C12:C13"/>
    <mergeCell ref="D12:D13"/>
    <mergeCell ref="E12:E13"/>
    <mergeCell ref="H12:H13"/>
    <mergeCell ref="I12:K12"/>
    <mergeCell ref="P11:R11"/>
    <mergeCell ref="S11:V11"/>
    <mergeCell ref="W11:Y11"/>
    <mergeCell ref="Z11:AA11"/>
    <mergeCell ref="AB11:AF11"/>
    <mergeCell ref="AB19:AF19"/>
    <mergeCell ref="AB20:AF20"/>
    <mergeCell ref="AB21:AF21"/>
    <mergeCell ref="AB15:AF15"/>
    <mergeCell ref="AB16:AF16"/>
    <mergeCell ref="AB27:AF27"/>
    <mergeCell ref="AB26:AF26"/>
    <mergeCell ref="I7:K7"/>
    <mergeCell ref="F12:G12"/>
    <mergeCell ref="B15:B27"/>
    <mergeCell ref="C15:C27"/>
    <mergeCell ref="D15:D27"/>
    <mergeCell ref="AB22:AF22"/>
    <mergeCell ref="AB23:AF23"/>
    <mergeCell ref="AB24:AF24"/>
    <mergeCell ref="AB14:AF14"/>
    <mergeCell ref="AB25:AF25"/>
    <mergeCell ref="AB17:AF17"/>
    <mergeCell ref="L12:T12"/>
    <mergeCell ref="AB18:AF18"/>
    <mergeCell ref="U12:Y12"/>
  </mergeCells>
  <conditionalFormatting sqref="S15:S27">
    <cfRule type="cellIs" dxfId="59" priority="612" stopIfTrue="1" operator="equal">
      <formula>"N0 Aceptable con control especifico"</formula>
    </cfRule>
  </conditionalFormatting>
  <conditionalFormatting sqref="O15:O27">
    <cfRule type="cellIs" dxfId="58" priority="611" stopIfTrue="1" operator="equal">
      <formula>"o"</formula>
    </cfRule>
  </conditionalFormatting>
  <conditionalFormatting sqref="R15:R27">
    <cfRule type="cellIs" dxfId="57" priority="610" stopIfTrue="1" operator="equal">
      <formula>"O"</formula>
    </cfRule>
  </conditionalFormatting>
  <conditionalFormatting sqref="S22">
    <cfRule type="colorScale" priority="571">
      <colorScale>
        <cfvo type="min"/>
        <cfvo type="percentile" val="50"/>
        <cfvo type="max"/>
        <color rgb="FFF8696B"/>
        <color rgb="FFFFEB84"/>
        <color rgb="FF63BE7B"/>
      </colorScale>
    </cfRule>
    <cfRule type="cellIs" dxfId="56" priority="572" stopIfTrue="1" operator="equal">
      <formula>"ACEPTABLE"</formula>
    </cfRule>
    <cfRule type="cellIs" dxfId="55" priority="573" stopIfTrue="1" operator="equal">
      <formula>"NO ACEPTABLE"</formula>
    </cfRule>
  </conditionalFormatting>
  <conditionalFormatting sqref="S25">
    <cfRule type="colorScale" priority="397">
      <colorScale>
        <cfvo type="min"/>
        <cfvo type="percentile" val="50"/>
        <cfvo type="max"/>
        <color rgb="FFF8696B"/>
        <color rgb="FFFFEB84"/>
        <color rgb="FF63BE7B"/>
      </colorScale>
    </cfRule>
    <cfRule type="cellIs" dxfId="54" priority="398" stopIfTrue="1" operator="equal">
      <formula>"ACEPTABLE"</formula>
    </cfRule>
    <cfRule type="cellIs" dxfId="53" priority="399" stopIfTrue="1" operator="equal">
      <formula>"NO ACEPTABLE"</formula>
    </cfRule>
  </conditionalFormatting>
  <conditionalFormatting sqref="S15:S27">
    <cfRule type="colorScale" priority="6024">
      <colorScale>
        <cfvo type="min"/>
        <cfvo type="percentile" val="50"/>
        <cfvo type="max"/>
        <color rgb="FFF8696B"/>
        <color rgb="FFFFEB84"/>
        <color rgb="FF63BE7B"/>
      </colorScale>
    </cfRule>
    <cfRule type="cellIs" dxfId="52" priority="6025" stopIfTrue="1" operator="equal">
      <formula>"ACEPTABLE"</formula>
    </cfRule>
    <cfRule type="cellIs" dxfId="51" priority="6026" stopIfTrue="1" operator="equal">
      <formula>"NO ACEPTABLE"</formula>
    </cfRule>
  </conditionalFormatting>
  <dataValidations count="16">
    <dataValidation type="list" allowBlank="1" showInputMessage="1" showErrorMessage="1" sqref="WLN25 WVJ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formula1>$AQ$1:$AQ$7</formula1>
    </dataValidation>
    <dataValidation type="list" allowBlank="1" showInputMessage="1" showErrorMessage="1" sqref="VSJ25 WCF25 WMB25 WVX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P15:P27">
      <formula1>"10,25,60,100"</formula1>
    </dataValidation>
    <dataValidation type="list" allowBlank="1" showInputMessage="1" showErrorMessage="1" sqref="VSF25 WCB25 WLX25 WVT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L15:L27">
      <formula1>"2,6,10"</formula1>
    </dataValidation>
    <dataValidation type="list" allowBlank="1" showInputMessage="1" showErrorMessage="1" sqref="VSE25 VII25 WCA25 WLW25 WVS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formula1>"(B)"</formula1>
    </dataValidation>
    <dataValidation type="list" allowBlank="1" showInputMessage="1" showErrorMessage="1" sqref="VIH25 VSD25 WBZ25 WLV25 WVR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formula1>"(M)"</formula1>
    </dataValidation>
    <dataValidation type="list" allowBlank="1" showInputMessage="1" showErrorMessage="1" sqref="WBY25 WLU25 WVQ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formula1>"(A)"</formula1>
    </dataValidation>
    <dataValidation type="list" errorStyle="warning" allowBlank="1" showInputMessage="1" showErrorMessage="1" errorTitle="COLOQUE SOLO" error="1,2,3, O 4" sqref="VSG25 WCC25 WLY25 WVU25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M15:M27">
      <formula1>"4,3,2,1"</formula1>
    </dataValidation>
    <dataValidation type="list" allowBlank="1" showInputMessage="1" showErrorMessage="1" sqref="WBX25 VSB25 WLT25 WVP25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formula1>"(MA)"</formula1>
    </dataValidation>
    <dataValidation type="list" allowBlank="1" showInputMessage="1" showErrorMessage="1" sqref="VST25 WCP25 WML25 WWH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Z15:Z27">
      <formula1>"Si, No"</formula1>
    </dataValidation>
    <dataValidation type="list" allowBlank="1" showInputMessage="1" showErrorMessage="1" sqref="IV25 SR25 ACN25 AMJ25 AWF25 BGB25 BPX25 BZT25 CJP25 CTL25 DDH25 DND25 DWZ25 EGV25 EQR25 FAN25 FKJ25 FUF25 GEB25 GNX25 GXT25 HHP25 HRL25 IBH25 ILD25 IUZ25 JEV25 JOR25 JYN25 KIJ25 KSF25 LCB25 LLX25 LVT25 MFP25 MPL25 MZH25 NJD25 NSZ25 OCV25 OMR25 OWN25 PGJ25 PQF25 QAB25 QJX25 QTT25 RDP25 RNL25 RXH25 SHD25 SQZ25 TAV25 TKR25 TUN25 UEJ25 UOF25 UYB25 VHX25 VRT25 WBP25 WLL25 WVH25 E15:E27">
      <formula1>"Rutinaria, No Rutinaria"</formula1>
    </dataValidation>
    <dataValidation type="list" allowBlank="1" showInputMessage="1" showErrorMessage="1" sqref="WVD25 IR25 SN25 ACJ25 AMF25 AWB25 BFX25 BPT25 BZP25 CJL25 CTH25 DDD25 DMZ25 DWV25 EGR25 EQN25 FAJ25 FKF25 FUB25 GDX25 GNT25 GXP25 HHL25 HRH25 IBD25 IKZ25 IUV25 JER25 JON25 JYJ25 KIF25 KSB25 LBX25 LLT25 LVP25 MFL25 MPH25 MZD25 NIZ25 NSV25 OCR25 OMN25 OWJ25 PGF25 PQB25 PZX25 QJT25 QTP25 RDL25 RNH25 RXD25 SGZ25 SQV25 TAR25 TKN25 TUJ25 UEF25 UOB25 UXX25 VHT25 VRP25 WBL25 WLH25">
      <formula1>"Rutinaria, No rutinaria"</formula1>
    </dataValidation>
    <dataValidation allowBlank="1" showInputMessage="1" showErrorMessage="1" promptTitle="NIVEL DE RIESGO #8" prompt="I  entre 4000-600_x000a_II entre 500-150_x000a_III entre 120-40_x000a_IV si es igual a 20" sqref="R13:R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P13:P14"/>
    <dataValidation allowBlank="1" showInputMessage="1" showErrorMessage="1" promptTitle="NP #5" prompt="Si 40&lt;NP&lt;24, Muy alto (A)_x000a_Si 20&lt;NP&lt;10, Alto (A)_x000a_Si 8&lt;NP&lt;6, Medio (M)_x000a_Si 4&lt;NP&lt;2, Bajo (B)" sqref="O13:O14"/>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13:M14"/>
    <dataValidation type="list" allowBlank="1" showInputMessage="1" showErrorMessage="1" sqref="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IY25">
      <formula1>$AR$1:$AR$130</formula1>
    </dataValidation>
  </dataValidations>
  <printOptions horizontalCentered="1" verticalCentered="1"/>
  <pageMargins left="0" right="0" top="0.39370078740157483" bottom="0.39370078740157483" header="0" footer="0"/>
  <pageSetup paperSize="5" scale="28" orientation="landscape" r:id="rId1"/>
  <headerFooter alignWithMargins="0">
    <oddHeader>Página &amp;P de &amp;F</oddHeader>
    <oddFooter>&amp;L&amp;B Confidencial&amp;B&amp;C&amp;D&amp;RPágina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T30"/>
  <sheetViews>
    <sheetView view="pageBreakPreview" topLeftCell="N1" zoomScale="70" zoomScaleNormal="80" zoomScaleSheetLayoutView="70" workbookViewId="0">
      <selection activeCell="AB8" sqref="AB8:AF8"/>
    </sheetView>
  </sheetViews>
  <sheetFormatPr baseColWidth="10" defaultRowHeight="12.75" x14ac:dyDescent="0.2"/>
  <cols>
    <col min="1" max="2" width="7.5703125" style="58" customWidth="1"/>
    <col min="3" max="3" width="8.42578125" style="44" customWidth="1"/>
    <col min="4" max="4" width="11.140625" style="44" customWidth="1"/>
    <col min="5" max="5" width="9" style="134" customWidth="1"/>
    <col min="6" max="6" width="21" style="58" customWidth="1"/>
    <col min="7" max="7" width="17.7109375" style="58" customWidth="1"/>
    <col min="8" max="8" width="25.85546875" style="58" customWidth="1"/>
    <col min="9" max="9" width="18.5703125" style="58" customWidth="1"/>
    <col min="10" max="10" width="20.28515625" style="58" customWidth="1"/>
    <col min="11" max="11" width="18.140625" style="58" customWidth="1"/>
    <col min="12" max="12" width="7.7109375" style="58" customWidth="1"/>
    <col min="13" max="13" width="5.7109375" style="58" customWidth="1"/>
    <col min="14" max="14" width="7" style="58" customWidth="1"/>
    <col min="15" max="15" width="10.85546875" style="58" customWidth="1"/>
    <col min="16" max="16" width="5.7109375" style="58" customWidth="1"/>
    <col min="17" max="17" width="9.42578125" style="58" customWidth="1"/>
    <col min="18" max="18" width="7" style="58" customWidth="1"/>
    <col min="19" max="19" width="16.140625" style="58" customWidth="1"/>
    <col min="20" max="20" width="8.42578125" style="58" customWidth="1"/>
    <col min="21" max="21" width="13.140625" style="58" customWidth="1"/>
    <col min="22" max="22" width="14.42578125" style="58" bestFit="1" customWidth="1"/>
    <col min="23" max="23" width="18.7109375" style="58" customWidth="1"/>
    <col min="24" max="24" width="27.28515625" style="58" customWidth="1"/>
    <col min="25" max="25" width="22.7109375" style="58" customWidth="1"/>
    <col min="26" max="27" width="24.42578125" style="58" customWidth="1"/>
    <col min="28" max="28" width="19.42578125" style="58" customWidth="1"/>
    <col min="29" max="29" width="13.7109375" style="58" customWidth="1"/>
    <col min="30" max="30" width="20.7109375" style="58" customWidth="1"/>
    <col min="31" max="31" width="11.42578125" style="58" customWidth="1"/>
    <col min="32" max="32" width="10" style="58" customWidth="1"/>
    <col min="33" max="42" width="11.42578125" style="58"/>
    <col min="43" max="43" width="39.140625" style="58" customWidth="1"/>
    <col min="44" max="44" width="56" style="58" customWidth="1"/>
    <col min="45" max="45" width="35.7109375" style="58" customWidth="1"/>
    <col min="46" max="46" width="11.42578125" style="58"/>
    <col min="47" max="47" width="15.140625" style="58" customWidth="1"/>
    <col min="48" max="16384" width="11.42578125" style="58"/>
  </cols>
  <sheetData>
    <row r="1" spans="1:46" s="44" customFormat="1" ht="13.5" thickBot="1" x14ac:dyDescent="0.25">
      <c r="A1" s="250" t="s">
        <v>390</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40"/>
      <c r="AH1" s="40"/>
      <c r="AI1" s="40"/>
      <c r="AJ1" s="40"/>
      <c r="AK1" s="40"/>
      <c r="AL1" s="40"/>
      <c r="AM1" s="40"/>
      <c r="AN1" s="40"/>
      <c r="AO1" s="40"/>
      <c r="AP1" s="40"/>
      <c r="AQ1" s="41" t="s">
        <v>311</v>
      </c>
      <c r="AR1" s="42" t="s">
        <v>81</v>
      </c>
      <c r="AS1" s="43"/>
    </row>
    <row r="2" spans="1:46" s="44" customFormat="1" x14ac:dyDescent="0.2">
      <c r="A2" s="250" t="s">
        <v>165</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45"/>
      <c r="AH2" s="45"/>
      <c r="AI2" s="46"/>
      <c r="AJ2" s="46"/>
      <c r="AK2" s="40"/>
      <c r="AL2" s="40"/>
      <c r="AM2" s="40"/>
      <c r="AN2" s="40"/>
      <c r="AO2" s="40"/>
      <c r="AP2" s="40"/>
      <c r="AQ2" s="47" t="s">
        <v>305</v>
      </c>
      <c r="AR2" s="42" t="s">
        <v>29</v>
      </c>
      <c r="AS2" s="43"/>
    </row>
    <row r="3" spans="1:46" s="44" customFormat="1" ht="13.5" thickBot="1" x14ac:dyDescent="0.25">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45"/>
      <c r="AH3" s="45"/>
      <c r="AI3" s="46"/>
      <c r="AJ3" s="46"/>
      <c r="AK3" s="40"/>
      <c r="AL3" s="40"/>
      <c r="AM3" s="40"/>
      <c r="AN3" s="40"/>
      <c r="AO3" s="40"/>
      <c r="AP3" s="40"/>
      <c r="AQ3" s="48" t="s">
        <v>301</v>
      </c>
      <c r="AR3" s="49" t="s">
        <v>162</v>
      </c>
      <c r="AS3" s="43"/>
    </row>
    <row r="4" spans="1:46" s="44" customFormat="1" ht="13.5" thickBot="1" x14ac:dyDescent="0.25">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45"/>
      <c r="AH4" s="45"/>
      <c r="AI4" s="46"/>
      <c r="AJ4" s="46"/>
      <c r="AK4" s="40"/>
      <c r="AL4" s="40"/>
      <c r="AM4" s="40"/>
      <c r="AN4" s="40"/>
      <c r="AO4" s="40"/>
      <c r="AP4" s="40"/>
      <c r="AQ4" s="50" t="s">
        <v>20</v>
      </c>
      <c r="AR4" s="42" t="s">
        <v>30</v>
      </c>
      <c r="AS4" s="43"/>
    </row>
    <row r="5" spans="1:46" s="44" customFormat="1" x14ac:dyDescent="0.2">
      <c r="A5" s="239" t="s">
        <v>37</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45"/>
      <c r="AH5" s="45"/>
      <c r="AI5" s="46"/>
      <c r="AJ5" s="46"/>
      <c r="AK5" s="40"/>
      <c r="AL5" s="40"/>
      <c r="AM5" s="40"/>
      <c r="AN5" s="40"/>
      <c r="AO5" s="40"/>
      <c r="AP5" s="40"/>
      <c r="AQ5" s="51" t="s">
        <v>48</v>
      </c>
      <c r="AR5" s="42" t="s">
        <v>31</v>
      </c>
      <c r="AS5" s="43"/>
    </row>
    <row r="6" spans="1:46" s="44" customFormat="1" ht="13.5" thickBot="1" x14ac:dyDescent="0.25">
      <c r="A6" s="232" t="s">
        <v>70</v>
      </c>
      <c r="B6" s="232"/>
      <c r="C6" s="232"/>
      <c r="D6" s="232"/>
      <c r="E6" s="232"/>
      <c r="F6" s="232"/>
      <c r="G6" s="232"/>
      <c r="H6" s="233" t="s">
        <v>166</v>
      </c>
      <c r="I6" s="233"/>
      <c r="J6" s="233"/>
      <c r="K6" s="233"/>
      <c r="L6" s="233"/>
      <c r="M6" s="233"/>
      <c r="N6" s="233"/>
      <c r="O6" s="233"/>
      <c r="P6" s="233"/>
      <c r="Q6" s="233"/>
      <c r="R6" s="233"/>
      <c r="S6" s="233"/>
      <c r="T6" s="233"/>
      <c r="U6" s="233"/>
      <c r="V6" s="52" t="s">
        <v>38</v>
      </c>
      <c r="W6" s="52" t="s">
        <v>1</v>
      </c>
      <c r="X6" s="52" t="s">
        <v>39</v>
      </c>
      <c r="Y6" s="52"/>
      <c r="Z6" s="52" t="s">
        <v>40</v>
      </c>
      <c r="AA6" s="233"/>
      <c r="AB6" s="233"/>
      <c r="AC6" s="52" t="s">
        <v>41</v>
      </c>
      <c r="AD6" s="233">
        <v>830000167</v>
      </c>
      <c r="AE6" s="233"/>
      <c r="AF6" s="233"/>
      <c r="AG6" s="45"/>
      <c r="AH6" s="45"/>
      <c r="AI6" s="46"/>
      <c r="AJ6" s="46"/>
      <c r="AK6" s="40"/>
      <c r="AL6" s="40"/>
      <c r="AM6" s="40"/>
      <c r="AN6" s="40"/>
      <c r="AO6" s="40"/>
      <c r="AP6" s="40"/>
      <c r="AQ6" s="53" t="s">
        <v>391</v>
      </c>
      <c r="AR6" s="49" t="s">
        <v>32</v>
      </c>
      <c r="AS6" s="43"/>
    </row>
    <row r="7" spans="1:46" s="44" customFormat="1" ht="15.75" customHeight="1" x14ac:dyDescent="0.2">
      <c r="A7" s="232" t="s">
        <v>167</v>
      </c>
      <c r="B7" s="232"/>
      <c r="C7" s="232"/>
      <c r="D7" s="232"/>
      <c r="E7" s="232"/>
      <c r="F7" s="240">
        <v>29</v>
      </c>
      <c r="G7" s="240"/>
      <c r="H7" s="54" t="s">
        <v>44</v>
      </c>
      <c r="I7" s="244" t="s">
        <v>172</v>
      </c>
      <c r="J7" s="245"/>
      <c r="K7" s="246"/>
      <c r="L7" s="306" t="s">
        <v>42</v>
      </c>
      <c r="M7" s="319"/>
      <c r="N7" s="319"/>
      <c r="O7" s="307"/>
      <c r="P7" s="323" t="s">
        <v>143</v>
      </c>
      <c r="Q7" s="324"/>
      <c r="R7" s="324"/>
      <c r="S7" s="324"/>
      <c r="T7" s="324"/>
      <c r="U7" s="325"/>
      <c r="V7" s="232" t="s">
        <v>43</v>
      </c>
      <c r="W7" s="241"/>
      <c r="X7" s="241"/>
      <c r="Y7" s="241"/>
      <c r="Z7" s="241"/>
      <c r="AA7" s="242" t="s">
        <v>717</v>
      </c>
      <c r="AB7" s="243"/>
      <c r="AC7" s="243"/>
      <c r="AD7" s="243"/>
      <c r="AE7" s="243"/>
      <c r="AF7" s="243"/>
      <c r="AG7" s="40"/>
      <c r="AH7" s="40"/>
      <c r="AI7" s="46"/>
      <c r="AJ7" s="46"/>
      <c r="AK7" s="40"/>
      <c r="AL7" s="40"/>
      <c r="AM7" s="40"/>
      <c r="AN7" s="40"/>
      <c r="AO7" s="40"/>
      <c r="AP7" s="40"/>
      <c r="AQ7" s="55"/>
      <c r="AR7" s="49" t="s">
        <v>33</v>
      </c>
      <c r="AS7" s="43"/>
    </row>
    <row r="8" spans="1:46" x14ac:dyDescent="0.2">
      <c r="A8" s="232" t="s">
        <v>176</v>
      </c>
      <c r="B8" s="232"/>
      <c r="C8" s="233">
        <v>2948700</v>
      </c>
      <c r="D8" s="233"/>
      <c r="E8" s="233"/>
      <c r="F8" s="233"/>
      <c r="G8" s="233"/>
      <c r="H8" s="232" t="s">
        <v>168</v>
      </c>
      <c r="I8" s="232"/>
      <c r="J8" s="232"/>
      <c r="K8" s="330" t="s">
        <v>690</v>
      </c>
      <c r="L8" s="330"/>
      <c r="M8" s="330"/>
      <c r="N8" s="330"/>
      <c r="O8" s="330"/>
      <c r="P8" s="232" t="s">
        <v>45</v>
      </c>
      <c r="Q8" s="232"/>
      <c r="R8" s="232"/>
      <c r="S8" s="232"/>
      <c r="T8" s="232"/>
      <c r="U8" s="232"/>
      <c r="V8" s="234" t="s">
        <v>173</v>
      </c>
      <c r="W8" s="234"/>
      <c r="X8" s="234"/>
      <c r="Y8" s="234"/>
      <c r="Z8" s="250" t="s">
        <v>169</v>
      </c>
      <c r="AA8" s="250"/>
      <c r="AB8" s="234" t="s">
        <v>144</v>
      </c>
      <c r="AC8" s="234"/>
      <c r="AD8" s="234"/>
      <c r="AE8" s="234"/>
      <c r="AF8" s="234"/>
      <c r="AG8" s="40"/>
      <c r="AH8" s="40"/>
      <c r="AI8" s="40"/>
      <c r="AJ8" s="40"/>
      <c r="AK8" s="40"/>
      <c r="AL8" s="40"/>
      <c r="AM8" s="40"/>
      <c r="AN8" s="40"/>
      <c r="AO8" s="40"/>
      <c r="AP8" s="40"/>
      <c r="AQ8" s="56"/>
      <c r="AR8" s="57" t="s">
        <v>392</v>
      </c>
      <c r="AS8" s="43"/>
    </row>
    <row r="9" spans="1:46" x14ac:dyDescent="0.2">
      <c r="A9" s="239" t="s">
        <v>46</v>
      </c>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40"/>
      <c r="AH9" s="40"/>
      <c r="AI9" s="40"/>
      <c r="AJ9" s="40"/>
      <c r="AK9" s="40"/>
      <c r="AL9" s="40"/>
      <c r="AM9" s="40"/>
      <c r="AN9" s="40"/>
      <c r="AO9" s="40"/>
      <c r="AP9" s="40"/>
      <c r="AQ9" s="56"/>
      <c r="AR9" s="57" t="s">
        <v>393</v>
      </c>
      <c r="AS9" s="59"/>
    </row>
    <row r="10" spans="1:46" ht="12.75" customHeight="1" x14ac:dyDescent="0.2">
      <c r="A10" s="230" t="s">
        <v>47</v>
      </c>
      <c r="B10" s="230"/>
      <c r="C10" s="230"/>
      <c r="D10" s="230"/>
      <c r="E10" s="230"/>
      <c r="F10" s="230"/>
      <c r="G10" s="230"/>
      <c r="H10" s="254" t="s">
        <v>458</v>
      </c>
      <c r="I10" s="255"/>
      <c r="J10" s="255"/>
      <c r="K10" s="255"/>
      <c r="L10" s="255"/>
      <c r="M10" s="255"/>
      <c r="N10" s="255"/>
      <c r="O10" s="255"/>
      <c r="P10" s="255"/>
      <c r="Q10" s="255"/>
      <c r="R10" s="255"/>
      <c r="S10" s="255"/>
      <c r="T10" s="255"/>
      <c r="U10" s="255"/>
      <c r="V10" s="256"/>
      <c r="W10" s="230" t="s">
        <v>170</v>
      </c>
      <c r="X10" s="230"/>
      <c r="Y10" s="217">
        <v>17</v>
      </c>
      <c r="Z10" s="217">
        <v>5</v>
      </c>
      <c r="AA10" s="217">
        <v>2019</v>
      </c>
      <c r="AB10" s="233"/>
      <c r="AC10" s="233"/>
      <c r="AD10" s="233"/>
      <c r="AE10" s="233"/>
      <c r="AF10" s="233"/>
      <c r="AG10" s="40"/>
      <c r="AH10" s="40"/>
      <c r="AI10" s="40"/>
      <c r="AJ10" s="40"/>
      <c r="AK10" s="40"/>
      <c r="AL10" s="40"/>
      <c r="AM10" s="40"/>
      <c r="AN10" s="40"/>
      <c r="AO10" s="40"/>
      <c r="AP10" s="40"/>
      <c r="AQ10" s="62"/>
      <c r="AR10" s="63" t="s">
        <v>34</v>
      </c>
      <c r="AS10" s="59"/>
    </row>
    <row r="11" spans="1:46" ht="15.75" customHeight="1" x14ac:dyDescent="0.2">
      <c r="A11" s="230" t="s">
        <v>68</v>
      </c>
      <c r="B11" s="230"/>
      <c r="C11" s="230"/>
      <c r="D11" s="230"/>
      <c r="E11" s="230"/>
      <c r="F11" s="230"/>
      <c r="G11" s="230"/>
      <c r="H11" s="234" t="s">
        <v>689</v>
      </c>
      <c r="I11" s="234"/>
      <c r="J11" s="66" t="s">
        <v>67</v>
      </c>
      <c r="K11" s="67">
        <v>8151</v>
      </c>
      <c r="L11" s="224" t="s">
        <v>171</v>
      </c>
      <c r="M11" s="225"/>
      <c r="N11" s="225"/>
      <c r="O11" s="318"/>
      <c r="P11" s="316">
        <v>43272</v>
      </c>
      <c r="Q11" s="231"/>
      <c r="R11" s="231"/>
      <c r="S11" s="226" t="s">
        <v>695</v>
      </c>
      <c r="T11" s="226"/>
      <c r="U11" s="226"/>
      <c r="V11" s="226"/>
      <c r="W11" s="233" t="s">
        <v>708</v>
      </c>
      <c r="X11" s="233"/>
      <c r="Y11" s="233"/>
      <c r="Z11" s="230" t="s">
        <v>69</v>
      </c>
      <c r="AA11" s="230"/>
      <c r="AB11" s="233" t="s">
        <v>694</v>
      </c>
      <c r="AC11" s="233"/>
      <c r="AD11" s="233"/>
      <c r="AE11" s="233"/>
      <c r="AF11" s="233"/>
      <c r="AG11" s="40"/>
      <c r="AH11" s="40"/>
      <c r="AI11" s="40"/>
      <c r="AJ11" s="40"/>
      <c r="AK11" s="40"/>
      <c r="AL11" s="40"/>
      <c r="AM11" s="40"/>
      <c r="AN11" s="40"/>
      <c r="AO11" s="40"/>
      <c r="AP11" s="40"/>
      <c r="AQ11" s="62"/>
      <c r="AR11" s="63" t="s">
        <v>35</v>
      </c>
      <c r="AS11" s="43"/>
    </row>
    <row r="12" spans="1:46" s="44" customFormat="1" ht="16.5" customHeight="1" x14ac:dyDescent="0.2">
      <c r="A12" s="229" t="s">
        <v>9</v>
      </c>
      <c r="B12" s="229" t="s">
        <v>80</v>
      </c>
      <c r="C12" s="229" t="s">
        <v>2</v>
      </c>
      <c r="D12" s="229" t="s">
        <v>8</v>
      </c>
      <c r="E12" s="229" t="s">
        <v>65</v>
      </c>
      <c r="F12" s="226" t="s">
        <v>22</v>
      </c>
      <c r="G12" s="226"/>
      <c r="H12" s="226" t="s">
        <v>3</v>
      </c>
      <c r="I12" s="226" t="s">
        <v>17</v>
      </c>
      <c r="J12" s="226"/>
      <c r="K12" s="226"/>
      <c r="L12" s="226" t="s">
        <v>395</v>
      </c>
      <c r="M12" s="226"/>
      <c r="N12" s="226"/>
      <c r="O12" s="226"/>
      <c r="P12" s="226"/>
      <c r="Q12" s="226"/>
      <c r="R12" s="226"/>
      <c r="S12" s="226"/>
      <c r="T12" s="226"/>
      <c r="U12" s="226" t="s">
        <v>714</v>
      </c>
      <c r="V12" s="226"/>
      <c r="W12" s="226"/>
      <c r="X12" s="226"/>
      <c r="Y12" s="226"/>
      <c r="Z12" s="226" t="s">
        <v>23</v>
      </c>
      <c r="AA12" s="226"/>
      <c r="AB12" s="226" t="s">
        <v>49</v>
      </c>
      <c r="AC12" s="226"/>
      <c r="AD12" s="226"/>
      <c r="AE12" s="226"/>
      <c r="AF12" s="226"/>
      <c r="AG12" s="46"/>
      <c r="AH12" s="46"/>
      <c r="AI12" s="40"/>
      <c r="AJ12" s="40"/>
      <c r="AK12" s="40"/>
      <c r="AL12" s="40"/>
      <c r="AM12" s="40"/>
      <c r="AN12" s="40"/>
      <c r="AO12" s="40"/>
      <c r="AP12" s="40"/>
      <c r="AQ12" s="68"/>
      <c r="AR12" s="57" t="s">
        <v>36</v>
      </c>
      <c r="AS12" s="43"/>
    </row>
    <row r="13" spans="1:46" s="44" customFormat="1" ht="111.75" customHeight="1" x14ac:dyDescent="0.2">
      <c r="A13" s="229"/>
      <c r="B13" s="229"/>
      <c r="C13" s="229"/>
      <c r="D13" s="229"/>
      <c r="E13" s="229"/>
      <c r="F13" s="119" t="s">
        <v>394</v>
      </c>
      <c r="G13" s="66" t="s">
        <v>397</v>
      </c>
      <c r="H13" s="226"/>
      <c r="I13" s="66" t="s">
        <v>0</v>
      </c>
      <c r="J13" s="66" t="s">
        <v>7</v>
      </c>
      <c r="K13" s="66" t="s">
        <v>10</v>
      </c>
      <c r="L13" s="70" t="s">
        <v>11</v>
      </c>
      <c r="M13" s="70" t="s">
        <v>18</v>
      </c>
      <c r="N13" s="70" t="s">
        <v>12</v>
      </c>
      <c r="O13" s="70" t="s">
        <v>19</v>
      </c>
      <c r="P13" s="70" t="s">
        <v>13</v>
      </c>
      <c r="Q13" s="70" t="s">
        <v>14</v>
      </c>
      <c r="R13" s="70" t="s">
        <v>398</v>
      </c>
      <c r="S13" s="70" t="s">
        <v>15</v>
      </c>
      <c r="T13" s="70" t="s">
        <v>21</v>
      </c>
      <c r="U13" s="66" t="s">
        <v>399</v>
      </c>
      <c r="V13" s="66" t="s">
        <v>400</v>
      </c>
      <c r="W13" s="66" t="s">
        <v>401</v>
      </c>
      <c r="X13" s="66" t="s">
        <v>402</v>
      </c>
      <c r="Y13" s="66" t="s">
        <v>403</v>
      </c>
      <c r="Z13" s="66" t="s">
        <v>66</v>
      </c>
      <c r="AA13" s="66" t="s">
        <v>404</v>
      </c>
      <c r="AB13" s="226"/>
      <c r="AC13" s="226"/>
      <c r="AD13" s="226"/>
      <c r="AE13" s="226"/>
      <c r="AF13" s="226"/>
      <c r="AG13" s="46"/>
      <c r="AH13" s="40"/>
      <c r="AI13" s="40"/>
      <c r="AJ13" s="40"/>
      <c r="AK13" s="40"/>
      <c r="AL13" s="40"/>
      <c r="AM13" s="40"/>
      <c r="AN13" s="40"/>
      <c r="AO13" s="40"/>
      <c r="AP13" s="40"/>
      <c r="AQ13" s="71"/>
      <c r="AR13" s="57" t="s">
        <v>164</v>
      </c>
      <c r="AS13" s="43"/>
    </row>
    <row r="14" spans="1:46" s="44" customFormat="1" ht="16.5" customHeight="1" thickBot="1" x14ac:dyDescent="0.25">
      <c r="A14" s="203"/>
      <c r="B14" s="204"/>
      <c r="C14" s="205"/>
      <c r="D14" s="205"/>
      <c r="E14" s="205"/>
      <c r="F14" s="206"/>
      <c r="G14" s="207"/>
      <c r="H14" s="208"/>
      <c r="I14" s="204"/>
      <c r="J14" s="204"/>
      <c r="K14" s="204"/>
      <c r="L14" s="203"/>
      <c r="M14" s="205"/>
      <c r="N14" s="205"/>
      <c r="O14" s="204"/>
      <c r="P14" s="205"/>
      <c r="Q14" s="205"/>
      <c r="R14" s="205"/>
      <c r="S14" s="209"/>
      <c r="T14" s="210"/>
      <c r="U14" s="211"/>
      <c r="V14" s="212"/>
      <c r="W14" s="212"/>
      <c r="X14" s="212"/>
      <c r="Y14" s="213"/>
      <c r="Z14" s="214"/>
      <c r="AA14" s="206"/>
      <c r="AB14" s="354"/>
      <c r="AC14" s="355"/>
      <c r="AD14" s="355"/>
      <c r="AE14" s="355"/>
      <c r="AF14" s="355"/>
      <c r="AG14" s="46"/>
      <c r="AH14" s="40"/>
      <c r="AI14" s="40"/>
      <c r="AJ14" s="40"/>
      <c r="AK14" s="40"/>
      <c r="AL14" s="40"/>
      <c r="AM14" s="40"/>
      <c r="AN14" s="40"/>
      <c r="AO14" s="40"/>
      <c r="AP14" s="40"/>
      <c r="AQ14" s="58"/>
      <c r="AR14" s="57" t="s">
        <v>162</v>
      </c>
      <c r="AT14" s="74"/>
    </row>
    <row r="15" spans="1:46" s="44" customFormat="1" ht="68.25" customHeight="1" x14ac:dyDescent="0.2">
      <c r="A15" s="222" t="s">
        <v>159</v>
      </c>
      <c r="B15" s="222" t="s">
        <v>110</v>
      </c>
      <c r="C15" s="222" t="s">
        <v>160</v>
      </c>
      <c r="D15" s="222" t="s">
        <v>161</v>
      </c>
      <c r="E15" s="75" t="s">
        <v>85</v>
      </c>
      <c r="F15" s="75" t="s">
        <v>247</v>
      </c>
      <c r="G15" s="76" t="s">
        <v>469</v>
      </c>
      <c r="H15" s="81" t="s">
        <v>86</v>
      </c>
      <c r="I15" s="81"/>
      <c r="J15" s="81"/>
      <c r="K15" s="81" t="s">
        <v>87</v>
      </c>
      <c r="L15" s="76">
        <v>2</v>
      </c>
      <c r="M15" s="78">
        <v>4</v>
      </c>
      <c r="N15" s="75">
        <f t="shared" ref="N15:N17" si="0">+L15*M15</f>
        <v>8</v>
      </c>
      <c r="O15" s="75" t="str">
        <f t="shared" ref="O15:O17" si="1">IF(N15&lt;2,"O",IF(N15&lt;=4,"(B)",IF(N15&lt;=8,"(M)",IF(N15&lt;=20,"(A)","(MA)"))))</f>
        <v>(M)</v>
      </c>
      <c r="P15" s="75">
        <v>10</v>
      </c>
      <c r="Q15" s="75">
        <f t="shared" ref="Q15" si="2">+N15*P15</f>
        <v>80</v>
      </c>
      <c r="R15" s="79" t="str">
        <f t="shared" ref="R15:R17" si="3">IF(Q15&lt;20,"O",IF(Q15&lt;=20,"IV",IF(Q15&lt;=120,"III",IF(Q15&lt;=500,"II","I"))))</f>
        <v>III</v>
      </c>
      <c r="S15" s="80" t="str">
        <f>IF(R15="I","No aceptable",IF(R15="II","Aceptable con Control Especifico",IF(R15=0,"","Aceptable")))</f>
        <v>Aceptable</v>
      </c>
      <c r="T15" s="81">
        <v>25</v>
      </c>
      <c r="U15" s="60"/>
      <c r="V15" s="60"/>
      <c r="W15" s="60"/>
      <c r="X15" s="60" t="s">
        <v>658</v>
      </c>
      <c r="Y15" s="60" t="s">
        <v>88</v>
      </c>
      <c r="Z15" s="81" t="s">
        <v>89</v>
      </c>
      <c r="AA15" s="81" t="s">
        <v>465</v>
      </c>
      <c r="AB15" s="221"/>
      <c r="AC15" s="221"/>
      <c r="AD15" s="221"/>
      <c r="AE15" s="221"/>
      <c r="AF15" s="221"/>
      <c r="AG15" s="46"/>
      <c r="AH15" s="40"/>
      <c r="AI15" s="40"/>
      <c r="AJ15" s="40"/>
      <c r="AK15" s="40"/>
      <c r="AL15" s="40"/>
      <c r="AM15" s="40"/>
      <c r="AN15" s="40"/>
      <c r="AO15" s="40"/>
      <c r="AP15" s="40"/>
      <c r="AQ15" s="82"/>
      <c r="AS15" s="43"/>
    </row>
    <row r="16" spans="1:46" s="44" customFormat="1" ht="38.25" x14ac:dyDescent="0.2">
      <c r="A16" s="222"/>
      <c r="B16" s="222"/>
      <c r="C16" s="222"/>
      <c r="D16" s="222"/>
      <c r="E16" s="75" t="s">
        <v>85</v>
      </c>
      <c r="F16" s="75" t="s">
        <v>716</v>
      </c>
      <c r="G16" s="76" t="s">
        <v>707</v>
      </c>
      <c r="H16" s="81" t="s">
        <v>90</v>
      </c>
      <c r="I16" s="81"/>
      <c r="J16" s="81"/>
      <c r="K16" s="81" t="s">
        <v>103</v>
      </c>
      <c r="L16" s="76">
        <v>2</v>
      </c>
      <c r="M16" s="78">
        <v>4</v>
      </c>
      <c r="N16" s="75">
        <f t="shared" si="0"/>
        <v>8</v>
      </c>
      <c r="O16" s="75" t="str">
        <f t="shared" si="1"/>
        <v>(M)</v>
      </c>
      <c r="P16" s="75">
        <v>10</v>
      </c>
      <c r="Q16" s="75">
        <f t="shared" ref="Q16:Q22" si="4">+N16*P16</f>
        <v>80</v>
      </c>
      <c r="R16" s="79" t="str">
        <f t="shared" si="3"/>
        <v>III</v>
      </c>
      <c r="S16" s="80" t="str">
        <f t="shared" ref="S16:S30" si="5">IF(R16="I","No aceptable",IF(R16="II","Aceptable con Control Especifico",IF(R16=0,"","Aceptable")))</f>
        <v>Aceptable</v>
      </c>
      <c r="T16" s="81">
        <v>25</v>
      </c>
      <c r="U16" s="60"/>
      <c r="V16" s="60"/>
      <c r="W16" s="81"/>
      <c r="X16" s="81" t="s">
        <v>91</v>
      </c>
      <c r="Y16" s="81"/>
      <c r="Z16" s="81" t="s">
        <v>89</v>
      </c>
      <c r="AA16" s="81" t="s">
        <v>465</v>
      </c>
      <c r="AB16" s="221"/>
      <c r="AC16" s="221"/>
      <c r="AD16" s="221"/>
      <c r="AE16" s="221"/>
      <c r="AF16" s="221"/>
      <c r="AG16" s="46"/>
      <c r="AH16" s="40"/>
      <c r="AI16" s="40"/>
      <c r="AJ16" s="40"/>
      <c r="AK16" s="40"/>
      <c r="AL16" s="40"/>
      <c r="AM16" s="40"/>
      <c r="AN16" s="40"/>
      <c r="AO16" s="40"/>
      <c r="AP16" s="40"/>
      <c r="AQ16" s="83"/>
      <c r="AR16" s="57" t="s">
        <v>33</v>
      </c>
      <c r="AS16" s="43"/>
    </row>
    <row r="17" spans="1:45" ht="38.25" x14ac:dyDescent="0.2">
      <c r="A17" s="222"/>
      <c r="B17" s="222"/>
      <c r="C17" s="222"/>
      <c r="D17" s="222"/>
      <c r="E17" s="75" t="s">
        <v>85</v>
      </c>
      <c r="F17" s="75" t="s">
        <v>576</v>
      </c>
      <c r="G17" s="76" t="s">
        <v>540</v>
      </c>
      <c r="H17" s="81" t="s">
        <v>233</v>
      </c>
      <c r="I17" s="81"/>
      <c r="J17" s="81"/>
      <c r="K17" s="81"/>
      <c r="L17" s="76">
        <v>2</v>
      </c>
      <c r="M17" s="78">
        <v>4</v>
      </c>
      <c r="N17" s="75">
        <f t="shared" si="0"/>
        <v>8</v>
      </c>
      <c r="O17" s="75" t="str">
        <f t="shared" si="1"/>
        <v>(M)</v>
      </c>
      <c r="P17" s="75">
        <v>10</v>
      </c>
      <c r="Q17" s="75">
        <f t="shared" si="4"/>
        <v>80</v>
      </c>
      <c r="R17" s="79" t="str">
        <f t="shared" si="3"/>
        <v>III</v>
      </c>
      <c r="S17" s="80" t="str">
        <f t="shared" si="5"/>
        <v>Aceptable</v>
      </c>
      <c r="T17" s="81">
        <v>25</v>
      </c>
      <c r="U17" s="60"/>
      <c r="V17" s="60"/>
      <c r="W17" s="81"/>
      <c r="X17" s="60" t="s">
        <v>213</v>
      </c>
      <c r="Y17" s="60"/>
      <c r="Z17" s="81" t="s">
        <v>89</v>
      </c>
      <c r="AA17" s="81" t="s">
        <v>465</v>
      </c>
      <c r="AB17" s="221"/>
      <c r="AC17" s="221"/>
      <c r="AD17" s="221"/>
      <c r="AE17" s="221"/>
      <c r="AF17" s="221"/>
      <c r="AG17" s="40"/>
      <c r="AH17" s="40"/>
      <c r="AI17" s="40"/>
      <c r="AJ17" s="40"/>
      <c r="AK17" s="40"/>
      <c r="AL17" s="40"/>
      <c r="AM17" s="40"/>
      <c r="AN17" s="40"/>
      <c r="AO17" s="40"/>
      <c r="AP17" s="40"/>
      <c r="AQ17" s="83"/>
      <c r="AR17" s="57" t="s">
        <v>392</v>
      </c>
      <c r="AS17" s="43"/>
    </row>
    <row r="18" spans="1:45" ht="76.5" x14ac:dyDescent="0.2">
      <c r="A18" s="222"/>
      <c r="B18" s="222"/>
      <c r="C18" s="222"/>
      <c r="D18" s="222"/>
      <c r="E18" s="75" t="s">
        <v>85</v>
      </c>
      <c r="F18" s="103" t="s">
        <v>676</v>
      </c>
      <c r="G18" s="76" t="s">
        <v>565</v>
      </c>
      <c r="H18" s="81" t="s">
        <v>95</v>
      </c>
      <c r="I18" s="81"/>
      <c r="J18" s="81"/>
      <c r="K18" s="81" t="s">
        <v>184</v>
      </c>
      <c r="L18" s="76">
        <v>2</v>
      </c>
      <c r="M18" s="78">
        <v>4</v>
      </c>
      <c r="N18" s="75">
        <f>+L18*M18</f>
        <v>8</v>
      </c>
      <c r="O18" s="75" t="str">
        <f>IF(N18&lt;2,"O",IF(N18&lt;=4,"(B)",IF(N18&lt;=8,"(M)",IF(N18&lt;=20,"(A)","(MA)"))))</f>
        <v>(M)</v>
      </c>
      <c r="P18" s="75">
        <v>10</v>
      </c>
      <c r="Q18" s="75">
        <f t="shared" si="4"/>
        <v>80</v>
      </c>
      <c r="R18" s="79" t="str">
        <f>IF(Q18&lt;20,"O",IF(Q18&lt;=20,"IV",IF(Q18&lt;=120,"III",IF(Q18&lt;=500,"II","I"))))</f>
        <v>III</v>
      </c>
      <c r="S18" s="80" t="str">
        <f t="shared" si="5"/>
        <v>Aceptable</v>
      </c>
      <c r="T18" s="81">
        <v>25</v>
      </c>
      <c r="U18" s="81"/>
      <c r="V18" s="81"/>
      <c r="W18" s="81"/>
      <c r="X18" s="81" t="s">
        <v>214</v>
      </c>
      <c r="Y18" s="81"/>
      <c r="Z18" s="81" t="s">
        <v>89</v>
      </c>
      <c r="AA18" s="81" t="s">
        <v>465</v>
      </c>
      <c r="AB18" s="221"/>
      <c r="AC18" s="221"/>
      <c r="AD18" s="221"/>
      <c r="AE18" s="221"/>
      <c r="AF18" s="221"/>
      <c r="AG18" s="40"/>
      <c r="AH18" s="40"/>
      <c r="AI18" s="40"/>
      <c r="AJ18" s="40"/>
      <c r="AK18" s="40"/>
      <c r="AL18" s="40"/>
      <c r="AM18" s="40"/>
      <c r="AN18" s="40"/>
      <c r="AO18" s="40"/>
      <c r="AP18" s="40"/>
      <c r="AQ18" s="83"/>
      <c r="AR18" s="63" t="s">
        <v>34</v>
      </c>
      <c r="AS18" s="59"/>
    </row>
    <row r="19" spans="1:45" ht="76.5" x14ac:dyDescent="0.2">
      <c r="A19" s="222"/>
      <c r="B19" s="222"/>
      <c r="C19" s="222"/>
      <c r="D19" s="222"/>
      <c r="E19" s="75" t="s">
        <v>85</v>
      </c>
      <c r="F19" s="103" t="s">
        <v>676</v>
      </c>
      <c r="G19" s="76" t="s">
        <v>489</v>
      </c>
      <c r="H19" s="81" t="s">
        <v>95</v>
      </c>
      <c r="I19" s="81"/>
      <c r="J19" s="81"/>
      <c r="K19" s="81" t="s">
        <v>184</v>
      </c>
      <c r="L19" s="76">
        <v>2</v>
      </c>
      <c r="M19" s="78">
        <v>4</v>
      </c>
      <c r="N19" s="75">
        <f t="shared" ref="N19:N22" si="6">+L19*M19</f>
        <v>8</v>
      </c>
      <c r="O19" s="75" t="str">
        <f t="shared" ref="O19:O22" si="7">IF(N19&lt;2,"O",IF(N19&lt;=4,"(B)",IF(N19&lt;=8,"(M)",IF(N19&lt;=20,"(A)","(MA)"))))</f>
        <v>(M)</v>
      </c>
      <c r="P19" s="75">
        <v>10</v>
      </c>
      <c r="Q19" s="75">
        <f t="shared" si="4"/>
        <v>80</v>
      </c>
      <c r="R19" s="79" t="str">
        <f t="shared" ref="R19:R22" si="8">IF(Q19&lt;20,"O",IF(Q19&lt;=20,"IV",IF(Q19&lt;=120,"III",IF(Q19&lt;=500,"II","I"))))</f>
        <v>III</v>
      </c>
      <c r="S19" s="80" t="str">
        <f t="shared" si="5"/>
        <v>Aceptable</v>
      </c>
      <c r="T19" s="81">
        <v>25</v>
      </c>
      <c r="U19" s="81"/>
      <c r="V19" s="81"/>
      <c r="W19" s="81"/>
      <c r="X19" s="81" t="s">
        <v>214</v>
      </c>
      <c r="Y19" s="81"/>
      <c r="Z19" s="81" t="s">
        <v>89</v>
      </c>
      <c r="AA19" s="81" t="s">
        <v>465</v>
      </c>
      <c r="AB19" s="221"/>
      <c r="AC19" s="221"/>
      <c r="AD19" s="221"/>
      <c r="AE19" s="221"/>
      <c r="AF19" s="221"/>
      <c r="AG19" s="40"/>
      <c r="AH19" s="40"/>
      <c r="AI19" s="40"/>
      <c r="AJ19" s="40"/>
      <c r="AK19" s="40"/>
      <c r="AL19" s="40"/>
      <c r="AM19" s="40"/>
      <c r="AN19" s="40"/>
      <c r="AO19" s="40"/>
      <c r="AP19" s="40"/>
      <c r="AQ19" s="83"/>
      <c r="AR19" s="162" t="s">
        <v>35</v>
      </c>
      <c r="AS19" s="43"/>
    </row>
    <row r="20" spans="1:45" s="44" customFormat="1" ht="104.25" customHeight="1" x14ac:dyDescent="0.2">
      <c r="A20" s="222"/>
      <c r="B20" s="222"/>
      <c r="C20" s="222"/>
      <c r="D20" s="222"/>
      <c r="E20" s="75" t="s">
        <v>85</v>
      </c>
      <c r="F20" s="75" t="s">
        <v>683</v>
      </c>
      <c r="G20" s="105" t="s">
        <v>528</v>
      </c>
      <c r="H20" s="81" t="s">
        <v>237</v>
      </c>
      <c r="I20" s="85"/>
      <c r="J20" s="81"/>
      <c r="K20" s="81" t="s">
        <v>96</v>
      </c>
      <c r="L20" s="76">
        <v>2</v>
      </c>
      <c r="M20" s="78">
        <v>4</v>
      </c>
      <c r="N20" s="75">
        <f t="shared" si="6"/>
        <v>8</v>
      </c>
      <c r="O20" s="75" t="str">
        <f t="shared" si="7"/>
        <v>(M)</v>
      </c>
      <c r="P20" s="75">
        <v>25</v>
      </c>
      <c r="Q20" s="75">
        <f t="shared" si="4"/>
        <v>200</v>
      </c>
      <c r="R20" s="79" t="str">
        <f t="shared" si="8"/>
        <v>II</v>
      </c>
      <c r="S20" s="80" t="str">
        <f t="shared" si="5"/>
        <v>Aceptable con Control Especifico</v>
      </c>
      <c r="T20" s="81">
        <v>25</v>
      </c>
      <c r="U20" s="81"/>
      <c r="V20" s="81"/>
      <c r="W20" s="81"/>
      <c r="X20" s="81" t="s">
        <v>667</v>
      </c>
      <c r="Y20" s="81"/>
      <c r="Z20" s="81" t="s">
        <v>89</v>
      </c>
      <c r="AA20" s="81" t="s">
        <v>465</v>
      </c>
      <c r="AB20" s="221"/>
      <c r="AC20" s="221"/>
      <c r="AD20" s="221"/>
      <c r="AE20" s="221"/>
      <c r="AF20" s="221"/>
      <c r="AG20" s="46"/>
      <c r="AH20" s="40"/>
      <c r="AI20" s="40"/>
      <c r="AJ20" s="40"/>
      <c r="AK20" s="40"/>
      <c r="AL20" s="40"/>
      <c r="AM20" s="40"/>
      <c r="AN20" s="40"/>
      <c r="AO20" s="40"/>
      <c r="AP20" s="40"/>
      <c r="AQ20" s="82"/>
      <c r="AR20" s="57" t="s">
        <v>406</v>
      </c>
      <c r="AS20" s="43"/>
    </row>
    <row r="21" spans="1:45" s="44" customFormat="1" ht="38.25" x14ac:dyDescent="0.2">
      <c r="A21" s="222"/>
      <c r="B21" s="222"/>
      <c r="C21" s="222"/>
      <c r="D21" s="222"/>
      <c r="E21" s="75" t="s">
        <v>85</v>
      </c>
      <c r="F21" s="75" t="s">
        <v>509</v>
      </c>
      <c r="G21" s="76" t="s">
        <v>484</v>
      </c>
      <c r="H21" s="81" t="s">
        <v>238</v>
      </c>
      <c r="I21" s="81"/>
      <c r="J21" s="81"/>
      <c r="K21" s="81" t="s">
        <v>96</v>
      </c>
      <c r="L21" s="76">
        <v>2</v>
      </c>
      <c r="M21" s="78">
        <v>4</v>
      </c>
      <c r="N21" s="75">
        <f t="shared" si="6"/>
        <v>8</v>
      </c>
      <c r="O21" s="75" t="str">
        <f t="shared" si="7"/>
        <v>(M)</v>
      </c>
      <c r="P21" s="75">
        <v>25</v>
      </c>
      <c r="Q21" s="75">
        <f t="shared" si="4"/>
        <v>200</v>
      </c>
      <c r="R21" s="79" t="str">
        <f t="shared" si="8"/>
        <v>II</v>
      </c>
      <c r="S21" s="80" t="str">
        <f t="shared" si="5"/>
        <v>Aceptable con Control Especifico</v>
      </c>
      <c r="T21" s="81">
        <v>25</v>
      </c>
      <c r="U21" s="81"/>
      <c r="V21" s="81"/>
      <c r="W21" s="81"/>
      <c r="X21" s="81" t="s">
        <v>667</v>
      </c>
      <c r="Y21" s="81"/>
      <c r="Z21" s="81" t="s">
        <v>89</v>
      </c>
      <c r="AA21" s="81" t="s">
        <v>465</v>
      </c>
      <c r="AB21" s="221"/>
      <c r="AC21" s="221"/>
      <c r="AD21" s="221"/>
      <c r="AE21" s="221"/>
      <c r="AF21" s="221"/>
      <c r="AG21" s="46"/>
      <c r="AH21" s="40"/>
      <c r="AI21" s="40"/>
      <c r="AJ21" s="40"/>
      <c r="AK21" s="40"/>
      <c r="AL21" s="40"/>
      <c r="AM21" s="40"/>
      <c r="AN21" s="40"/>
      <c r="AO21" s="40"/>
      <c r="AP21" s="40"/>
      <c r="AQ21" s="82"/>
      <c r="AR21" s="57" t="s">
        <v>36</v>
      </c>
      <c r="AS21" s="43"/>
    </row>
    <row r="22" spans="1:45" s="44" customFormat="1" ht="51" x14ac:dyDescent="0.2">
      <c r="A22" s="222"/>
      <c r="B22" s="222"/>
      <c r="C22" s="222"/>
      <c r="D22" s="222"/>
      <c r="E22" s="75" t="s">
        <v>85</v>
      </c>
      <c r="F22" s="75" t="s">
        <v>683</v>
      </c>
      <c r="G22" s="76" t="s">
        <v>544</v>
      </c>
      <c r="H22" s="81" t="s">
        <v>677</v>
      </c>
      <c r="I22" s="81"/>
      <c r="J22" s="81"/>
      <c r="K22" s="81" t="s">
        <v>96</v>
      </c>
      <c r="L22" s="76">
        <v>2</v>
      </c>
      <c r="M22" s="78">
        <v>4</v>
      </c>
      <c r="N22" s="75">
        <f t="shared" si="6"/>
        <v>8</v>
      </c>
      <c r="O22" s="75" t="str">
        <f t="shared" si="7"/>
        <v>(M)</v>
      </c>
      <c r="P22" s="75">
        <v>25</v>
      </c>
      <c r="Q22" s="75">
        <f t="shared" si="4"/>
        <v>200</v>
      </c>
      <c r="R22" s="79" t="str">
        <f t="shared" si="8"/>
        <v>II</v>
      </c>
      <c r="S22" s="80" t="str">
        <f t="shared" si="5"/>
        <v>Aceptable con Control Especifico</v>
      </c>
      <c r="T22" s="81">
        <v>25</v>
      </c>
      <c r="U22" s="81"/>
      <c r="V22" s="81"/>
      <c r="W22" s="81"/>
      <c r="X22" s="81" t="s">
        <v>667</v>
      </c>
      <c r="Y22" s="81"/>
      <c r="Z22" s="81" t="s">
        <v>89</v>
      </c>
      <c r="AA22" s="81" t="s">
        <v>465</v>
      </c>
      <c r="AB22" s="221"/>
      <c r="AC22" s="221"/>
      <c r="AD22" s="221"/>
      <c r="AE22" s="221"/>
      <c r="AF22" s="221"/>
      <c r="AG22" s="46"/>
      <c r="AH22" s="40"/>
      <c r="AI22" s="40"/>
      <c r="AJ22" s="40"/>
      <c r="AK22" s="40"/>
      <c r="AL22" s="40"/>
      <c r="AM22" s="40"/>
      <c r="AN22" s="40"/>
      <c r="AO22" s="40"/>
      <c r="AP22" s="40"/>
      <c r="AQ22" s="82"/>
      <c r="AR22" s="57" t="s">
        <v>83</v>
      </c>
      <c r="AS22" s="43"/>
    </row>
    <row r="23" spans="1:45" s="88" customFormat="1" ht="84.75" customHeight="1" x14ac:dyDescent="0.2">
      <c r="A23" s="222"/>
      <c r="B23" s="222"/>
      <c r="C23" s="222"/>
      <c r="D23" s="222"/>
      <c r="E23" s="75" t="s">
        <v>85</v>
      </c>
      <c r="F23" s="75" t="s">
        <v>688</v>
      </c>
      <c r="G23" s="76" t="s">
        <v>637</v>
      </c>
      <c r="H23" s="81" t="s">
        <v>239</v>
      </c>
      <c r="I23" s="81"/>
      <c r="J23" s="81"/>
      <c r="K23" s="81"/>
      <c r="L23" s="76">
        <v>2</v>
      </c>
      <c r="M23" s="78">
        <v>3</v>
      </c>
      <c r="N23" s="75">
        <f>+L23*M23</f>
        <v>6</v>
      </c>
      <c r="O23" s="75" t="str">
        <f>IF(N23&lt;2,"O",IF(N23&lt;=4,"(B)",IF(N23&lt;=8,"(M)",IF(N23&lt;=20,"(A)","(MA)"))))</f>
        <v>(M)</v>
      </c>
      <c r="P23" s="75">
        <v>10</v>
      </c>
      <c r="Q23" s="75">
        <f>+N23*P23</f>
        <v>60</v>
      </c>
      <c r="R23" s="79" t="str">
        <f>IF(Q23&lt;20,"O",IF(Q23&lt;=20,"IV",IF(Q23&lt;=120,"III",IF(Q23&lt;=500,"II","I"))))</f>
        <v>III</v>
      </c>
      <c r="S23" s="80" t="str">
        <f t="shared" si="5"/>
        <v>Aceptable</v>
      </c>
      <c r="T23" s="81">
        <v>25</v>
      </c>
      <c r="U23" s="60"/>
      <c r="V23" s="60"/>
      <c r="W23" s="81"/>
      <c r="X23" s="81" t="s">
        <v>678</v>
      </c>
      <c r="Y23" s="81"/>
      <c r="Z23" s="81" t="s">
        <v>89</v>
      </c>
      <c r="AA23" s="81" t="s">
        <v>465</v>
      </c>
      <c r="AB23" s="221"/>
      <c r="AC23" s="221"/>
      <c r="AD23" s="221"/>
      <c r="AE23" s="221"/>
      <c r="AF23" s="221"/>
      <c r="AG23" s="46"/>
      <c r="AH23" s="40"/>
      <c r="AI23" s="40"/>
      <c r="AJ23" s="40"/>
      <c r="AK23" s="40"/>
      <c r="AL23" s="40"/>
      <c r="AM23" s="40"/>
      <c r="AN23" s="40"/>
      <c r="AO23" s="40"/>
      <c r="AP23" s="40"/>
      <c r="AR23" s="89"/>
      <c r="AS23" s="90"/>
    </row>
    <row r="24" spans="1:45" s="88" customFormat="1" ht="63.75" x14ac:dyDescent="0.2">
      <c r="A24" s="222"/>
      <c r="B24" s="222"/>
      <c r="C24" s="222"/>
      <c r="D24" s="222"/>
      <c r="E24" s="75" t="s">
        <v>85</v>
      </c>
      <c r="F24" s="75" t="s">
        <v>688</v>
      </c>
      <c r="G24" s="76" t="s">
        <v>601</v>
      </c>
      <c r="H24" s="81" t="s">
        <v>97</v>
      </c>
      <c r="I24" s="81"/>
      <c r="J24" s="81"/>
      <c r="K24" s="81"/>
      <c r="L24" s="76">
        <v>2</v>
      </c>
      <c r="M24" s="78">
        <v>3</v>
      </c>
      <c r="N24" s="75">
        <f>+L24*M24</f>
        <v>6</v>
      </c>
      <c r="O24" s="75" t="str">
        <f>IF(N24&lt;2,"O",IF(N24&lt;=4,"(B)",IF(N24&lt;=8,"(M)",IF(N24&lt;=20,"(A)","(MA)"))))</f>
        <v>(M)</v>
      </c>
      <c r="P24" s="75">
        <v>10</v>
      </c>
      <c r="Q24" s="75">
        <f>+N24*P24</f>
        <v>60</v>
      </c>
      <c r="R24" s="79" t="str">
        <f>IF(Q24&lt;20,"O",IF(Q24&lt;=20,"IV",IF(Q24&lt;=120,"III",IF(Q24&lt;=500,"II","I"))))</f>
        <v>III</v>
      </c>
      <c r="S24" s="80" t="str">
        <f t="shared" si="5"/>
        <v>Aceptable</v>
      </c>
      <c r="T24" s="81">
        <v>25</v>
      </c>
      <c r="U24" s="60"/>
      <c r="V24" s="60"/>
      <c r="W24" s="81"/>
      <c r="X24" s="81" t="s">
        <v>678</v>
      </c>
      <c r="Y24" s="81"/>
      <c r="Z24" s="81" t="s">
        <v>89</v>
      </c>
      <c r="AA24" s="81" t="s">
        <v>465</v>
      </c>
      <c r="AB24" s="221"/>
      <c r="AC24" s="221"/>
      <c r="AD24" s="221"/>
      <c r="AE24" s="221"/>
      <c r="AF24" s="221"/>
      <c r="AG24" s="46"/>
      <c r="AH24" s="40"/>
      <c r="AI24" s="40"/>
      <c r="AJ24" s="40"/>
      <c r="AK24" s="40"/>
      <c r="AL24" s="40"/>
      <c r="AM24" s="40"/>
      <c r="AN24" s="40"/>
      <c r="AO24" s="40"/>
      <c r="AP24" s="40"/>
      <c r="AR24" s="89"/>
      <c r="AS24" s="90"/>
    </row>
    <row r="25" spans="1:45" s="44" customFormat="1" ht="38.25" x14ac:dyDescent="0.2">
      <c r="A25" s="222"/>
      <c r="B25" s="222"/>
      <c r="C25" s="222"/>
      <c r="D25" s="222"/>
      <c r="E25" s="75" t="s">
        <v>85</v>
      </c>
      <c r="F25" s="75" t="s">
        <v>244</v>
      </c>
      <c r="G25" s="76" t="s">
        <v>592</v>
      </c>
      <c r="H25" s="81" t="s">
        <v>100</v>
      </c>
      <c r="I25" s="81"/>
      <c r="J25" s="81"/>
      <c r="K25" s="81" t="s">
        <v>212</v>
      </c>
      <c r="L25" s="76">
        <v>2</v>
      </c>
      <c r="M25" s="78">
        <v>4</v>
      </c>
      <c r="N25" s="75">
        <f>+L25*M25</f>
        <v>8</v>
      </c>
      <c r="O25" s="75" t="str">
        <f>IF(N25&lt;2,"O",IF(N25&lt;=4,"(B)",IF(N25&lt;=8,"(M)",IF(N25&lt;=20,"(A)","(MA)"))))</f>
        <v>(M)</v>
      </c>
      <c r="P25" s="75">
        <v>10</v>
      </c>
      <c r="Q25" s="75">
        <f>+N25*P25</f>
        <v>80</v>
      </c>
      <c r="R25" s="79" t="str">
        <f>IF(Q25&lt;20,"O",IF(Q25&lt;=20,"IV",IF(Q25&lt;=120,"III",IF(Q25&lt;=500,"II","I"))))</f>
        <v>III</v>
      </c>
      <c r="S25" s="80" t="str">
        <f t="shared" si="5"/>
        <v>Aceptable</v>
      </c>
      <c r="T25" s="81">
        <v>25</v>
      </c>
      <c r="U25" s="81"/>
      <c r="V25" s="81"/>
      <c r="W25" s="81"/>
      <c r="X25" s="81" t="s">
        <v>679</v>
      </c>
      <c r="Y25" s="81"/>
      <c r="Z25" s="81" t="s">
        <v>89</v>
      </c>
      <c r="AA25" s="81" t="s">
        <v>465</v>
      </c>
      <c r="AB25" s="221"/>
      <c r="AC25" s="221"/>
      <c r="AD25" s="221"/>
      <c r="AE25" s="221"/>
      <c r="AF25" s="221"/>
      <c r="AG25" s="46"/>
      <c r="AH25" s="40"/>
      <c r="AI25" s="40"/>
      <c r="AJ25" s="40"/>
      <c r="AK25" s="40"/>
      <c r="AL25" s="40"/>
      <c r="AM25" s="40"/>
      <c r="AN25" s="40"/>
      <c r="AO25" s="40"/>
      <c r="AP25" s="40"/>
      <c r="AQ25" s="82"/>
      <c r="AR25" s="57" t="s">
        <v>408</v>
      </c>
      <c r="AS25" s="86"/>
    </row>
    <row r="26" spans="1:45" s="44" customFormat="1" ht="63.75" x14ac:dyDescent="0.2">
      <c r="A26" s="222"/>
      <c r="B26" s="222"/>
      <c r="C26" s="222"/>
      <c r="D26" s="222"/>
      <c r="E26" s="75" t="s">
        <v>85</v>
      </c>
      <c r="F26" s="75" t="s">
        <v>241</v>
      </c>
      <c r="G26" s="76" t="s">
        <v>490</v>
      </c>
      <c r="H26" s="81" t="s">
        <v>409</v>
      </c>
      <c r="I26" s="85"/>
      <c r="J26" s="81"/>
      <c r="K26" s="81" t="s">
        <v>212</v>
      </c>
      <c r="L26" s="76">
        <v>2</v>
      </c>
      <c r="M26" s="78">
        <v>4</v>
      </c>
      <c r="N26" s="75">
        <f t="shared" ref="N26:N30" si="9">+L26*M26</f>
        <v>8</v>
      </c>
      <c r="O26" s="75" t="str">
        <f t="shared" ref="O26:O30" si="10">IF(N26&lt;2,"O",IF(N26&lt;=4,"(B)",IF(N26&lt;=8,"(M)",IF(N26&lt;=20,"(A)","(MA)"))))</f>
        <v>(M)</v>
      </c>
      <c r="P26" s="75">
        <v>10</v>
      </c>
      <c r="Q26" s="75">
        <f t="shared" ref="Q26:Q30" si="11">+N26*P26</f>
        <v>80</v>
      </c>
      <c r="R26" s="79" t="str">
        <f t="shared" ref="R26:R30" si="12">IF(Q26&lt;20,"O",IF(Q26&lt;=20,"IV",IF(Q26&lt;=120,"III",IF(Q26&lt;=500,"II","I"))))</f>
        <v>III</v>
      </c>
      <c r="S26" s="80" t="str">
        <f t="shared" si="5"/>
        <v>Aceptable</v>
      </c>
      <c r="T26" s="81">
        <v>25</v>
      </c>
      <c r="U26" s="81"/>
      <c r="V26" s="81"/>
      <c r="W26" s="81"/>
      <c r="X26" s="81" t="s">
        <v>679</v>
      </c>
      <c r="Y26" s="81"/>
      <c r="Z26" s="81" t="s">
        <v>89</v>
      </c>
      <c r="AA26" s="81" t="s">
        <v>465</v>
      </c>
      <c r="AB26" s="221"/>
      <c r="AC26" s="221"/>
      <c r="AD26" s="221"/>
      <c r="AE26" s="221"/>
      <c r="AF26" s="221"/>
      <c r="AG26" s="46"/>
      <c r="AH26" s="40"/>
      <c r="AI26" s="40"/>
      <c r="AJ26" s="40"/>
      <c r="AK26" s="40"/>
      <c r="AL26" s="40"/>
      <c r="AM26" s="40"/>
      <c r="AN26" s="40"/>
      <c r="AO26" s="40"/>
      <c r="AP26" s="40"/>
      <c r="AQ26" s="82"/>
      <c r="AR26" s="87" t="s">
        <v>25</v>
      </c>
      <c r="AS26" s="86"/>
    </row>
    <row r="27" spans="1:45" ht="76.5" x14ac:dyDescent="0.2">
      <c r="A27" s="222"/>
      <c r="B27" s="222"/>
      <c r="C27" s="222"/>
      <c r="D27" s="222"/>
      <c r="E27" s="75" t="s">
        <v>85</v>
      </c>
      <c r="F27" s="75" t="s">
        <v>680</v>
      </c>
      <c r="G27" s="76" t="s">
        <v>502</v>
      </c>
      <c r="H27" s="81" t="s">
        <v>322</v>
      </c>
      <c r="I27" s="81"/>
      <c r="J27" s="101" t="s">
        <v>534</v>
      </c>
      <c r="K27" s="81" t="s">
        <v>370</v>
      </c>
      <c r="L27" s="76">
        <v>2</v>
      </c>
      <c r="M27" s="78">
        <v>3</v>
      </c>
      <c r="N27" s="75">
        <f>+L27*M27</f>
        <v>6</v>
      </c>
      <c r="O27" s="75" t="str">
        <f>IF(N27&lt;2,"O",IF(N27&lt;=4,"(B)",IF(N27&lt;=8,"(M)",IF(N27&lt;=20,"(A)","(MA)"))))</f>
        <v>(M)</v>
      </c>
      <c r="P27" s="75">
        <v>10</v>
      </c>
      <c r="Q27" s="75">
        <f>+N27*P27</f>
        <v>60</v>
      </c>
      <c r="R27" s="79" t="str">
        <f>IF(Q27&lt;20,"O",IF(Q27&lt;=20,"IV",IF(Q27&lt;=120,"III",IF(Q27&lt;=500,"II","I"))))</f>
        <v>III</v>
      </c>
      <c r="S27" s="80" t="str">
        <f t="shared" si="5"/>
        <v>Aceptable</v>
      </c>
      <c r="T27" s="81">
        <v>25</v>
      </c>
      <c r="U27" s="81"/>
      <c r="V27" s="81"/>
      <c r="W27" s="81"/>
      <c r="X27" s="81" t="s">
        <v>681</v>
      </c>
      <c r="Y27" s="81"/>
      <c r="Z27" s="81" t="s">
        <v>89</v>
      </c>
      <c r="AA27" s="81" t="s">
        <v>465</v>
      </c>
      <c r="AB27" s="221"/>
      <c r="AC27" s="221"/>
      <c r="AD27" s="221"/>
      <c r="AE27" s="221"/>
      <c r="AF27" s="221"/>
      <c r="AG27" s="40"/>
      <c r="AH27" s="40"/>
      <c r="AI27" s="40"/>
      <c r="AJ27" s="40"/>
      <c r="AK27" s="40"/>
      <c r="AL27" s="40"/>
      <c r="AM27" s="40"/>
      <c r="AN27" s="40"/>
      <c r="AO27" s="40"/>
      <c r="AP27" s="40"/>
      <c r="AR27" s="41" t="s">
        <v>52</v>
      </c>
      <c r="AS27" s="83"/>
    </row>
    <row r="28" spans="1:45" ht="96.75" customHeight="1" x14ac:dyDescent="0.2">
      <c r="A28" s="222"/>
      <c r="B28" s="222"/>
      <c r="C28" s="222"/>
      <c r="D28" s="222"/>
      <c r="E28" s="75" t="s">
        <v>85</v>
      </c>
      <c r="F28" s="75" t="s">
        <v>459</v>
      </c>
      <c r="G28" s="76" t="s">
        <v>535</v>
      </c>
      <c r="H28" s="75" t="s">
        <v>116</v>
      </c>
      <c r="I28" s="81"/>
      <c r="J28" s="81"/>
      <c r="K28" s="81" t="s">
        <v>212</v>
      </c>
      <c r="L28" s="76">
        <v>2</v>
      </c>
      <c r="M28" s="78">
        <v>4</v>
      </c>
      <c r="N28" s="75">
        <f t="shared" si="9"/>
        <v>8</v>
      </c>
      <c r="O28" s="75" t="str">
        <f t="shared" si="10"/>
        <v>(M)</v>
      </c>
      <c r="P28" s="75">
        <v>25</v>
      </c>
      <c r="Q28" s="75">
        <f t="shared" si="11"/>
        <v>200</v>
      </c>
      <c r="R28" s="79" t="str">
        <f t="shared" si="12"/>
        <v>II</v>
      </c>
      <c r="S28" s="80" t="str">
        <f t="shared" si="5"/>
        <v>Aceptable con Control Especifico</v>
      </c>
      <c r="T28" s="81">
        <v>25</v>
      </c>
      <c r="U28" s="60"/>
      <c r="V28" s="60"/>
      <c r="W28" s="60"/>
      <c r="X28" s="81" t="s">
        <v>682</v>
      </c>
      <c r="Y28" s="60"/>
      <c r="Z28" s="81" t="s">
        <v>89</v>
      </c>
      <c r="AA28" s="81" t="s">
        <v>465</v>
      </c>
      <c r="AB28" s="221"/>
      <c r="AC28" s="221"/>
      <c r="AD28" s="221"/>
      <c r="AE28" s="221"/>
      <c r="AF28" s="221"/>
      <c r="AG28" s="40"/>
      <c r="AH28" s="40"/>
      <c r="AI28" s="40"/>
      <c r="AJ28" s="40"/>
      <c r="AK28" s="40"/>
      <c r="AL28" s="40"/>
      <c r="AM28" s="40"/>
      <c r="AN28" s="40"/>
      <c r="AO28" s="40"/>
      <c r="AP28" s="40"/>
      <c r="AR28" s="87" t="s">
        <v>26</v>
      </c>
      <c r="AS28" s="86"/>
    </row>
    <row r="29" spans="1:45" ht="76.5" x14ac:dyDescent="0.2">
      <c r="A29" s="222"/>
      <c r="B29" s="222"/>
      <c r="C29" s="222"/>
      <c r="D29" s="222"/>
      <c r="E29" s="75" t="s">
        <v>85</v>
      </c>
      <c r="F29" s="75" t="s">
        <v>226</v>
      </c>
      <c r="G29" s="105" t="s">
        <v>494</v>
      </c>
      <c r="H29" s="81" t="s">
        <v>571</v>
      </c>
      <c r="I29" s="81"/>
      <c r="J29" s="81" t="s">
        <v>256</v>
      </c>
      <c r="K29" s="81" t="s">
        <v>191</v>
      </c>
      <c r="L29" s="76">
        <v>2</v>
      </c>
      <c r="M29" s="78">
        <v>4</v>
      </c>
      <c r="N29" s="75">
        <f t="shared" si="9"/>
        <v>8</v>
      </c>
      <c r="O29" s="75" t="str">
        <f t="shared" si="10"/>
        <v>(M)</v>
      </c>
      <c r="P29" s="75">
        <v>10</v>
      </c>
      <c r="Q29" s="75">
        <f t="shared" si="11"/>
        <v>80</v>
      </c>
      <c r="R29" s="79" t="str">
        <f t="shared" si="12"/>
        <v>III</v>
      </c>
      <c r="S29" s="80" t="str">
        <f t="shared" si="5"/>
        <v>Aceptable</v>
      </c>
      <c r="T29" s="81">
        <v>25</v>
      </c>
      <c r="U29" s="81"/>
      <c r="V29" s="81"/>
      <c r="W29" s="81"/>
      <c r="X29" s="81" t="s">
        <v>537</v>
      </c>
      <c r="Y29" s="60"/>
      <c r="Z29" s="81" t="s">
        <v>89</v>
      </c>
      <c r="AA29" s="81" t="s">
        <v>465</v>
      </c>
      <c r="AB29" s="221"/>
      <c r="AC29" s="221"/>
      <c r="AD29" s="221"/>
      <c r="AE29" s="221"/>
      <c r="AF29" s="221"/>
      <c r="AG29" s="40"/>
      <c r="AH29" s="40"/>
      <c r="AI29" s="40"/>
      <c r="AJ29" s="40"/>
      <c r="AK29" s="40"/>
      <c r="AL29" s="40"/>
      <c r="AM29" s="40"/>
      <c r="AN29" s="40"/>
      <c r="AO29" s="40"/>
      <c r="AP29" s="40"/>
      <c r="AR29" s="87" t="s">
        <v>163</v>
      </c>
      <c r="AS29" s="86"/>
    </row>
    <row r="30" spans="1:45" ht="38.25" x14ac:dyDescent="0.2">
      <c r="A30" s="222"/>
      <c r="B30" s="222"/>
      <c r="C30" s="222"/>
      <c r="D30" s="222"/>
      <c r="E30" s="75" t="s">
        <v>85</v>
      </c>
      <c r="F30" s="75" t="s">
        <v>389</v>
      </c>
      <c r="G30" s="166" t="s">
        <v>548</v>
      </c>
      <c r="H30" s="75" t="s">
        <v>251</v>
      </c>
      <c r="I30" s="81"/>
      <c r="J30" s="75"/>
      <c r="K30" s="81" t="s">
        <v>191</v>
      </c>
      <c r="L30" s="76">
        <v>2</v>
      </c>
      <c r="M30" s="78">
        <v>2</v>
      </c>
      <c r="N30" s="75">
        <f t="shared" si="9"/>
        <v>4</v>
      </c>
      <c r="O30" s="75" t="str">
        <f t="shared" si="10"/>
        <v>(B)</v>
      </c>
      <c r="P30" s="75">
        <v>25</v>
      </c>
      <c r="Q30" s="75">
        <f t="shared" si="11"/>
        <v>100</v>
      </c>
      <c r="R30" s="79" t="str">
        <f t="shared" si="12"/>
        <v>III</v>
      </c>
      <c r="S30" s="80" t="str">
        <f t="shared" si="5"/>
        <v>Aceptable</v>
      </c>
      <c r="T30" s="81">
        <v>25</v>
      </c>
      <c r="U30" s="60"/>
      <c r="V30" s="60"/>
      <c r="W30" s="60"/>
      <c r="X30" s="81" t="s">
        <v>207</v>
      </c>
      <c r="Y30" s="60"/>
      <c r="Z30" s="81" t="s">
        <v>89</v>
      </c>
      <c r="AA30" s="81" t="s">
        <v>465</v>
      </c>
      <c r="AB30" s="221"/>
      <c r="AC30" s="221"/>
      <c r="AD30" s="221"/>
      <c r="AE30" s="221"/>
      <c r="AF30" s="221"/>
      <c r="AG30" s="40"/>
      <c r="AH30" s="40"/>
      <c r="AI30" s="40"/>
      <c r="AJ30" s="40"/>
      <c r="AK30" s="40"/>
      <c r="AL30" s="40"/>
      <c r="AM30" s="40"/>
      <c r="AN30" s="40"/>
      <c r="AO30" s="40"/>
      <c r="AP30" s="40"/>
      <c r="AR30" s="215" t="s">
        <v>50</v>
      </c>
      <c r="AS30" s="86"/>
    </row>
  </sheetData>
  <sheetProtection selectLockedCells="1" selectUnlockedCells="1"/>
  <autoFilter ref="A14:AY30">
    <filterColumn colId="27" showButton="0"/>
    <filterColumn colId="28" showButton="0"/>
    <filterColumn colId="29" showButton="0"/>
    <filterColumn colId="30" showButton="0"/>
  </autoFilter>
  <mergeCells count="69">
    <mergeCell ref="AB22:AF22"/>
    <mergeCell ref="AB18:AF18"/>
    <mergeCell ref="AB19:AF19"/>
    <mergeCell ref="AB17:AF17"/>
    <mergeCell ref="AB23:AF23"/>
    <mergeCell ref="AB21:AF21"/>
    <mergeCell ref="AB24:AF24"/>
    <mergeCell ref="A2:AF2"/>
    <mergeCell ref="A6:G6"/>
    <mergeCell ref="H6:U6"/>
    <mergeCell ref="V8:Y8"/>
    <mergeCell ref="Z8:AA8"/>
    <mergeCell ref="AB8:AF8"/>
    <mergeCell ref="A9:AF9"/>
    <mergeCell ref="A10:G10"/>
    <mergeCell ref="A8:B8"/>
    <mergeCell ref="C8:G8"/>
    <mergeCell ref="H8:J8"/>
    <mergeCell ref="K8:O8"/>
    <mergeCell ref="P8:U8"/>
    <mergeCell ref="H11:I11"/>
    <mergeCell ref="AB15:AF15"/>
    <mergeCell ref="A1:AF1"/>
    <mergeCell ref="A3:AF4"/>
    <mergeCell ref="U12:Y12"/>
    <mergeCell ref="Z12:AA12"/>
    <mergeCell ref="AB12:AF13"/>
    <mergeCell ref="A5:AF5"/>
    <mergeCell ref="AA6:AB6"/>
    <mergeCell ref="A7:E7"/>
    <mergeCell ref="F7:G7"/>
    <mergeCell ref="V7:Z7"/>
    <mergeCell ref="AA7:AF7"/>
    <mergeCell ref="AD6:AF6"/>
    <mergeCell ref="L7:O7"/>
    <mergeCell ref="P7:U7"/>
    <mergeCell ref="I7:K7"/>
    <mergeCell ref="H10:V10"/>
    <mergeCell ref="AB14:AF14"/>
    <mergeCell ref="E12:E13"/>
    <mergeCell ref="H12:H13"/>
    <mergeCell ref="I12:K12"/>
    <mergeCell ref="L12:T12"/>
    <mergeCell ref="A15:A30"/>
    <mergeCell ref="C15:C30"/>
    <mergeCell ref="D15:D30"/>
    <mergeCell ref="B15:B30"/>
    <mergeCell ref="A11:G11"/>
    <mergeCell ref="L11:O11"/>
    <mergeCell ref="A12:A13"/>
    <mergeCell ref="B12:B13"/>
    <mergeCell ref="C12:C13"/>
    <mergeCell ref="D12:D13"/>
    <mergeCell ref="F12:G12"/>
    <mergeCell ref="AB29:AF29"/>
    <mergeCell ref="AB30:AF30"/>
    <mergeCell ref="AB27:AF27"/>
    <mergeCell ref="W10:X10"/>
    <mergeCell ref="AB10:AF10"/>
    <mergeCell ref="P11:R11"/>
    <mergeCell ref="S11:V11"/>
    <mergeCell ref="W11:Y11"/>
    <mergeCell ref="Z11:AA11"/>
    <mergeCell ref="AB11:AF11"/>
    <mergeCell ref="AB25:AF25"/>
    <mergeCell ref="AB26:AF26"/>
    <mergeCell ref="AB28:AF28"/>
    <mergeCell ref="AB16:AF16"/>
    <mergeCell ref="AB20:AF20"/>
  </mergeCells>
  <conditionalFormatting sqref="S15:S30">
    <cfRule type="cellIs" dxfId="50" priority="738" stopIfTrue="1" operator="equal">
      <formula>"N0 Aceptable con control especifico"</formula>
    </cfRule>
  </conditionalFormatting>
  <conditionalFormatting sqref="O15:O30">
    <cfRule type="cellIs" dxfId="49" priority="737" stopIfTrue="1" operator="equal">
      <formula>"o"</formula>
    </cfRule>
  </conditionalFormatting>
  <conditionalFormatting sqref="R15:R30">
    <cfRule type="cellIs" dxfId="48" priority="736" stopIfTrue="1" operator="equal">
      <formula>"O"</formula>
    </cfRule>
  </conditionalFormatting>
  <conditionalFormatting sqref="S25">
    <cfRule type="colorScale" priority="697">
      <colorScale>
        <cfvo type="min"/>
        <cfvo type="percentile" val="50"/>
        <cfvo type="max"/>
        <color rgb="FFF8696B"/>
        <color rgb="FFFFEB84"/>
        <color rgb="FF63BE7B"/>
      </colorScale>
    </cfRule>
    <cfRule type="cellIs" dxfId="47" priority="698" stopIfTrue="1" operator="equal">
      <formula>"ACEPTABLE"</formula>
    </cfRule>
    <cfRule type="cellIs" dxfId="46" priority="699" stopIfTrue="1" operator="equal">
      <formula>"NO ACEPTABLE"</formula>
    </cfRule>
  </conditionalFormatting>
  <conditionalFormatting sqref="S27">
    <cfRule type="cellIs" dxfId="45" priority="483" stopIfTrue="1" operator="equal">
      <formula>"N0 Aceptable con control especifico"</formula>
    </cfRule>
  </conditionalFormatting>
  <conditionalFormatting sqref="O27">
    <cfRule type="cellIs" dxfId="44" priority="482" stopIfTrue="1" operator="equal">
      <formula>"o"</formula>
    </cfRule>
  </conditionalFormatting>
  <conditionalFormatting sqref="R27">
    <cfRule type="cellIs" dxfId="43" priority="481" stopIfTrue="1" operator="equal">
      <formula>"O"</formula>
    </cfRule>
  </conditionalFormatting>
  <conditionalFormatting sqref="S27">
    <cfRule type="colorScale" priority="478">
      <colorScale>
        <cfvo type="min"/>
        <cfvo type="percentile" val="50"/>
        <cfvo type="max"/>
        <color rgb="FFF8696B"/>
        <color rgb="FFFFEB84"/>
        <color rgb="FF63BE7B"/>
      </colorScale>
    </cfRule>
    <cfRule type="cellIs" dxfId="42" priority="479" stopIfTrue="1" operator="equal">
      <formula>"ACEPTABLE"</formula>
    </cfRule>
    <cfRule type="cellIs" dxfId="41" priority="480" stopIfTrue="1" operator="equal">
      <formula>"NO ACEPTABLE"</formula>
    </cfRule>
  </conditionalFormatting>
  <conditionalFormatting sqref="S27">
    <cfRule type="colorScale" priority="475">
      <colorScale>
        <cfvo type="min"/>
        <cfvo type="percentile" val="50"/>
        <cfvo type="max"/>
        <color rgb="FFF8696B"/>
        <color rgb="FFFFEB84"/>
        <color rgb="FF63BE7B"/>
      </colorScale>
    </cfRule>
    <cfRule type="cellIs" dxfId="40" priority="476" stopIfTrue="1" operator="equal">
      <formula>"ACEPTABLE"</formula>
    </cfRule>
    <cfRule type="cellIs" dxfId="39" priority="477" stopIfTrue="1" operator="equal">
      <formula>"NO ACEPTABLE"</formula>
    </cfRule>
  </conditionalFormatting>
  <conditionalFormatting sqref="S27">
    <cfRule type="colorScale" priority="472">
      <colorScale>
        <cfvo type="min"/>
        <cfvo type="percentile" val="50"/>
        <cfvo type="max"/>
        <color rgb="FFF8696B"/>
        <color rgb="FFFFEB84"/>
        <color rgb="FF63BE7B"/>
      </colorScale>
    </cfRule>
    <cfRule type="cellIs" dxfId="38" priority="473" stopIfTrue="1" operator="equal">
      <formula>"ACEPTABLE"</formula>
    </cfRule>
    <cfRule type="cellIs" dxfId="37" priority="474" stopIfTrue="1" operator="equal">
      <formula>"NO ACEPTABLE"</formula>
    </cfRule>
  </conditionalFormatting>
  <conditionalFormatting sqref="S23:S24">
    <cfRule type="cellIs" dxfId="36" priority="465" stopIfTrue="1" operator="equal">
      <formula>"N0 Aceptable con control especifico"</formula>
    </cfRule>
  </conditionalFormatting>
  <conditionalFormatting sqref="O23:O24">
    <cfRule type="cellIs" dxfId="35" priority="464" stopIfTrue="1" operator="equal">
      <formula>"o"</formula>
    </cfRule>
  </conditionalFormatting>
  <conditionalFormatting sqref="R23:R24">
    <cfRule type="cellIs" dxfId="34" priority="463" stopIfTrue="1" operator="equal">
      <formula>"O"</formula>
    </cfRule>
  </conditionalFormatting>
  <conditionalFormatting sqref="S23:S24">
    <cfRule type="colorScale" priority="460">
      <colorScale>
        <cfvo type="min"/>
        <cfvo type="percentile" val="50"/>
        <cfvo type="max"/>
        <color rgb="FFF8696B"/>
        <color rgb="FFFFEB84"/>
        <color rgb="FF63BE7B"/>
      </colorScale>
    </cfRule>
    <cfRule type="cellIs" dxfId="33" priority="461" stopIfTrue="1" operator="equal">
      <formula>"ACEPTABLE"</formula>
    </cfRule>
    <cfRule type="cellIs" dxfId="32" priority="462" stopIfTrue="1" operator="equal">
      <formula>"NO ACEPTABLE"</formula>
    </cfRule>
  </conditionalFormatting>
  <conditionalFormatting sqref="S23:S24">
    <cfRule type="colorScale" priority="457">
      <colorScale>
        <cfvo type="min"/>
        <cfvo type="percentile" val="50"/>
        <cfvo type="max"/>
        <color rgb="FFF8696B"/>
        <color rgb="FFFFEB84"/>
        <color rgb="FF63BE7B"/>
      </colorScale>
    </cfRule>
    <cfRule type="cellIs" dxfId="31" priority="458" stopIfTrue="1" operator="equal">
      <formula>"ACEPTABLE"</formula>
    </cfRule>
    <cfRule type="cellIs" dxfId="30" priority="459" stopIfTrue="1" operator="equal">
      <formula>"NO ACEPTABLE"</formula>
    </cfRule>
  </conditionalFormatting>
  <conditionalFormatting sqref="S23:S24">
    <cfRule type="colorScale" priority="454">
      <colorScale>
        <cfvo type="min"/>
        <cfvo type="percentile" val="50"/>
        <cfvo type="max"/>
        <color rgb="FFF8696B"/>
        <color rgb="FFFFEB84"/>
        <color rgb="FF63BE7B"/>
      </colorScale>
    </cfRule>
    <cfRule type="cellIs" dxfId="29" priority="455" stopIfTrue="1" operator="equal">
      <formula>"ACEPTABLE"</formula>
    </cfRule>
    <cfRule type="cellIs" dxfId="28" priority="456" stopIfTrue="1" operator="equal">
      <formula>"NO ACEPTABLE"</formula>
    </cfRule>
  </conditionalFormatting>
  <conditionalFormatting sqref="S23:S24">
    <cfRule type="cellIs" dxfId="27" priority="453" stopIfTrue="1" operator="equal">
      <formula>"N0 Aceptable con control especifico"</formula>
    </cfRule>
  </conditionalFormatting>
  <conditionalFormatting sqref="O23:O24">
    <cfRule type="cellIs" dxfId="26" priority="452" stopIfTrue="1" operator="equal">
      <formula>"o"</formula>
    </cfRule>
  </conditionalFormatting>
  <conditionalFormatting sqref="R23:R24">
    <cfRule type="cellIs" dxfId="25" priority="451" stopIfTrue="1" operator="equal">
      <formula>"O"</formula>
    </cfRule>
  </conditionalFormatting>
  <conditionalFormatting sqref="S23:S24">
    <cfRule type="colorScale" priority="448">
      <colorScale>
        <cfvo type="min"/>
        <cfvo type="percentile" val="50"/>
        <cfvo type="max"/>
        <color rgb="FFF8696B"/>
        <color rgb="FFFFEB84"/>
        <color rgb="FF63BE7B"/>
      </colorScale>
    </cfRule>
    <cfRule type="cellIs" dxfId="24" priority="449" stopIfTrue="1" operator="equal">
      <formula>"ACEPTABLE"</formula>
    </cfRule>
    <cfRule type="cellIs" dxfId="23" priority="450" stopIfTrue="1" operator="equal">
      <formula>"NO ACEPTABLE"</formula>
    </cfRule>
  </conditionalFormatting>
  <conditionalFormatting sqref="S23:S24">
    <cfRule type="colorScale" priority="445">
      <colorScale>
        <cfvo type="min"/>
        <cfvo type="percentile" val="50"/>
        <cfvo type="max"/>
        <color rgb="FFF8696B"/>
        <color rgb="FFFFEB84"/>
        <color rgb="FF63BE7B"/>
      </colorScale>
    </cfRule>
    <cfRule type="cellIs" dxfId="22" priority="446" stopIfTrue="1" operator="equal">
      <formula>"ACEPTABLE"</formula>
    </cfRule>
    <cfRule type="cellIs" dxfId="21" priority="447" stopIfTrue="1" operator="equal">
      <formula>"NO ACEPTABLE"</formula>
    </cfRule>
  </conditionalFormatting>
  <conditionalFormatting sqref="S23:S24">
    <cfRule type="colorScale" priority="442">
      <colorScale>
        <cfvo type="min"/>
        <cfvo type="percentile" val="50"/>
        <cfvo type="max"/>
        <color rgb="FFF8696B"/>
        <color rgb="FFFFEB84"/>
        <color rgb="FF63BE7B"/>
      </colorScale>
    </cfRule>
    <cfRule type="cellIs" dxfId="20" priority="443" stopIfTrue="1" operator="equal">
      <formula>"ACEPTABLE"</formula>
    </cfRule>
    <cfRule type="cellIs" dxfId="19" priority="444" stopIfTrue="1" operator="equal">
      <formula>"NO ACEPTABLE"</formula>
    </cfRule>
  </conditionalFormatting>
  <conditionalFormatting sqref="S23:S24">
    <cfRule type="colorScale" priority="439">
      <colorScale>
        <cfvo type="min"/>
        <cfvo type="percentile" val="50"/>
        <cfvo type="max"/>
        <color rgb="FFF8696B"/>
        <color rgb="FFFFEB84"/>
        <color rgb="FF63BE7B"/>
      </colorScale>
    </cfRule>
    <cfRule type="cellIs" dxfId="18" priority="440" stopIfTrue="1" operator="equal">
      <formula>"ACEPTABLE"</formula>
    </cfRule>
    <cfRule type="cellIs" dxfId="17" priority="441" stopIfTrue="1" operator="equal">
      <formula>"NO ACEPTABLE"</formula>
    </cfRule>
  </conditionalFormatting>
  <conditionalFormatting sqref="S23:S24">
    <cfRule type="cellIs" dxfId="16" priority="438" stopIfTrue="1" operator="equal">
      <formula>"N0 Aceptable con control especifico"</formula>
    </cfRule>
  </conditionalFormatting>
  <conditionalFormatting sqref="O23:O24">
    <cfRule type="cellIs" dxfId="15" priority="437" stopIfTrue="1" operator="equal">
      <formula>"o"</formula>
    </cfRule>
  </conditionalFormatting>
  <conditionalFormatting sqref="R23:R24">
    <cfRule type="cellIs" dxfId="14" priority="436" stopIfTrue="1" operator="equal">
      <formula>"O"</formula>
    </cfRule>
  </conditionalFormatting>
  <conditionalFormatting sqref="S23:S24">
    <cfRule type="colorScale" priority="433">
      <colorScale>
        <cfvo type="min"/>
        <cfvo type="percentile" val="50"/>
        <cfvo type="max"/>
        <color rgb="FFF8696B"/>
        <color rgb="FFFFEB84"/>
        <color rgb="FF63BE7B"/>
      </colorScale>
    </cfRule>
    <cfRule type="cellIs" dxfId="13" priority="434" stopIfTrue="1" operator="equal">
      <formula>"ACEPTABLE"</formula>
    </cfRule>
    <cfRule type="cellIs" dxfId="12" priority="435" stopIfTrue="1" operator="equal">
      <formula>"NO ACEPTABLE"</formula>
    </cfRule>
  </conditionalFormatting>
  <conditionalFormatting sqref="S23:S24">
    <cfRule type="colorScale" priority="430">
      <colorScale>
        <cfvo type="min"/>
        <cfvo type="percentile" val="50"/>
        <cfvo type="max"/>
        <color rgb="FFF8696B"/>
        <color rgb="FFFFEB84"/>
        <color rgb="FF63BE7B"/>
      </colorScale>
    </cfRule>
    <cfRule type="cellIs" dxfId="11" priority="431" stopIfTrue="1" operator="equal">
      <formula>"ACEPTABLE"</formula>
    </cfRule>
    <cfRule type="cellIs" dxfId="10" priority="432" stopIfTrue="1" operator="equal">
      <formula>"NO ACEPTABLE"</formula>
    </cfRule>
  </conditionalFormatting>
  <conditionalFormatting sqref="S23:S24">
    <cfRule type="colorScale" priority="427">
      <colorScale>
        <cfvo type="min"/>
        <cfvo type="percentile" val="50"/>
        <cfvo type="max"/>
        <color rgb="FFF8696B"/>
        <color rgb="FFFFEB84"/>
        <color rgb="FF63BE7B"/>
      </colorScale>
    </cfRule>
    <cfRule type="cellIs" dxfId="9" priority="428" stopIfTrue="1" operator="equal">
      <formula>"ACEPTABLE"</formula>
    </cfRule>
    <cfRule type="cellIs" dxfId="8" priority="429" stopIfTrue="1" operator="equal">
      <formula>"NO ACEPTABLE"</formula>
    </cfRule>
  </conditionalFormatting>
  <conditionalFormatting sqref="S23:S24">
    <cfRule type="colorScale" priority="424">
      <colorScale>
        <cfvo type="min"/>
        <cfvo type="percentile" val="50"/>
        <cfvo type="max"/>
        <color rgb="FFF8696B"/>
        <color rgb="FFFFEB84"/>
        <color rgb="FF63BE7B"/>
      </colorScale>
    </cfRule>
    <cfRule type="cellIs" dxfId="7" priority="425" stopIfTrue="1" operator="equal">
      <formula>"ACEPTABLE"</formula>
    </cfRule>
    <cfRule type="cellIs" dxfId="6" priority="426" stopIfTrue="1" operator="equal">
      <formula>"NO ACEPTABLE"</formula>
    </cfRule>
  </conditionalFormatting>
  <conditionalFormatting sqref="S23:S24">
    <cfRule type="colorScale" priority="421">
      <colorScale>
        <cfvo type="min"/>
        <cfvo type="percentile" val="50"/>
        <cfvo type="max"/>
        <color rgb="FFF8696B"/>
        <color rgb="FFFFEB84"/>
        <color rgb="FF63BE7B"/>
      </colorScale>
    </cfRule>
    <cfRule type="cellIs" dxfId="5" priority="422" stopIfTrue="1" operator="equal">
      <formula>"ACEPTABLE"</formula>
    </cfRule>
    <cfRule type="cellIs" dxfId="4" priority="423" stopIfTrue="1" operator="equal">
      <formula>"NO ACEPTABLE"</formula>
    </cfRule>
  </conditionalFormatting>
  <conditionalFormatting sqref="S23:S24">
    <cfRule type="colorScale" priority="418">
      <colorScale>
        <cfvo type="min"/>
        <cfvo type="percentile" val="50"/>
        <cfvo type="max"/>
        <color rgb="FFF8696B"/>
        <color rgb="FFFFEB84"/>
        <color rgb="FF63BE7B"/>
      </colorScale>
    </cfRule>
    <cfRule type="cellIs" dxfId="3" priority="419" stopIfTrue="1" operator="equal">
      <formula>"ACEPTABLE"</formula>
    </cfRule>
    <cfRule type="cellIs" dxfId="2" priority="420" stopIfTrue="1" operator="equal">
      <formula>"NO ACEPTABLE"</formula>
    </cfRule>
  </conditionalFormatting>
  <conditionalFormatting sqref="S15:S30">
    <cfRule type="colorScale" priority="6489">
      <colorScale>
        <cfvo type="min"/>
        <cfvo type="percentile" val="50"/>
        <cfvo type="max"/>
        <color rgb="FFF8696B"/>
        <color rgb="FFFFEB84"/>
        <color rgb="FF63BE7B"/>
      </colorScale>
    </cfRule>
    <cfRule type="cellIs" dxfId="1" priority="6490" stopIfTrue="1" operator="equal">
      <formula>"ACEPTABLE"</formula>
    </cfRule>
    <cfRule type="cellIs" dxfId="0" priority="6491" stopIfTrue="1" operator="equal">
      <formula>"NO ACEPTABLE"</formula>
    </cfRule>
  </conditionalFormatting>
  <dataValidations count="17">
    <dataValidation type="list" allowBlank="1" showInputMessage="1" showErrorMessage="1" sqref="WVJ27 WLN27 WBR27 VRV27 VHZ27 UYD27 UOH27 UEL27 TUP27 TKT27 TAX27 SRB27 SHF27 RXJ27 RNN27 RDR27 QTV27 QJZ27 QAD27 PQH27 PGL27 OWP27 OMT27 OCX27 NTB27 NJF27 MZJ27 MPN27 MFR27 LVV27 LLZ27 LCD27 KSH27 KIL27 JYP27 JOT27 JEX27 IVB27 ILF27 IBJ27 HRN27 HHR27 GXV27 GNZ27 GED27 FUH27 FKL27 FAP27 EQT27 EGX27 DXB27 DNF27 DDJ27 CTN27 CJR27 BZV27 BPZ27 BGD27 AWH27 AML27 ACP27 ST27 IX27">
      <formula1>$AQ$1:$AQ$7</formula1>
    </dataValidation>
    <dataValidation type="list" allowBlank="1" showInputMessage="1" showErrorMessage="1" sqref="IV27 WLL23:WLL24 WVH27 WLL27 WBP27 VRT27 VHX27 UYB27 UOF27 UEJ27 TUN27 TKR27 TAV27 SQZ27 SHD27 RXH27 RNL27 RDP27 QTT27 QJX27 QAB27 PQF27 PGJ27 OWN27 OMR27 OCV27 NSZ27 NJD27 MZH27 MPL27 MFP27 LVT27 LLX27 LCB27 KSF27 KIJ27 JYN27 JOR27 JEV27 IUZ27 ILD27 IBH27 HRL27 HHP27 GXT27 GNX27 GEB27 FUF27 FKJ27 FAN27 EQR27 EGV27 DWZ27 DND27 DDH27 CTL27 CJP27 BZT27 BPX27 BGB27 AWF27 AMJ27 ACN27 SR27 WVH23:WVH24 IV23:IV24 SR23:SR24 ACN23:ACN24 AMJ23:AMJ24 AWF23:AWF24 BGB23:BGB24 BPX23:BPX24 BZT23:BZT24 CJP23:CJP24 CTL23:CTL24 DDH23:DDH24 DND23:DND24 DWZ23:DWZ24 EGV23:EGV24 EQR23:EQR24 FAN23:FAN24 FKJ23:FKJ24 FUF23:FUF24 GEB23:GEB24 GNX23:GNX24 GXT23:GXT24 HHP23:HHP24 HRL23:HRL24 IBH23:IBH24 ILD23:ILD24 IUZ23:IUZ24 JEV23:JEV24 JOR23:JOR24 JYN23:JYN24 KIJ23:KIJ24 KSF23:KSF24 LCB23:LCB24 LLX23:LLX24 LVT23:LVT24 MFP23:MFP24 MPL23:MPL24 MZH23:MZH24 NJD23:NJD24 NSZ23:NSZ24 OCV23:OCV24 OMR23:OMR24 OWN23:OWN24 PGJ23:PGJ24 PQF23:PQF24 QAB23:QAB24 QJX23:QJX24 QTT23:QTT24 RDP23:RDP24 RNL23:RNL24 RXH23:RXH24 SHD23:SHD24 SQZ23:SQZ24 TAV23:TAV24 TKR23:TKR24 TUN23:TUN24 UEJ23:UEJ24 UOF23:UOF24 UYB23:UYB24 VHX23:VHX24 VRT23:VRT24 WBP23:WBP24 E15:E30">
      <formula1>"Rutinaria, No Rutinaria"</formula1>
    </dataValidation>
    <dataValidation type="list" allowBlank="1" showInputMessage="1" showErrorMessage="1" sqref="WCP27 VST27 VIX27 UZB27 UPF27 UFJ27 TVN27 TLR27 TBV27 SRZ27 SID27 RYH27 ROL27 REP27 QUT27 QKX27 QBB27 PRF27 PHJ27 OXN27 ONR27 ODV27 NTZ27 NKD27 NAH27 MQL27 MGP27 LWT27 LMX27 LDB27 KTF27 KJJ27 JZN27 JPR27 JFV27 IVZ27 IMD27 ICH27 HSL27 HIP27 GYT27 GOX27 GFB27 FVF27 FLJ27 FBN27 ERR27 EHV27 DXZ27 DOD27 DEH27 CUL27 CKP27 CAT27 BQX27 BHB27 AXF27 ANJ27 ADN27 TR27 JV27 WWH27 WML27 WWH23:WWH24 JV23:JV24 TR23:TR24 ADN23:ADN24 ANJ23:ANJ24 AXF23:AXF24 BHB23:BHB24 BQX23:BQX24 CAT23:CAT24 CKP23:CKP24 CUL23:CUL24 DEH23:DEH24 DOD23:DOD24 DXZ23:DXZ24 EHV23:EHV24 ERR23:ERR24 FBN23:FBN24 FLJ23:FLJ24 FVF23:FVF24 GFB23:GFB24 GOX23:GOX24 GYT23:GYT24 HIP23:HIP24 HSL23:HSL24 ICH23:ICH24 IMD23:IMD24 IVZ23:IVZ24 JFV23:JFV24 JPR23:JPR24 JZN23:JZN24 KJJ23:KJJ24 KTF23:KTF24 LDB23:LDB24 LMX23:LMX24 LWT23:LWT24 MGP23:MGP24 MQL23:MQL24 NAH23:NAH24 NKD23:NKD24 NTZ23:NTZ24 ODV23:ODV24 ONR23:ONR24 OXN23:OXN24 PHJ23:PHJ24 PRF23:PRF24 QBB23:QBB24 QKX23:QKX24 QUT23:QUT24 REP23:REP24 ROL23:ROL24 RYH23:RYH24 SID23:SID24 SRZ23:SRZ24 TBV23:TBV24 TLR23:TLR24 TVN23:TVN24 UFJ23:UFJ24 UPF23:UPF24 UZB23:UZB24 VIX23:VIX24 VST23:VST24 WCP23:WCP24 WML23:WML24 Z15:Z30">
      <formula1>"Si, No"</formula1>
    </dataValidation>
    <dataValidation type="list" allowBlank="1" showInputMessage="1" showErrorMessage="1" sqref="WLT27 WBX27 VSB27 VIF27 UYJ27 UON27 UER27 TUV27 TKZ27 TBD27 SRH27 SHL27 RXP27 RNT27 RDX27 QUB27 QKF27 QAJ27 PQN27 PGR27 OWV27 OMZ27 ODD27 NTH27 NJL27 MZP27 MPT27 MFX27 LWB27 LMF27 LCJ27 KSN27 KIR27 JYV27 JOZ27 JFD27 IVH27 ILL27 IBP27 HRT27 HHX27 GYB27 GOF27 GEJ27 FUN27 FKR27 FAV27 EQZ27 EHD27 DXH27 DNL27 DDP27 CTT27 CJX27 CAB27 BQF27 BGJ27 AWN27 AMR27 ACV27 SZ27 JD27 WVP27 WVP23:WVP24 JD23:JD24 SZ23:SZ24 ACV23:ACV24 AMR23:AMR24 AWN23:AWN24 BGJ23:BGJ24 BQF23:BQF24 CAB23:CAB24 CJX23:CJX24 CTT23:CTT24 DDP23:DDP24 DNL23:DNL24 DXH23:DXH24 EHD23:EHD24 EQZ23:EQZ24 FAV23:FAV24 FKR23:FKR24 FUN23:FUN24 GEJ23:GEJ24 GOF23:GOF24 GYB23:GYB24 HHX23:HHX24 HRT23:HRT24 IBP23:IBP24 ILL23:ILL24 IVH23:IVH24 JFD23:JFD24 JOZ23:JOZ24 JYV23:JYV24 KIR23:KIR24 KSN23:KSN24 LCJ23:LCJ24 LMF23:LMF24 LWB23:LWB24 MFX23:MFX24 MPT23:MPT24 MZP23:MZP24 NJL23:NJL24 NTH23:NTH24 ODD23:ODD24 OMZ23:OMZ24 OWV23:OWV24 PGR23:PGR24 PQN23:PQN24 QAJ23:QAJ24 QKF23:QKF24 QUB23:QUB24 RDX23:RDX24 RNT23:RNT24 RXP23:RXP24 SHL23:SHL24 SRH23:SRH24 TBD23:TBD24 TKZ23:TKZ24 TUV23:TUV24 UER23:UER24 UON23:UON24 UYJ23:UYJ24 VIF23:VIF24 VSB23:VSB24 WBX23:WBX24 WLT23:WLT24">
      <formula1>"(MA)"</formula1>
    </dataValidation>
    <dataValidation type="list" errorStyle="warning" allowBlank="1" showInputMessage="1" showErrorMessage="1" errorTitle="COLOQUE SOLO" error="1,2,3, O 4" sqref="WCC27 VSG27 VIK27 UYO27 UOS27 UEW27 TVA27 TLE27 TBI27 SRM27 SHQ27 RXU27 RNY27 REC27 QUG27 QKK27 QAO27 PQS27 PGW27 OXA27 ONE27 ODI27 NTM27 NJQ27 MZU27 MPY27 MGC27 LWG27 LMK27 LCO27 KSS27 KIW27 JZA27 JPE27 JFI27 IVM27 ILQ27 IBU27 HRY27 HIC27 GYG27 GOK27 GEO27 FUS27 FKW27 FBA27 ERE27 EHI27 DXM27 DNQ27 DDU27 CTY27 CKC27 CAG27 BQK27 BGO27 AWS27 AMW27 ADA27 TE27 JI27 WVU27 WLY27 WVU23:WVU24 JI23:JI24 TE23:TE24 ADA23:ADA24 AMW23:AMW24 AWS23:AWS24 BGO23:BGO24 BQK23:BQK24 CAG23:CAG24 CKC23:CKC24 CTY23:CTY24 DDU23:DDU24 DNQ23:DNQ24 DXM23:DXM24 EHI23:EHI24 ERE23:ERE24 FBA23:FBA24 FKW23:FKW24 FUS23:FUS24 GEO23:GEO24 GOK23:GOK24 GYG23:GYG24 HIC23:HIC24 HRY23:HRY24 IBU23:IBU24 ILQ23:ILQ24 IVM23:IVM24 JFI23:JFI24 JPE23:JPE24 JZA23:JZA24 KIW23:KIW24 KSS23:KSS24 LCO23:LCO24 LMK23:LMK24 LWG23:LWG24 MGC23:MGC24 MPY23:MPY24 MZU23:MZU24 NJQ23:NJQ24 NTM23:NTM24 ODI23:ODI24 ONE23:ONE24 OXA23:OXA24 PGW23:PGW24 PQS23:PQS24 QAO23:QAO24 QKK23:QKK24 QUG23:QUG24 REC23:REC24 RNY23:RNY24 RXU23:RXU24 SHQ23:SHQ24 SRM23:SRM24 TBI23:TBI24 TLE23:TLE24 TVA23:TVA24 UEW23:UEW24 UOS23:UOS24 UYO23:UYO24 VIK23:VIK24 VSG23:VSG24 WCC23:WCC24 WLY23:WLY24 M15:M30">
      <formula1>"4,3,2,1"</formula1>
    </dataValidation>
    <dataValidation type="list" allowBlank="1" showInputMessage="1" showErrorMessage="1" sqref="WLU27 WBY27 VSC27 VIG27 UYK27 UOO27 UES27 TUW27 TLA27 TBE27 SRI27 SHM27 RXQ27 RNU27 RDY27 QUC27 QKG27 QAK27 PQO27 PGS27 OWW27 ONA27 ODE27 NTI27 NJM27 MZQ27 MPU27 MFY27 LWC27 LMG27 LCK27 KSO27 KIS27 JYW27 JPA27 JFE27 IVI27 ILM27 IBQ27 HRU27 HHY27 GYC27 GOG27 GEK27 FUO27 FKS27 FAW27 ERA27 EHE27 DXI27 DNM27 DDQ27 CTU27 CJY27 CAC27 BQG27 BGK27 AWO27 AMS27 ACW27 TA27 JE27 WVQ27 WVQ23:WVQ24 JE23:JE24 TA23:TA24 ACW23:ACW24 AMS23:AMS24 AWO23:AWO24 BGK23:BGK24 BQG23:BQG24 CAC23:CAC24 CJY23:CJY24 CTU23:CTU24 DDQ23:DDQ24 DNM23:DNM24 DXI23:DXI24 EHE23:EHE24 ERA23:ERA24 FAW23:FAW24 FKS23:FKS24 FUO23:FUO24 GEK23:GEK24 GOG23:GOG24 GYC23:GYC24 HHY23:HHY24 HRU23:HRU24 IBQ23:IBQ24 ILM23:ILM24 IVI23:IVI24 JFE23:JFE24 JPA23:JPA24 JYW23:JYW24 KIS23:KIS24 KSO23:KSO24 LCK23:LCK24 LMG23:LMG24 LWC23:LWC24 MFY23:MFY24 MPU23:MPU24 MZQ23:MZQ24 NJM23:NJM24 NTI23:NTI24 ODE23:ODE24 ONA23:ONA24 OWW23:OWW24 PGS23:PGS24 PQO23:PQO24 QAK23:QAK24 QKG23:QKG24 QUC23:QUC24 RDY23:RDY24 RNU23:RNU24 RXQ23:RXQ24 SHM23:SHM24 SRI23:SRI24 TBE23:TBE24 TLA23:TLA24 TUW23:TUW24 UES23:UES24 UOO23:UOO24 UYK23:UYK24 VIG23:VIG24 VSC23:VSC24 WBY23:WBY24 WLU23:WLU24">
      <formula1>"(A)"</formula1>
    </dataValidation>
    <dataValidation type="list" allowBlank="1" showInputMessage="1" showErrorMessage="1" sqref="VSD27 VIH27 UYL27 UOP27 UET27 TUX27 TLB27 TBF27 SRJ27 SHN27 RXR27 RNV27 RDZ27 QUD27 QKH27 QAL27 PQP27 PGT27 OWX27 ONB27 ODF27 NTJ27 NJN27 MZR27 MPV27 MFZ27 LWD27 LMH27 LCL27 KSP27 KIT27 JYX27 JPB27 JFF27 IVJ27 ILN27 IBR27 HRV27 HHZ27 GYD27 GOH27 GEL27 FUP27 FKT27 FAX27 ERB27 EHF27 DXJ27 DNN27 DDR27 CTV27 CJZ27 CAD27 BQH27 BGL27 AWP27 AMT27 ACX27 TB27 JF27 WVR27 WLV27 WBZ27 WVR23:WVR24 JF23:JF24 TB23:TB24 ACX23:ACX24 AMT23:AMT24 AWP23:AWP24 BGL23:BGL24 BQH23:BQH24 CAD23:CAD24 CJZ23:CJZ24 CTV23:CTV24 DDR23:DDR24 DNN23:DNN24 DXJ23:DXJ24 EHF23:EHF24 ERB23:ERB24 FAX23:FAX24 FKT23:FKT24 FUP23:FUP24 GEL23:GEL24 GOH23:GOH24 GYD23:GYD24 HHZ23:HHZ24 HRV23:HRV24 IBR23:IBR24 ILN23:ILN24 IVJ23:IVJ24 JFF23:JFF24 JPB23:JPB24 JYX23:JYX24 KIT23:KIT24 KSP23:KSP24 LCL23:LCL24 LMH23:LMH24 LWD23:LWD24 MFZ23:MFZ24 MPV23:MPV24 MZR23:MZR24 NJN23:NJN24 NTJ23:NTJ24 ODF23:ODF24 ONB23:ONB24 OWX23:OWX24 PGT23:PGT24 PQP23:PQP24 QAL23:QAL24 QKH23:QKH24 QUD23:QUD24 RDZ23:RDZ24 RNV23:RNV24 RXR23:RXR24 SHN23:SHN24 SRJ23:SRJ24 TBF23:TBF24 TLB23:TLB24 TUX23:TUX24 UET23:UET24 UOP23:UOP24 UYL23:UYL24 VIH23:VIH24 VSD23:VSD24 WBZ23:WBZ24 WLV23:WLV24">
      <formula1>"(M)"</formula1>
    </dataValidation>
    <dataValidation type="list" allowBlank="1" showInputMessage="1" showErrorMessage="1" sqref="WCA27 VSE27 VII27 UYM27 UOQ27 UEU27 TUY27 TLC27 TBG27 SRK27 SHO27 RXS27 RNW27 REA27 QUE27 QKI27 QAM27 PQQ27 PGU27 OWY27 ONC27 ODG27 NTK27 NJO27 MZS27 MPW27 MGA27 LWE27 LMI27 LCM27 KSQ27 KIU27 JYY27 JPC27 JFG27 IVK27 ILO27 IBS27 HRW27 HIA27 GYE27 GOI27 GEM27 FUQ27 FKU27 FAY27 ERC27 EHG27 DXK27 DNO27 DDS27 CTW27 CKA27 CAE27 BQI27 BGM27 AWQ27 AMU27 ACY27 TC27 JG27 WVS27 WLW27 WVS23:WVS24 JG23:JG24 TC23:TC24 ACY23:ACY24 AMU23:AMU24 AWQ23:AWQ24 BGM23:BGM24 BQI23:BQI24 CAE23:CAE24 CKA23:CKA24 CTW23:CTW24 DDS23:DDS24 DNO23:DNO24 DXK23:DXK24 EHG23:EHG24 ERC23:ERC24 FAY23:FAY24 FKU23:FKU24 FUQ23:FUQ24 GEM23:GEM24 GOI23:GOI24 GYE23:GYE24 HIA23:HIA24 HRW23:HRW24 IBS23:IBS24 ILO23:ILO24 IVK23:IVK24 JFG23:JFG24 JPC23:JPC24 JYY23:JYY24 KIU23:KIU24 KSQ23:KSQ24 LCM23:LCM24 LMI23:LMI24 LWE23:LWE24 MGA23:MGA24 MPW23:MPW24 MZS23:MZS24 NJO23:NJO24 NTK23:NTK24 ODG23:ODG24 ONC23:ONC24 OWY23:OWY24 PGU23:PGU24 PQQ23:PQQ24 QAM23:QAM24 QKI23:QKI24 QUE23:QUE24 REA23:REA24 RNW23:RNW24 RXS23:RXS24 SHO23:SHO24 SRK23:SRK24 TBG23:TBG24 TLC23:TLC24 TUY23:TUY24 UEU23:UEU24 UOQ23:UOQ24 UYM23:UYM24 VII23:VII24 VSE23:VSE24 WCA23:WCA24 WLW23:WLW24">
      <formula1>"(B)"</formula1>
    </dataValidation>
    <dataValidation type="list" allowBlank="1" showInputMessage="1" showErrorMessage="1" sqref="WCB27 VSF27 VIJ27 UYN27 UOR27 UEV27 TUZ27 TLD27 TBH27 SRL27 SHP27 RXT27 RNX27 REB27 QUF27 QKJ27 QAN27 PQR27 PGV27 OWZ27 OND27 ODH27 NTL27 NJP27 MZT27 MPX27 MGB27 LWF27 LMJ27 LCN27 KSR27 KIV27 JYZ27 JPD27 JFH27 IVL27 ILP27 IBT27 HRX27 HIB27 GYF27 GOJ27 GEN27 FUR27 FKV27 FAZ27 ERD27 EHH27 DXL27 DNP27 DDT27 CTX27 CKB27 CAF27 BQJ27 BGN27 AWR27 AMV27 ACZ27 TD27 JH27 WVT27 WLX27 WVT23:WVT24 JH23:JH24 TD23:TD24 ACZ23:ACZ24 AMV23:AMV24 AWR23:AWR24 BGN23:BGN24 BQJ23:BQJ24 CAF23:CAF24 CKB23:CKB24 CTX23:CTX24 DDT23:DDT24 DNP23:DNP24 DXL23:DXL24 EHH23:EHH24 ERD23:ERD24 FAZ23:FAZ24 FKV23:FKV24 FUR23:FUR24 GEN23:GEN24 GOJ23:GOJ24 GYF23:GYF24 HIB23:HIB24 HRX23:HRX24 IBT23:IBT24 ILP23:ILP24 IVL23:IVL24 JFH23:JFH24 JPD23:JPD24 JYZ23:JYZ24 KIV23:KIV24 KSR23:KSR24 LCN23:LCN24 LMJ23:LMJ24 LWF23:LWF24 MGB23:MGB24 MPX23:MPX24 MZT23:MZT24 NJP23:NJP24 NTL23:NTL24 ODH23:ODH24 OND23:OND24 OWZ23:OWZ24 PGV23:PGV24 PQR23:PQR24 QAN23:QAN24 QKJ23:QKJ24 QUF23:QUF24 REB23:REB24 RNX23:RNX24 RXT23:RXT24 SHP23:SHP24 SRL23:SRL24 TBH23:TBH24 TLD23:TLD24 TUZ23:TUZ24 UEV23:UEV24 UOR23:UOR24 UYN23:UYN24 VIJ23:VIJ24 VSF23:VSF24 WCB23:WCB24 WLX23:WLX24 L15:L30">
      <formula1>"2,6,10"</formula1>
    </dataValidation>
    <dataValidation type="list" allowBlank="1" showInputMessage="1" showErrorMessage="1" sqref="WCF27 VSJ27 VIN27 UYR27 UOV27 UEZ27 TVD27 TLH27 TBL27 SRP27 SHT27 RXX27 ROB27 REF27 QUJ27 QKN27 QAR27 PQV27 PGZ27 OXD27 ONH27 ODL27 NTP27 NJT27 MZX27 MQB27 MGF27 LWJ27 LMN27 LCR27 KSV27 KIZ27 JZD27 JPH27 JFL27 IVP27 ILT27 IBX27 HSB27 HIF27 GYJ27 GON27 GER27 FUV27 FKZ27 FBD27 ERH27 EHL27 DXP27 DNT27 DDX27 CUB27 CKF27 CAJ27 BQN27 BGR27 AWV27 AMZ27 ADD27 TH27 JL27 WVX27 WMB27 WVX23:WVX24 JL23:JL24 TH23:TH24 ADD23:ADD24 AMZ23:AMZ24 AWV23:AWV24 BGR23:BGR24 BQN23:BQN24 CAJ23:CAJ24 CKF23:CKF24 CUB23:CUB24 DDX23:DDX24 DNT23:DNT24 DXP23:DXP24 EHL23:EHL24 ERH23:ERH24 FBD23:FBD24 FKZ23:FKZ24 FUV23:FUV24 GER23:GER24 GON23:GON24 GYJ23:GYJ24 HIF23:HIF24 HSB23:HSB24 IBX23:IBX24 ILT23:ILT24 IVP23:IVP24 JFL23:JFL24 JPH23:JPH24 JZD23:JZD24 KIZ23:KIZ24 KSV23:KSV24 LCR23:LCR24 LMN23:LMN24 LWJ23:LWJ24 MGF23:MGF24 MQB23:MQB24 MZX23:MZX24 NJT23:NJT24 NTP23:NTP24 ODL23:ODL24 ONH23:ONH24 OXD23:OXD24 PGZ23:PGZ24 PQV23:PQV24 QAR23:QAR24 QKN23:QKN24 QUJ23:QUJ24 REF23:REF24 ROB23:ROB24 RXX23:RXX24 SHT23:SHT24 SRP23:SRP24 TBL23:TBL24 TLH23:TLH24 TVD23:TVD24 UEZ23:UEZ24 UOV23:UOV24 UYR23:UYR24 VIN23:VIN24 VSJ23:VSJ24 WCF23:WCF24 WMB23:WMB24 P15:P30">
      <formula1>"10,25,60,100"</formula1>
    </dataValidation>
    <dataValidation type="list" allowBlank="1" showInputMessage="1" showErrorMessage="1" sqref="WVD27 WLH27 WBL27 VRP27 VHT27 UXX27 UOB27 UEF27 TUJ27 TKN27 TAR27 SQV27 SGZ27 RXD27 RNH27 RDL27 QTP27 QJT27 PZX27 PQB27 PGF27 OWJ27 OMN27 OCR27 NSV27 NIZ27 MZD27 MPH27 MFL27 LVP27 LLT27 LBX27 KSB27 KIF27 JYJ27 JON27 JER27 IUV27 IKZ27 IBD27 HRH27 HHL27 GXP27 GNT27 GDX27 FUB27 FKF27 FAJ27 EQN27 EGR27 DWV27 DMZ27 DDD27 CTH27 CJL27 BZP27 BPT27 BFX27 AWB27 AMF27 ACJ27 SN27 IR27">
      <formula1>"Rutinaria, No rutinaria"</formula1>
    </dataValidation>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13:M14"/>
    <dataValidation allowBlank="1" showInputMessage="1" showErrorMessage="1" promptTitle="NP #5" prompt="Si 40&lt;NP&lt;24, Muy alto (A)_x000a_Si 20&lt;NP&lt;10, Alto (A)_x000a_Si 8&lt;NP&lt;6, Medio (M)_x000a_Si 4&lt;NP&lt;2, Bajo (B)" sqref="O13:O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P13:P14"/>
    <dataValidation allowBlank="1" showInputMessage="1" showErrorMessage="1" promptTitle="NIVEL DE RIESGO #8" prompt="I  entre 4000-600_x000a_II entre 500-150_x000a_III entre 120-40_x000a_IV si es igual a 20" sqref="R13:R14"/>
    <dataValidation type="list" allowBlank="1" showInputMessage="1" showErrorMessage="1" sqref="SU27 IY27 ACQ27 WVK27 WLO27 WBS27 VRW27 VIA27 UYE27 UOI27 UEM27 TUQ27 TKU27 TAY27 SRC27 SHG27 RXK27 RNO27 RDS27 QTW27 QKA27 QAE27 PQI27 PGM27 OWQ27 OMU27 OCY27 NTC27 NJG27 MZK27 MPO27 MFS27 LVW27 LMA27 LCE27 KSI27 KIM27 JYQ27 JOU27 JEY27 IVC27 ILG27 IBK27 HRO27 HHS27 GXW27 GOA27 GEE27 FUI27 FKM27 FAQ27 EQU27 EGY27 DXC27 DNG27 DDK27 CTO27 CJS27 BZW27 BQA27 BGE27 AWI27 AMM27">
      <formula1>$AR$1:$AR$130</formula1>
    </dataValidation>
    <dataValidation type="list" allowBlank="1" showInputMessage="1" showErrorMessage="1" sqref="WVK23:WVK24 IY23:IY24 SU23:SU24 ACQ23:ACQ24 AMM23:AMM24 AWI23:AWI24 BGE23:BGE24 BQA23:BQA24 BZW23:BZW24 CJS23:CJS24 CTO23:CTO24 DDK23:DDK24 DNG23:DNG24 DXC23:DXC24 EGY23:EGY24 EQU23:EQU24 FAQ23:FAQ24 FKM23:FKM24 FUI23:FUI24 GEE23:GEE24 GOA23:GOA24 GXW23:GXW24 HHS23:HHS24 HRO23:HRO24 IBK23:IBK24 ILG23:ILG24 IVC23:IVC24 JEY23:JEY24 JOU23:JOU24 JYQ23:JYQ24 KIM23:KIM24 KSI23:KSI24 LCE23:LCE24 LMA23:LMA24 LVW23:LVW24 MFS23:MFS24 MPO23:MPO24 MZK23:MZK24 NJG23:NJG24 NTC23:NTC24 OCY23:OCY24 OMU23:OMU24 OWQ23:OWQ24 PGM23:PGM24 PQI23:PQI24 QAE23:QAE24 QKA23:QKA24 QTW23:QTW24 RDS23:RDS24 RNO23:RNO24 RXK23:RXK24 SHG23:SHG24 SRC23:SRC24 TAY23:TAY24 TKU23:TKU24 TUQ23:TUQ24 UEM23:UEM24 UOI23:UOI24 UYE23:UYE24 VIA23:VIA24 VRW23:VRW24 WBS23:WBS24 WLO23:WLO24">
      <formula1>$AR$1:$AR$138</formula1>
    </dataValidation>
  </dataValidations>
  <printOptions horizontalCentered="1" verticalCentered="1"/>
  <pageMargins left="0" right="0" top="0.39370078740157483" bottom="0.39370078740157483" header="0" footer="0"/>
  <pageSetup paperSize="5" scale="32" orientation="landscape" r:id="rId1"/>
  <headerFooter alignWithMargins="0">
    <oddHeader>Página &amp;P de &amp;F</oddHeader>
    <oddFooter>&amp;L&amp;B Confidencial&amp;B&amp;C&amp;D&amp;RPágina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PISO No. 1</vt:lpstr>
      <vt:lpstr>PISO No. MZN </vt:lpstr>
      <vt:lpstr>PISO No. 2</vt:lpstr>
      <vt:lpstr>PISO No. 3</vt:lpstr>
      <vt:lpstr>PISO No. 4</vt:lpstr>
      <vt:lpstr>PISO No. 5</vt:lpstr>
      <vt:lpstr>PISO No. 6</vt:lpstr>
      <vt:lpstr>PISO No. 7</vt:lpstr>
      <vt:lpstr>'PISO No. 1'!Área_de_impresión</vt:lpstr>
      <vt:lpstr>'PISO No. 2'!Área_de_impresión</vt:lpstr>
      <vt:lpstr>'PISO No. 3'!Área_de_impresión</vt:lpstr>
      <vt:lpstr>'PISO No. 4'!Área_de_impresión</vt:lpstr>
      <vt:lpstr>'PISO No. 5'!Área_de_impresión</vt:lpstr>
      <vt:lpstr>'PISO No. 6'!Área_de_impresión</vt:lpstr>
      <vt:lpstr>'PISO No. 7'!Área_de_impresión</vt:lpstr>
      <vt:lpstr>'PISO No. MZN '!Área_de_impresión</vt:lpstr>
    </vt:vector>
  </TitlesOfParts>
  <Company>ASEXPRES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G.P.CH</dc:creator>
  <cp:keywords>MATRIZ ID PELIGROS</cp:keywords>
  <cp:lastModifiedBy>Camilo Ernesto Osorio Ramirez</cp:lastModifiedBy>
  <cp:lastPrinted>2015-11-20T15:12:28Z</cp:lastPrinted>
  <dcterms:created xsi:type="dcterms:W3CDTF">2001-09-06T19:21:01Z</dcterms:created>
  <dcterms:modified xsi:type="dcterms:W3CDTF">2019-09-06T20:17:01Z</dcterms:modified>
</cp:coreProperties>
</file>