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xWindow="0" yWindow="0" windowWidth="20490" windowHeight="7755" tabRatio="601"/>
  </bookViews>
  <sheets>
    <sheet name="Matriz de Peligros 2019" sheetId="42" r:id="rId1"/>
    <sheet name="RIESGOS" sheetId="43" r:id="rId2"/>
  </sheets>
  <definedNames>
    <definedName name="_xlnm._FilterDatabase" localSheetId="0" hidden="1">'Matriz de Peligros 2019'!$A$14:$AV$71</definedName>
    <definedName name="_xlnm.Print_Area" localSheetId="0">'Matriz de Peligros 2019'!$A$1:$AG$71</definedName>
    <definedName name="CLASE">#REF!</definedName>
    <definedName name="Descripción">#REF!</definedName>
    <definedName name="efectos">#REF!</definedName>
    <definedName name="FACTOR">#REF!</definedName>
    <definedName name="Z_690B6F67_B07E_4576_802D_03F34D115F9A_.wvu.PrintTitles" localSheetId="0" hidden="1">'Matriz de Peligros 2019'!#REF!</definedName>
    <definedName name="Z_690B6F67_B07E_4576_802D_03F34D115F9A_.wvu.Rows" localSheetId="0" hidden="1">'Matriz de Peligros 2019'!#REF!,'Matriz de Peligros 2019'!#REF!</definedName>
  </definedNames>
  <calcPr calcId="145621"/>
  <customWorkbookViews>
    <customWorkbookView name="  - Vista personalizada" guid="{690B6F67-B07E-4576-802D-03F34D115F9A}" mergeInterval="0" personalView="1" maximized="1" windowWidth="1020" windowHeight="569" tabRatio="601" activeSheetId="1"/>
  </customWorkbookViews>
</workbook>
</file>

<file path=xl/calcChain.xml><?xml version="1.0" encoding="utf-8"?>
<calcChain xmlns="http://schemas.openxmlformats.org/spreadsheetml/2006/main">
  <c r="T16" i="42" l="1"/>
  <c r="T17" i="42"/>
  <c r="T18" i="42"/>
  <c r="T19" i="42"/>
  <c r="T20" i="42"/>
  <c r="T21" i="42"/>
  <c r="T22" i="42"/>
  <c r="T23" i="42"/>
  <c r="T24" i="42"/>
  <c r="T25" i="42"/>
  <c r="T26" i="42"/>
  <c r="T27" i="42"/>
  <c r="T28" i="42"/>
  <c r="T29" i="42"/>
  <c r="T30" i="42"/>
  <c r="T31" i="42"/>
  <c r="T32" i="42"/>
  <c r="T33" i="42"/>
  <c r="T34" i="42"/>
  <c r="T35" i="42"/>
  <c r="T36" i="42"/>
  <c r="T37" i="42"/>
  <c r="T38" i="42"/>
  <c r="T39" i="42"/>
  <c r="T40" i="42"/>
  <c r="T41" i="42"/>
  <c r="T42" i="42"/>
  <c r="T43" i="42"/>
  <c r="T44" i="42"/>
  <c r="T45" i="42"/>
  <c r="T46" i="42"/>
  <c r="T47" i="42"/>
  <c r="T48" i="42"/>
  <c r="T49" i="42"/>
  <c r="T50" i="42"/>
  <c r="T51" i="42"/>
  <c r="T52" i="42"/>
  <c r="T53" i="42"/>
  <c r="T54" i="42"/>
  <c r="T55" i="42"/>
  <c r="T56" i="42"/>
  <c r="T57" i="42"/>
  <c r="T58" i="42"/>
  <c r="T59" i="42"/>
  <c r="T60" i="42"/>
  <c r="T61" i="42"/>
  <c r="T62" i="42"/>
  <c r="T63" i="42"/>
  <c r="T64" i="42"/>
  <c r="T65" i="42"/>
  <c r="T66" i="42"/>
  <c r="T67" i="42"/>
  <c r="T68" i="42"/>
  <c r="T69" i="42"/>
  <c r="T70" i="42"/>
  <c r="T71" i="42"/>
  <c r="T15" i="42"/>
  <c r="B9" i="43" l="1"/>
  <c r="B8" i="43"/>
  <c r="B6" i="43"/>
  <c r="B5" i="43"/>
  <c r="B4" i="43"/>
  <c r="B3" i="43"/>
  <c r="S16" i="42" l="1"/>
  <c r="S17" i="42"/>
  <c r="S18" i="42"/>
  <c r="S19" i="42"/>
  <c r="S20" i="42"/>
  <c r="S21" i="42"/>
  <c r="S22" i="42"/>
  <c r="O16" i="42"/>
  <c r="P16" i="42" s="1"/>
  <c r="O17" i="42"/>
  <c r="P17" i="42" s="1"/>
  <c r="O18" i="42"/>
  <c r="P18" i="42" s="1"/>
  <c r="O19" i="42"/>
  <c r="P19" i="42" s="1"/>
  <c r="O20" i="42"/>
  <c r="P20" i="42" s="1"/>
  <c r="O21" i="42"/>
  <c r="P21" i="42" s="1"/>
  <c r="O22" i="42"/>
  <c r="P22" i="42" s="1"/>
  <c r="B7" i="43" l="1"/>
  <c r="B10" i="43" l="1"/>
  <c r="C6" i="43" s="1"/>
  <c r="C7" i="43" l="1"/>
  <c r="C3" i="43"/>
  <c r="C8" i="43"/>
  <c r="C4" i="43"/>
  <c r="C9" i="43"/>
  <c r="C5" i="43"/>
  <c r="C10" i="43" l="1"/>
  <c r="S23" i="42" l="1"/>
  <c r="O23" i="42"/>
  <c r="P23" i="42" s="1"/>
  <c r="S71" i="42"/>
  <c r="O71" i="42"/>
  <c r="P71" i="42" s="1"/>
  <c r="S70" i="42"/>
  <c r="O70" i="42"/>
  <c r="P70" i="42" s="1"/>
  <c r="S24" i="42"/>
  <c r="S25" i="42"/>
  <c r="S26" i="42"/>
  <c r="S27" i="42"/>
  <c r="S28" i="42"/>
  <c r="S29" i="42"/>
  <c r="S30" i="42"/>
  <c r="S31" i="42"/>
  <c r="S32" i="42"/>
  <c r="S33" i="42"/>
  <c r="S34" i="42"/>
  <c r="S35" i="42"/>
  <c r="S36" i="42"/>
  <c r="S37" i="42"/>
  <c r="S38" i="42"/>
  <c r="S39" i="42"/>
  <c r="S40" i="42"/>
  <c r="S41" i="42"/>
  <c r="S42" i="42"/>
  <c r="S43" i="42"/>
  <c r="S44" i="42"/>
  <c r="S45" i="42"/>
  <c r="S46" i="42"/>
  <c r="S47" i="42"/>
  <c r="S48" i="42"/>
  <c r="S49" i="42"/>
  <c r="S50" i="42"/>
  <c r="S51" i="42"/>
  <c r="S52" i="42"/>
  <c r="S53" i="42"/>
  <c r="S54" i="42"/>
  <c r="S55" i="42"/>
  <c r="S56" i="42"/>
  <c r="S57" i="42"/>
  <c r="S58" i="42"/>
  <c r="S59" i="42"/>
  <c r="S60" i="42"/>
  <c r="S61" i="42"/>
  <c r="S62" i="42"/>
  <c r="S63" i="42"/>
  <c r="S64" i="42"/>
  <c r="S65" i="42"/>
  <c r="S66" i="42"/>
  <c r="S67" i="42"/>
  <c r="S68" i="42"/>
  <c r="S69" i="42"/>
  <c r="S15" i="42"/>
  <c r="O24" i="42"/>
  <c r="P24" i="42" s="1"/>
  <c r="O25" i="42"/>
  <c r="P25" i="42" s="1"/>
  <c r="O26" i="42"/>
  <c r="P26" i="42" s="1"/>
  <c r="O27" i="42"/>
  <c r="P27" i="42" s="1"/>
  <c r="O28" i="42"/>
  <c r="P28" i="42" s="1"/>
  <c r="O29" i="42"/>
  <c r="P29" i="42" s="1"/>
  <c r="O30" i="42"/>
  <c r="P30" i="42" s="1"/>
  <c r="O31" i="42"/>
  <c r="P31" i="42" s="1"/>
  <c r="O32" i="42"/>
  <c r="P32" i="42" s="1"/>
  <c r="O33" i="42"/>
  <c r="P33" i="42" s="1"/>
  <c r="O34" i="42"/>
  <c r="P34" i="42" s="1"/>
  <c r="O35" i="42"/>
  <c r="P35" i="42" s="1"/>
  <c r="O36" i="42"/>
  <c r="P36" i="42" s="1"/>
  <c r="O37" i="42"/>
  <c r="P37" i="42" s="1"/>
  <c r="O38" i="42"/>
  <c r="P38" i="42" s="1"/>
  <c r="O39" i="42"/>
  <c r="P39" i="42" s="1"/>
  <c r="O40" i="42"/>
  <c r="P40" i="42" s="1"/>
  <c r="O41" i="42"/>
  <c r="P41" i="42" s="1"/>
  <c r="O42" i="42"/>
  <c r="P42" i="42" s="1"/>
  <c r="O43" i="42"/>
  <c r="P43" i="42" s="1"/>
  <c r="O44" i="42"/>
  <c r="P44" i="42" s="1"/>
  <c r="O45" i="42"/>
  <c r="P45" i="42" s="1"/>
  <c r="O46" i="42"/>
  <c r="P46" i="42" s="1"/>
  <c r="O47" i="42"/>
  <c r="P47" i="42" s="1"/>
  <c r="O48" i="42"/>
  <c r="P48" i="42" s="1"/>
  <c r="O49" i="42"/>
  <c r="P49" i="42" s="1"/>
  <c r="O50" i="42"/>
  <c r="P50" i="42" s="1"/>
  <c r="O51" i="42"/>
  <c r="P51" i="42" s="1"/>
  <c r="O52" i="42"/>
  <c r="P52" i="42" s="1"/>
  <c r="O53" i="42"/>
  <c r="P53" i="42" s="1"/>
  <c r="O54" i="42"/>
  <c r="P54" i="42" s="1"/>
  <c r="O55" i="42"/>
  <c r="P55" i="42" s="1"/>
  <c r="O56" i="42"/>
  <c r="P56" i="42" s="1"/>
  <c r="O57" i="42"/>
  <c r="P57" i="42" s="1"/>
  <c r="O58" i="42"/>
  <c r="P58" i="42" s="1"/>
  <c r="O59" i="42"/>
  <c r="P59" i="42" s="1"/>
  <c r="O60" i="42"/>
  <c r="P60" i="42" s="1"/>
  <c r="O61" i="42"/>
  <c r="P61" i="42" s="1"/>
  <c r="O62" i="42"/>
  <c r="P62" i="42" s="1"/>
  <c r="O63" i="42"/>
  <c r="P63" i="42" s="1"/>
  <c r="O64" i="42"/>
  <c r="P64" i="42" s="1"/>
  <c r="O65" i="42"/>
  <c r="P65" i="42" s="1"/>
  <c r="O66" i="42"/>
  <c r="P66" i="42" s="1"/>
  <c r="O67" i="42"/>
  <c r="P67" i="42" s="1"/>
  <c r="O68" i="42"/>
  <c r="P68" i="42" s="1"/>
  <c r="O69" i="42"/>
  <c r="P69" i="42" s="1"/>
  <c r="O15" i="42"/>
  <c r="P15" i="42" s="1"/>
  <c r="J4" i="43" l="1"/>
  <c r="F5" i="43"/>
  <c r="F3" i="43"/>
  <c r="F6" i="43"/>
  <c r="F4" i="43"/>
  <c r="F7" i="43" l="1"/>
  <c r="G5" i="43" s="1"/>
  <c r="J5" i="43"/>
  <c r="J3" i="43"/>
  <c r="G3" i="43" l="1"/>
  <c r="G4" i="43"/>
  <c r="J6" i="43"/>
  <c r="G6" i="43"/>
  <c r="G7" i="43" l="1"/>
</calcChain>
</file>

<file path=xl/sharedStrings.xml><?xml version="1.0" encoding="utf-8"?>
<sst xmlns="http://schemas.openxmlformats.org/spreadsheetml/2006/main" count="898" uniqueCount="367">
  <si>
    <t>MATRIZ DE IDENTIFICACIÓN DE PELIGROS, VALORACIÓN DE RIESGOS Y DETERMINACIÓN DE CONTROLES MODELO SEGÚN NORMA GTC 45 ICONTEC - 2012</t>
  </si>
  <si>
    <t>CONDICIONES DE SEGURIDAD</t>
  </si>
  <si>
    <t>INFORMACIÓN GENERAL DE LA EMPRESA</t>
  </si>
  <si>
    <t>PSICOSOCIAL</t>
  </si>
  <si>
    <t>Razón Social de la Empresa</t>
  </si>
  <si>
    <t>INSTITUTO NACIONAL DE VIGILANCIA DE MEDICAMENTOS Y ALIMENTOS "INVIMA"</t>
  </si>
  <si>
    <t>NIT</t>
  </si>
  <si>
    <t>X</t>
  </si>
  <si>
    <t>CC</t>
  </si>
  <si>
    <t>CE</t>
  </si>
  <si>
    <t>No.</t>
  </si>
  <si>
    <t>No. De Trabajadores de la dependencia</t>
  </si>
  <si>
    <t>Dirección</t>
  </si>
  <si>
    <t xml:space="preserve">CALLE 38 N° 31-58 piso 5 ED CENTRO BANCARIO </t>
  </si>
  <si>
    <t>Clase(s) de Riesgos</t>
  </si>
  <si>
    <t>FÍSICOS</t>
  </si>
  <si>
    <t>Teléfono</t>
  </si>
  <si>
    <t>(038)6627064</t>
  </si>
  <si>
    <t>Responsable(s) de la empresa</t>
  </si>
  <si>
    <t>LILIAN ARELIS SANCHEZ  MESA</t>
  </si>
  <si>
    <t>Departamento</t>
  </si>
  <si>
    <t>Ciudad/municipio</t>
  </si>
  <si>
    <t>INFORMACIÓN DE LA MATRIZ DE IDENTIFICACIÓN DE PELIGROS EN EL CENTRO DE TRABAJO</t>
  </si>
  <si>
    <t>Nombre del Centro de Trabajo</t>
  </si>
  <si>
    <t>INVIMA SEDE VILLAVICENCIO</t>
  </si>
  <si>
    <t>Fecha última evaluación</t>
  </si>
  <si>
    <t>Fecha de actualización</t>
  </si>
  <si>
    <t>Levantamiento de la información en la matriz realizada por:</t>
  </si>
  <si>
    <t>HERMAN HERRERA VIVAS</t>
  </si>
  <si>
    <t>Licencia en SO</t>
  </si>
  <si>
    <t>Cargo</t>
  </si>
  <si>
    <t>PROCESO</t>
  </si>
  <si>
    <t>LUGAR DE TRABAJO</t>
  </si>
  <si>
    <t xml:space="preserve">ACTIVIDAD </t>
  </si>
  <si>
    <t>TAREA</t>
  </si>
  <si>
    <t>TIPO ACTIVIDAD
RUTINARIA / NO RUTINARIA</t>
  </si>
  <si>
    <t>PELIGROS</t>
  </si>
  <si>
    <t>EFECTOS POSIBLES</t>
  </si>
  <si>
    <t>CONTROL EXISTENTE</t>
  </si>
  <si>
    <t>MARCO LEGAL</t>
  </si>
  <si>
    <t>OBSERVACIÓN</t>
  </si>
  <si>
    <t>FUENTE</t>
  </si>
  <si>
    <t>MEDIO</t>
  </si>
  <si>
    <t>TRABAJADOR</t>
  </si>
  <si>
    <t>NIVEL DE DEFICIENCIA</t>
  </si>
  <si>
    <t>NIVEL DE EXPOSICIÓN</t>
  </si>
  <si>
    <t>NIVEL DE PROBABILIDAD</t>
  </si>
  <si>
    <t>INTERPRETACIÓN NIVEL DE PROBABILIDAD</t>
  </si>
  <si>
    <t>NIVEL DE CONSECUENCIA</t>
  </si>
  <si>
    <t>NIVEL DE RIESGO</t>
  </si>
  <si>
    <t>ACEPTABILIDAD DEL RIESGO</t>
  </si>
  <si>
    <t>EXPUESTOS</t>
  </si>
  <si>
    <t>PEOR CONSECUENCIA</t>
  </si>
  <si>
    <t>ASPECTOS LEGALES
APLICABLES</t>
  </si>
  <si>
    <t>ADMINISTRATIVOS</t>
  </si>
  <si>
    <t>SEDE ADMINISTRATIVA DE VILLAVICENCIO-REGIONAL ORIENTE</t>
  </si>
  <si>
    <t>Generación de documentación, fotocopiado, impresión - manejo de información digital y físico puesto de trabajo - manejo de archivo- interacción con el grupo de trabajo    - atención al publico - Recepción de proveedores, mensajeros, visitantes, recepción de llamadas, labores administrativas.</t>
  </si>
  <si>
    <t>Rutinaria</t>
  </si>
  <si>
    <t>Postura Prolongada y Mantenida y movimientos repetitivos.</t>
  </si>
  <si>
    <t xml:space="preserve"> Postura prolongada mantenida (Sentado) </t>
  </si>
  <si>
    <t>Incomodidad,               fatiga,                Cervicalgias, lumbalgias,                 dorsalgias, túnel de carpo.</t>
  </si>
  <si>
    <t>Pausas activas</t>
  </si>
  <si>
    <t>Cervicalgias, lumbalgias,                 dorsalgias, túnel de carpo.</t>
  </si>
  <si>
    <t>Implementación programa de Vigilancia Epidemiológica  de lesiones Osteomusculares, capacitación en higiene postural y exámenes médicos periódicos (Cada dos años) con énfasis en sistema osteomuscular. Capacitación prevención de problemas lumbares.</t>
  </si>
  <si>
    <t xml:space="preserve">Guía GATISO </t>
  </si>
  <si>
    <t>COORDINADOR GRUPO DE TRABAJO TERRITORIAL  actividades de mando y dirección (Administración y supervisión de todos los procesos -  - rendimiento de informes a alta dirección)</t>
  </si>
  <si>
    <t>Supervisión - coordinación de tareas con el  grupo de trabajo, vigilancia del cumplimiento plan de trabajo - planeación y convocatoria a participación de reuniones</t>
  </si>
  <si>
    <t>Gestión organizacional  por manejos del cambio - Pagos de nomina.</t>
  </si>
  <si>
    <t>Gestión organizacional</t>
  </si>
  <si>
    <t>Disconfort en el lugar o puesto de trabajo, Conflictos laborales, Descenso de la motivación,  Baja autoestima, bajo nivel de participación, ansiedad, estrés,  efectos negativos del trabajo en el grupo social o familiar.</t>
  </si>
  <si>
    <t>Patologías derivadas del estrés, cefalea, gastritis, entre otros</t>
  </si>
  <si>
    <t>Actividades de bienestar Social. Implementar y divulgar  programa de inducción. Realizar diagnostico de riesgo psicosocial. Divulgación de roles y perfil de cargo, implementación SVE, capacitación en manejo de estrés, estilos de vida saludable, implementación de programa de pausas activas.</t>
  </si>
  <si>
    <t xml:space="preserve"> Organización del trabajo,         Tecnología ,                                Demandas cuantitativas y cualitativas de la labor.</t>
  </si>
  <si>
    <t>Características del grupo social de trabajo por relaciones de grupo - Relaciones,                                  Calidad de interacción y Trabajo en equipo.</t>
  </si>
  <si>
    <t>Carga mental,  contenido de la tarea, monotonía,                    Sistemas de control,                         Definición de roles.</t>
  </si>
  <si>
    <t xml:space="preserve">CONDICIONES DE LA TAREA                             </t>
  </si>
  <si>
    <t>conocimientos habilidades con relación a la demanda de tareas</t>
  </si>
  <si>
    <t xml:space="preserve">       INTERFACE PERSONA - TAREA  </t>
  </si>
  <si>
    <t>Generación de documentación, fotocopiado, impresión - manejo de información digital y físico puesto de trabajo - manejo de archivo- interacción con el grupo de trabajo    - atención al publico - Recepción de proveedores, mensajeros, visitantes, recepción de llamadas, labores administrativas. / Supervisión - coordinación de tareas con el  grupo de trabajo, vigilancia del cumplimiento plan de trabajo - planeación y convocatoria a participación de reuniones</t>
  </si>
  <si>
    <t>Superficies de trabajo deslizantes, escaleras de acceso resbalosas, uso de ascensores</t>
  </si>
  <si>
    <t xml:space="preserve"> Seguridad- Locativo</t>
  </si>
  <si>
    <t>Caídas, Golpes,                 Fracturas,               Luxaciones.</t>
  </si>
  <si>
    <t>Mantenimiento preventivo a instalaciones - ascensores</t>
  </si>
  <si>
    <t>fracturas - contusiones, traumas</t>
  </si>
  <si>
    <t>señalización de áreas - delimitación - orden y aseo constante de instalaciones</t>
  </si>
  <si>
    <t>señalización de áreas - delimitación - orden y aseo constante de instalaciones, implementar jornadas de orden y aseo, capacitación en prevención del riesgo locativo, actos y condiciones inseguras</t>
  </si>
  <si>
    <t>Resolución 2400 de 1979</t>
  </si>
  <si>
    <t>Art 448-520, Art 202-204</t>
  </si>
  <si>
    <t>ninguno</t>
  </si>
  <si>
    <t>Resolución 2400 de 1979                                Ley 9 de 1979</t>
  </si>
  <si>
    <t>Art 121  El almacenamiento de materiales u objetos de cualquier naturaleza deberá hacerse sin que se creen riesgos para la salud o el bienestar de los trabajadores.</t>
  </si>
  <si>
    <t xml:space="preserve"> robos-atracos, atentados, alteraciones orden publico</t>
  </si>
  <si>
    <t xml:space="preserve"> Seguridad física</t>
  </si>
  <si>
    <t>lesiones físicas, heridas, traumas,  golpes, contusiones</t>
  </si>
  <si>
    <t>lesiones, heridas, traumas, muerte</t>
  </si>
  <si>
    <t xml:space="preserve">capacitar en riesgos de Seguridad Física - manejo de situaciones  </t>
  </si>
  <si>
    <t>Art 176-201  capacitación en riesgos de accidentes de trabajo</t>
  </si>
  <si>
    <t>contacto con el publico, manejo y manipulación de muestras de laboratorio en nevera de refrigeración y conservación</t>
  </si>
  <si>
    <t>virus-bacterias-hongos, ricketsias - contacto con el publico, manipulación de archivo, manipulación demuestras de laboratorio,</t>
  </si>
  <si>
    <t>enfermedades infectocontagiosas</t>
  </si>
  <si>
    <t>Capacitación en prevención del riesgo biológico, esquema de vacunación al día, seguimiento al cronograma de entrega de dotación.</t>
  </si>
  <si>
    <t>uso de EPP - guantes, batas, tapa bocas</t>
  </si>
  <si>
    <t>Ley 09 de 1979</t>
  </si>
  <si>
    <t>condiciones meteorológicas - Precipitaciones, lluvias,  vendavales, Inundaciones, terremotos</t>
  </si>
  <si>
    <t>Precipitaciones                  (lluvias, Inundaciones, terremotos)</t>
  </si>
  <si>
    <t xml:space="preserve">daños locativos,  daños materiales, lesiones, contusiones, </t>
  </si>
  <si>
    <t>Revisar si la edificación cumple con norma de sismo resistencia, o en su defecto realizar su correspondiente mantenimiento o refuerzo estructural a las instalaciones</t>
  </si>
  <si>
    <t>Implementar plan de emergencias o contingencias además de su correspondiente socialización a todos los trabajadores, Capacitación en que hacer en caso de emergencias, primeros auxilios, incendios, evacuación y rescate.</t>
  </si>
  <si>
    <t>Elementos de bioseguridad para brigadistas</t>
  </si>
  <si>
    <t>Ley 1523 de 2012</t>
  </si>
  <si>
    <t>Artículo 42. Análisis específicos de riesgo y planes de contingencia. Todas las entidades públicas o privadas encargadas de la prestación de servicios públicos</t>
  </si>
  <si>
    <t>SERVICIOS GENERALES</t>
  </si>
  <si>
    <t>Aseo general de las instalaciones de la sede, manipulación de productos químicos de aseo -  preparación de productos de cafetería - manipulación  manual de cargas, estanterías, lockers, cajas de archivo, manipulación  de residuos - cargue a punto de acopio etc.</t>
  </si>
  <si>
    <t>Aseo oficinas administrativas  de instalaciones</t>
  </si>
  <si>
    <t>lavado y desinfección de baños y canecas lavamanos paredes y pisos</t>
  </si>
  <si>
    <t>limpieza a unidades sanitarias, recolección de residuos</t>
  </si>
  <si>
    <t>Enfermedades infecciosas</t>
  </si>
  <si>
    <t>tapa bocas, guantes de nitrilo,  gafas transparentes</t>
  </si>
  <si>
    <t>Art 170-201</t>
  </si>
  <si>
    <t>Manipulación de elementos de aseo</t>
  </si>
  <si>
    <t xml:space="preserve">Carga física / Posturas prolongadas </t>
  </si>
  <si>
    <t>Manejo de elementos y materiales
Movimientos repetitivos y manejo de cargas, posición habitual de pie</t>
  </si>
  <si>
    <t>Dolores localizados</t>
  </si>
  <si>
    <t>Alteraciones/lesiones osteomuscular
Fatiga</t>
  </si>
  <si>
    <t>Implementación programa de Vigilancia Epidemiológica  de lesiones Osteomusculares, capacitación en higiene postural y exámenes médicos periódicos, Capacitación prevención de problemas de riesgo biomecánico.</t>
  </si>
  <si>
    <t xml:space="preserve">
Guía GATISO </t>
  </si>
  <si>
    <t>mantenimiento de instalaciones en estado optimo de orden y aseo</t>
  </si>
  <si>
    <t>Condiciones de la tarea por contenido de la tarea.</t>
  </si>
  <si>
    <t>Apremio de tiempo en la limpieza y aseo de instalaciones</t>
  </si>
  <si>
    <t>Estrés, nerviosismo, ansiedad</t>
  </si>
  <si>
    <t>manipulación de productos de aseo y desinfección</t>
  </si>
  <si>
    <t>contacto con productos químicos</t>
  </si>
  <si>
    <t>Alteraciones sistema respiratoria, dermatitis, lesiones oculares</t>
  </si>
  <si>
    <t>guantes de caucho</t>
  </si>
  <si>
    <t>Procedimientos de trabajo seguro, Evaluación medica ocupacional.  Divulgación de hojas de seguridad MSDS. Capacitación riesgo químico</t>
  </si>
  <si>
    <t>Utilización de elementos de protección personal</t>
  </si>
  <si>
    <t>Art. 153 al 157, 161, 162, 166 al 168, 177 numeral 3a, 172, 174, 175, 178, 182 al 185, 205 al 207, 220 al 221</t>
  </si>
  <si>
    <t>aseo general de instalaciones</t>
  </si>
  <si>
    <t>Locativo /  Piso resbaloso</t>
  </si>
  <si>
    <t>aseo áreas administrativas-cafetería, pasillos corredores, sala de juntas, salón de capacitaciones</t>
  </si>
  <si>
    <t>Caídas, golpes</t>
  </si>
  <si>
    <t>EPP zapatos antideslizantes</t>
  </si>
  <si>
    <t>Fracturas, posibles incidentes o accidentes laborales</t>
  </si>
  <si>
    <t>señalización de áreas - delimitación - orden y aseo constante de instalaciones, implementar jornadas de orden y aseo, capacitación en prevención del riesgo locativo, actos y condiciones inseguras, entrega de dotación según matriz de EPP</t>
  </si>
  <si>
    <t>Dotación de calzado antideslizante</t>
  </si>
  <si>
    <t xml:space="preserve">Resolución 2400 de 1979
</t>
  </si>
  <si>
    <t xml:space="preserve">Art 448-520, Art 202-204
</t>
  </si>
  <si>
    <t>Manipulación de equipos de cafetería</t>
  </si>
  <si>
    <t>manejo de greca - estufa eléctrica - horno micro ondas</t>
  </si>
  <si>
    <t xml:space="preserve">Preparación de bebidas calientes </t>
  </si>
  <si>
    <t>quemaduras de 1er y 2do  grado</t>
  </si>
  <si>
    <t xml:space="preserve">Perdidas económicas y humanas </t>
  </si>
  <si>
    <t>Capacitación en pautas de seguridad y uso correcto de los equipos, Señalización de las áreas donde se encuentran estos equipos en la cocina, programa de orden y aseo</t>
  </si>
  <si>
    <t xml:space="preserve">Dotación de guantes para actividades de cocina </t>
  </si>
  <si>
    <t xml:space="preserve">Resolución 2400 de 1979
</t>
  </si>
  <si>
    <t>GRUPO DE TRABAJO TERRITORIAL ORINOQUIA-ALIMENTOS</t>
  </si>
  <si>
    <t>PLANTAS DE ALIMENTOS Y BEBIDAS</t>
  </si>
  <si>
    <t>INSPECCIONAR, VIGILAR Y CONTROLAR LAS PLANTAS DE ALIMENTO Y BEBIDAS.</t>
  </si>
  <si>
    <t>visitas de inspección, tomas de muestras para laboratorio, recorrido por instalaciones de plantas procesadoras de alimentos  u/o bebidas - interacción con personal de empresas que se visitan - desplazamientos en diferentes medios de transporte (terrestre- fluvial) para llegar a destinos programados</t>
  </si>
  <si>
    <t>Por Ruido de impacto-Por Ruido intermitente-Por Ruido continuo.</t>
  </si>
  <si>
    <t>Exposición a ruido producido por las maquinas de los procesos productivos de las empresas que se visitan</t>
  </si>
  <si>
    <t>Disminución de la capacidad auditiva, cefalea, hipoacusia.</t>
  </si>
  <si>
    <t>EPP- Uso de protector auditivo</t>
  </si>
  <si>
    <t>programas de mantenimientos de equipos por parte de las empresas procesadoras de alimentos y bebidas</t>
  </si>
  <si>
    <t>Exámenes médicos ocupacionales según profesiograma.  Medición higiénica de ruido, capacitación en prevención del riesgo físico - ruido.</t>
  </si>
  <si>
    <t>Utilización de elementos de protección personal auditivos</t>
  </si>
  <si>
    <t>Resolución 2346</t>
  </si>
  <si>
    <t>Toda</t>
  </si>
  <si>
    <t>Por Iluminación con luz visible en exceso-Por Iluminación con luz visible deficiente.</t>
  </si>
  <si>
    <t>Iluminación Natural  (Exceso de brillo que ingresa por las ventanas de las oficinas , plantas procesadoras de alimentos</t>
  </si>
  <si>
    <t>Disminución de la capacidad visual, cansancio visual y cefalea.</t>
  </si>
  <si>
    <t>Alteraciones visuales</t>
  </si>
  <si>
    <t>Desarrollo de trabajo a campo abierto -exposición prolongada al sol - ingreso a cuartos fríos de plantas procesadoras</t>
  </si>
  <si>
    <t xml:space="preserve">Físico - Radiaciones no Ionizantes (Radiaciones ultravioleta ) </t>
  </si>
  <si>
    <t>Deshidratación, cansancio físico, Insolación y Quemaduras en la piel</t>
  </si>
  <si>
    <t>quemaduras 2do - 3er grado</t>
  </si>
  <si>
    <t>Verificación entrega de dotación</t>
  </si>
  <si>
    <t>Por Postura prolongada mantenida (De Pie) en recorridos de inspección.</t>
  </si>
  <si>
    <t xml:space="preserve">Desplazamientos en visitas de inspección de empresas </t>
  </si>
  <si>
    <t>Agotamiento físico, dolor de piernas y pies e hinchazón, dolores o afecciones de rodillas, aparición de vena varice.</t>
  </si>
  <si>
    <t>dolor de piernas y pies e hinchazón, dolores o afecciones de rodillas, aparición de vena varice.</t>
  </si>
  <si>
    <t>suministro de calzado de seguridad cómodo</t>
  </si>
  <si>
    <t>Implementación Programa de Vigilancia Epidemiológica  de lesiones Osteomusculares, capacitación en higiene postural y exámenes médicos periódicos  con énfasis en sistema Osteomusculares. Capacitación prevención de problemas lumbares.</t>
  </si>
  <si>
    <t xml:space="preserve">Postura Prolongada sedente por elaboración de informes </t>
  </si>
  <si>
    <t xml:space="preserve">Posturas prolongada sedente </t>
  </si>
  <si>
    <t>Implementación programa de Vigilancia Epidemiológica  Osteomusculares, capacitación en higiene postural y exámenes médicos periódicos (Mínimo una vez al año) con énfasis en sistema osteomuscular. Capacitación prevención de problemas lumbares.</t>
  </si>
  <si>
    <t>Manejo de elementos y materiales de muestreo
Movimientos repetitivos y manejo de cargas, posición habitual de pie</t>
  </si>
  <si>
    <t>Implementación de PVE osteomuscular</t>
  </si>
  <si>
    <t>Gestión organizacional  por manejos del cambio.</t>
  </si>
  <si>
    <t>GESTION ORGANIZACIONAL         Bienestar social, Manejo de cambios, Pago.</t>
  </si>
  <si>
    <t>Implementar programas para el manejo de estrés, propiciar el trabajo en equipo, divulgación y procedimientos de trabajo seguro.</t>
  </si>
  <si>
    <t xml:space="preserve">Instalaciones adecuadas en el lugar y puesto de trabajo. </t>
  </si>
  <si>
    <t>Estudio de clima organizacional. Indicadores de ausentismo, accidentalidad y condiciones de salud de los funcionarios, Programas de promoción y prevención para el control de los factores psicosociales</t>
  </si>
  <si>
    <t>Comunicación, Organización del trabajo,         Tecnología,                                Demandas cuantitativas y cualitativas de la labor.</t>
  </si>
  <si>
    <t>Características del grupo social de trabajo por relaciones. Relaciones,                                  Calidad de interacción y Trabajo en equipo.</t>
  </si>
  <si>
    <t>Efectos derivados del  estrés</t>
  </si>
  <si>
    <t>Actividades de bienestar Social. Implementar y divulgar  programa de inducción. Realizar diagnostico de riesgo psicosocial. Divulgación de roles y perfil de cargo</t>
  </si>
  <si>
    <t>Interface persona - tarea: conocimientos.</t>
  </si>
  <si>
    <t>Seguridad- Locativo</t>
  </si>
  <si>
    <t>Superficies de trabajo deslizantes, escaleras de acceso, uso de ascensores.</t>
  </si>
  <si>
    <t xml:space="preserve"> capacitación en brigadas de emergencia, primeros auxilios, Capacitación en prevención del riesgo locativo, actos y condiciones inseguras, programa de inspecciones planeadas (locativas)</t>
  </si>
  <si>
    <t>Seguridad- por robos-atracos, atentados, alteraciones orden publico</t>
  </si>
  <si>
    <t>Atracos                            Atentados, alteraciones del publico.</t>
  </si>
  <si>
    <t>Art. 2 Las autoridades de la República están instituidas para proteger a todas las personas residentes en Colombia, en su vida, honra, bienes, creencias, y demás
derechos y libertades, y para asegurar el cumplimiento de los deberes sociales del
Estado y de los particulares.”</t>
  </si>
  <si>
    <t>picaduras, mordeduras de animales</t>
  </si>
  <si>
    <t>contacto con  hongos, bacterias, virus,  insectos, excrementos de animales.</t>
  </si>
  <si>
    <t>reacciones alérgicas, infecciones en piel - enfermedades infectocontagiosas - envenenamiento</t>
  </si>
  <si>
    <t>Uso de EPP</t>
  </si>
  <si>
    <t>suministro de camisa manga larga, jean, botas de seguridad. Gafas protección UV</t>
  </si>
  <si>
    <t>Capacitación en primeros auxilios - riesgo ofídico,  capacitación en prevención del riesgo biológico estándares de seguridad, fomento del autocuidado. Jornadas de vacunación.</t>
  </si>
  <si>
    <t>Uso adecuado de EPP</t>
  </si>
  <si>
    <t>Condiciones meteorológicas - Precipitaciones, lluvias,  vendavales, Inundaciones, terremotos</t>
  </si>
  <si>
    <t>Ley 1523 de 2012
Decreto 919 de 1989</t>
  </si>
  <si>
    <t>Realizar entrenamiento a brigada de emergencia - sistema comando de incidentes (SCI)
Realizar socialización plan de emergencias
Continuar con inspecciones de seguridad. Realizar simulacros 1 vez/año</t>
  </si>
  <si>
    <t>DIVULGAR PLAN DE EMERGENCIAS - adecuación ubicación de extintores con su debida señalización</t>
  </si>
  <si>
    <t>kit de rescate</t>
  </si>
  <si>
    <t>Material particulado</t>
  </si>
  <si>
    <t>Exposición a polvo producido por los procesos productivos de las empresas que se visita.</t>
  </si>
  <si>
    <t xml:space="preserve">Alteración de diversos órganos y aumento   de patologías respiratorias, </t>
  </si>
  <si>
    <t>Uso adecuado de EPP - protección respiratoria</t>
  </si>
  <si>
    <t>Locativo /  Piso irregulares</t>
  </si>
  <si>
    <t>inspecciones en áreas con pisos irregulares</t>
  </si>
  <si>
    <t>EPP adecuados para la tarea - botas suela antideslizantes</t>
  </si>
  <si>
    <t>Esguinces, fracturas, posibles incidentes o accidentes laborales</t>
  </si>
  <si>
    <t>Señalización de áreas - delimitación - orden y aseo constante de instalaciones, implementar jornadas de orden y aseo, capacitación en prevención del riesgo locativo, actos y condiciones inseguras, entrega de dotación según matriz de EPP</t>
  </si>
  <si>
    <t>Art 24-37</t>
  </si>
  <si>
    <t>resolución 2400 de 1979</t>
  </si>
  <si>
    <t>GRUPO DE TRABAJO TERRITORIAL ORINOQUIA - DIRECCIÓN DE OPERACIONES SANITARIAS/PLANTAS DE BENEFICIO</t>
  </si>
  <si>
    <t>PLANTAS DE BENEFICIO ANIMAL</t>
  </si>
  <si>
    <t>visitas de inspección a plantas de sacrificio animal, toma de muestras, contacto con productos cárnicos, semovientes, líquidos fluidos animal, sangre u otros -  desplazamientos en diferentes medios de transporte (terrestre- fluvial) para llegar a sitios de visitas- rendimiento de cuentas e informes,  - manejo responsable de comunicación interna y externa de la organización - Recorridos de inspección por áreas de procesos productivos de las empresas</t>
  </si>
  <si>
    <t>Art 1-2
Arts. 17, 18, 21, 22, 41-58, 60)
Art 90</t>
  </si>
  <si>
    <t>Resolución 1792 de 1990
Resolución 8321 de 1983
Resolución 2400 de 1979</t>
  </si>
  <si>
    <t xml:space="preserve">inspecciones a plantas de proceso con exceso o deficiencia de luz </t>
  </si>
  <si>
    <t>deficiencia lumínica en plantas de sacrificio - procesadoras de alimentos</t>
  </si>
  <si>
    <t>Instalación en  las ventanas  películas polarizadas para la disminución de los rayos solares.</t>
  </si>
  <si>
    <t>Ingreso a cuartos  fríos en  frigoríficos - plantas de sacrificio animal</t>
  </si>
  <si>
    <t>Por Temperatura extrema (frio)</t>
  </si>
  <si>
    <t>cefalea - hipotermia</t>
  </si>
  <si>
    <t>cefalea hipotermia - quemaduras</t>
  </si>
  <si>
    <t>Utilización de elementos de protección personal - ropa protección de cuerpo entero - overoles, en cuartos fríos uso  de traje tyvek - en exposición solar uso de bloqueador UV , gafas oscuras UV</t>
  </si>
  <si>
    <t>Art 63-69</t>
  </si>
  <si>
    <t>Por Postura prolongada mantenida (De Pie).</t>
  </si>
  <si>
    <t>Implementación programa de Vigilancia Epidemiológica  de lesiones Osteomusculares, capacitación en higiene postural y exámenes médicos periódicos (una vez por año) con énfasis en sistema osteomuscular. Capacitación prevención de problemas lumbares.</t>
  </si>
  <si>
    <t xml:space="preserve">dotación de calzado de seguridad cómodos </t>
  </si>
  <si>
    <t xml:space="preserve">Resolución 2346                      Guía GATISO </t>
  </si>
  <si>
    <t>Postura Prolongada en caminatas de inspección</t>
  </si>
  <si>
    <t xml:space="preserve">Agotamiento físico                Fatiga  Caídas   Golpes                              Venas </t>
  </si>
  <si>
    <t>Implementación programa de Vigilancia Epidemiológica  Osteomusculares, capacitación en higiene postural y exámenes médicos periódicos (Cada dos años) con énfasis en sistema osteomuscular. Capacitación prevención de problemas lumbares.</t>
  </si>
  <si>
    <t>Implementación de PVE Osteomuscular</t>
  </si>
  <si>
    <t>GESTION ORGANIZACIONAL Bienestar social, Manejo de cambios, Pago.</t>
  </si>
  <si>
    <t>Instalaciones adecuadas en el lugar y puesto de trabajo. Programas de promoción y prevención para el control de los factores psicosociales</t>
  </si>
  <si>
    <t>Estudio de clima organizacional. Indicadores de ausentismo, accidentalidad y condiciones de salud de los funcionarios, capacitación en manejo de estrés, estilos de vida saludable, implementación de programa de pausas activas.</t>
  </si>
  <si>
    <t>Características de la organización del trabajo - comunicación.</t>
  </si>
  <si>
    <t>Características del grupo social de trabajo por relaciones .</t>
  </si>
  <si>
    <t>orden y aseo constante de instalaciones - inspección de áreas</t>
  </si>
  <si>
    <t>implementación de programa de inspecciones locativas, señalización de áreas - delimitación - orden y aseo constante de instalaciones, implementar jornadas de orden y aseo, capacitación en prevención del riesgo locativo, actos y condiciones inseguras, entrega de dotación según matriz de EPP</t>
  </si>
  <si>
    <t>Seguridad privada, Capacitación en prevención del riesgo publico y pautas de seguridad en la calle o fuera de las instalaciones de la sede.</t>
  </si>
  <si>
    <t>contacto con Hongos, bacterias, virus, animales vivos (serpientes, avispas, alacranes, perros, insectos)</t>
  </si>
  <si>
    <t>entrega de dotación adecuada</t>
  </si>
  <si>
    <t>uso de EPP - guantes látex , guantes de nitrilo,  bata  protección contacto de fluidos, botas de caucho,  protección respiratoria - tapa bocas</t>
  </si>
  <si>
    <t>Actividades de bienestar Social. Implementar y divulgar  programa de inducción. Realizar diagnostico de riesgo psicosocial. Divulgación de roles y perfil de cargo, capacitación en manejo de estrés, estilos de vida saludable, implementación de programa de pausas activas.</t>
  </si>
  <si>
    <t>inspecciones almacenamiento de aguas en tanques elevados, altura igual o superior de 1,50 metros - toma de muestras</t>
  </si>
  <si>
    <t>No Rutinaria</t>
  </si>
  <si>
    <t>uso de escaleras de tanques para revisiones e inspecciones - toma de parámetros de agua en tanques elevados</t>
  </si>
  <si>
    <t>trabajos en alturas</t>
  </si>
  <si>
    <t>Caídas, golpes, fracturas, politraumatismos</t>
  </si>
  <si>
    <t>equipos de protección contra caídas</t>
  </si>
  <si>
    <t xml:space="preserve"> fracturas, golpes contusiones, muerte</t>
  </si>
  <si>
    <t>Equipos de protección contra caídas o sistemas de acceso certificados y con sus correspondientes inspecciones por personal calificado.</t>
  </si>
  <si>
    <t>Programa de protección contra caídas, capacitación en trabajo seguro en alturas en el nivel requerido en la legislación de acuerdo a la actividad a realizar, permisos de trabajo, ATS, formatos de inspección pre operacional.</t>
  </si>
  <si>
    <t>contar con  elementos de seguridad de protección contra caídas</t>
  </si>
  <si>
    <t>Art. 3, 8, 11 y 12</t>
  </si>
  <si>
    <t>Ley 1610 de 2013</t>
  </si>
  <si>
    <t>SERVICIOS DE APOYO EXTERNO POR PROVEEDORES</t>
  </si>
  <si>
    <t>DESPLAZAMIENTO DENTRO Y FUERA DE LA CIUDAD</t>
  </si>
  <si>
    <t>CONDUCTOR</t>
  </si>
  <si>
    <t>Accidentes de transito</t>
  </si>
  <si>
    <t>Contusiones, lesiones, fracturas, amputaciones, muerte.</t>
  </si>
  <si>
    <t>Muerte</t>
  </si>
  <si>
    <t>Cumplimiento legal por parte del proveedor, normas (decreto 2851 de 2013, decreto 1906 de 2015, ley 1503 de 2011) de los planes estratégicos de seguridad vial</t>
  </si>
  <si>
    <t xml:space="preserve">Certificación vigente de licencias de conducción y de reconocimiento de conductores. </t>
  </si>
  <si>
    <t>Decreto 2851 de 2013, decreto 1906 de 2015, ley 1503 de 2011</t>
  </si>
  <si>
    <t>toda</t>
  </si>
  <si>
    <t>Vigilancia, registro de ingreso y salida del personal, monitoreos y rondas por la sede</t>
  </si>
  <si>
    <t>SEGURIDAD FÍSICA: Registrar ingreso y salida del personal, cuidado y protección de personal y elementos físicos de la sede</t>
  </si>
  <si>
    <t xml:space="preserve">Altercados/enfrentamientos con personal visitante o externo con delincuencia común. </t>
  </si>
  <si>
    <t>lesiones físicas, heridas, traumas,  golpes, contusiones, heridas por arma de fuego, muerte</t>
  </si>
  <si>
    <t>Cumplimiento legal por parte del proveedor, normativa (Decreto 356 de 1994, Decreto 3222 de 2002)</t>
  </si>
  <si>
    <t>Capacitación en servicio al cliente.</t>
  </si>
  <si>
    <t>Resolución 2400 de 1979, Decreto 356 de 1994, Decreto 3222 de 2002</t>
  </si>
  <si>
    <t>Toda (emitir recomendaciones basadas en la evidencia para el manejo integral (promoción-prevención, detección precoz, tratamiento y rehabilitación)STC , enfermedad de Quervain, Epicondilitis relacionada con movimientos repetitivos y otros factores de riesgos en el lugar de trabajo)</t>
  </si>
  <si>
    <t xml:space="preserve">Resolución 2646 de 2008
</t>
  </si>
  <si>
    <t xml:space="preserve">aplica todos los artículos y Títulos de Res 2646 de 2008.
</t>
  </si>
  <si>
    <t>Resolución 2646 de 2008
Resolución 1918 de 2009</t>
  </si>
  <si>
    <t>Resolución 2646 de 2008
Resolución 1918 de 2010</t>
  </si>
  <si>
    <t>aplica todos los artículos y Títulos de Res 2646 de 2008.
Art 17 Res 1918 de 2009.</t>
  </si>
  <si>
    <t>Utilización de elementos de protección personal - ropa protección de cuerpo entero overoles, en cuartos fríos uso  de traje tyvek - en exposición solar uso de bloqueador UV , gafas oscuras UV. Para trabajos a cielo abierto uso de capuchones, camisa manga larga, pantalón jean y botas de seguridad.</t>
  </si>
  <si>
    <t>capacitación en seguridad física - brigadas de emergencia, contar con directorio de emergencias actualizado</t>
  </si>
  <si>
    <t>Constitución política de Colombia</t>
  </si>
  <si>
    <t>Art 7. Todo local o centro de trabajo debe contar con buena iluminación en cantidad y calidad, acorde con las tareas que realicen,</t>
  </si>
  <si>
    <t>Conducción de vehículos livianos</t>
  </si>
  <si>
    <t>Conducción de vehículos líbanos, transporte de personal propio de la empresa</t>
  </si>
  <si>
    <t xml:space="preserve">Mantenimiento periódico de vehículos. </t>
  </si>
  <si>
    <t>Clasificación del Riesgo</t>
  </si>
  <si>
    <t>#</t>
  </si>
  <si>
    <t>%</t>
  </si>
  <si>
    <t>TOTAL</t>
  </si>
  <si>
    <t>DESCRIPCIÓN</t>
  </si>
  <si>
    <t>I</t>
  </si>
  <si>
    <t>II</t>
  </si>
  <si>
    <t>III</t>
  </si>
  <si>
    <t>IV</t>
  </si>
  <si>
    <t>Incomodidad, fatiga, Cervicalgias, lumbalgias, dorsalgias, túnel de carpo.</t>
  </si>
  <si>
    <t xml:space="preserve">ADMINISTRATIVO  SECRETARIA Y AUXILIAR ADMINISTRATIVA . (atención de usuario, manejo de equipo de computo, atención de llamadas telefónicas,  manejo documental en físico y digital, manejo de  archivos.) </t>
  </si>
  <si>
    <t>BIOMECÁNICOS</t>
  </si>
  <si>
    <t xml:space="preserve">CARACTERÍSTICAS DE LA ORGANIZACIÓN DEL TRABAJO             </t>
  </si>
  <si>
    <t xml:space="preserve">CARACTERÍSTICAS DEL GRUPO SOCIAL DEL TRABAJO                  </t>
  </si>
  <si>
    <t>ADMINISTRATIVO  SECRETARIA Y AUXILIAR ADMINISTRATIVA . (atención de usuario, manejo de equipo de computo, atención de llamadas telefónicas,  manejo documental en físico y digital, manejo de  archivos.) / COORDINADOR GRUPO DE TRABAJO TERRITORIAL (Administración y supervisión de  todos los procesos - convocatoria a participación de reuniones en  generales dentro y fuera de la empresa - rendimiento de informes a alta dirección)</t>
  </si>
  <si>
    <t>almacenamiento inadecuado de archivo sobre el piso , gran volumen de material combustible (papel)- elementos de aseo sin clasificar ni rotular en piso - elementos de emergencia extintores sin soportes ubicados en piso- sede sin sistema contra incendio - material ,  elementos de cocina en mal estado - corrosión en gavetas de cocina, disposición de residuos sin debida clasificación ( sin Chuck de Basuras)  punto ecológico o canecas de colore</t>
  </si>
  <si>
    <t xml:space="preserve">deterioro de material de archivos - caídas tropezones del personal ocasionando posibles lesiones físicas, heridas, contusiones, proyección de elementos presurizados (extintores) por caídas, posibles incidentes de tipo mayor, incendio por fricción, calentamiento de materiales combustibles por efecto lupa, contaminación de utensilios de cocina por material corroído, </t>
  </si>
  <si>
    <t>dotar elementos para almacenaje adecuado, dotar soportes para reubicación de extintores</t>
  </si>
  <si>
    <t>BIOLÓGICOS</t>
  </si>
  <si>
    <t>De los agentes químicos y biológicos:
Art 105 -Art 109</t>
  </si>
  <si>
    <t>FENÓMENOS NATURALES</t>
  </si>
  <si>
    <t>Suministrar Elementos de protección Personal adecuados para la labor, implementar matriz de EPP, Capacitación en prevención del riesgo biológico, esquema de vacunación al día, seguimiento al cronograma de entrega de dotación.</t>
  </si>
  <si>
    <t>QUÍMICOS</t>
  </si>
  <si>
    <t>contacto por manipulación de productos de limpieza, aseo y desinfección (Clorox, jabón en polvo, jabón de manos, lavaloza ambientadores creolina, ambientadores, cera de pisos, etc.</t>
  </si>
  <si>
    <t>EPP gafas de seguridad protección UV</t>
  </si>
  <si>
    <t xml:space="preserve">CARACTERÍSTICAS DE LA ORGANIZACIÓN DEL TRABAJO                  </t>
  </si>
  <si>
    <t xml:space="preserve">CARACTERÍSTICAS DEL GRUPO SOCIAL DEL TRABAJO                                    </t>
  </si>
  <si>
    <t>INTERFACE PERSONA - TAREA               Habilidades con relación a la demanda de la tarea,            Iniciativa,                                 Identificación de la Persona con la tarea y la organización.</t>
  </si>
  <si>
    <t xml:space="preserve">MÉDICOS VETERINARIOS:  INSPECCIONAR, VIGILAR Y CONTROLAR PERMANENTEMENTE LAS PLANTAS DE BENEFICIO ANIMAL. </t>
  </si>
  <si>
    <t>Realización de exámenes ocupacionales vena varice- Guía GATISO (Toda (emitir recomendaciones basadas en la evidencia para el manejo integral (promoción-prevención, detección precoz, tratamiento y rehabilitación)STC , enfermedad de Quervain, Epicondilitis relacionada con movimientos repetitivos y otros factores de riesgos en el lugar de trabajo)</t>
  </si>
  <si>
    <t>CARACTERÍSTICAS DE LA ORGANIZACIÓN DEL TRABAJO           Comunicación, Organización del trabajo,         Tecnología,                                Demandas cuantitativas y cualitativas de la labor.</t>
  </si>
  <si>
    <t>CARACTERÍSTICAS DEL GRUPO SOCIAL DEL TRABAJO                                    Relaciones,                                  Calidad de interacción y Trabajo en equipo.</t>
  </si>
  <si>
    <t>uso de EPP de seguridad</t>
  </si>
  <si>
    <t>uso de EPP - protección respiratoria</t>
  </si>
  <si>
    <t>PORTERÍA SEDE PRINCIPAL QUINTO PISO EDIFICIO CENTRO BANCARIO</t>
  </si>
  <si>
    <t>VIGILANCIA/CELADURÍA CON PORTE DE ARMA</t>
  </si>
  <si>
    <t>DESARROLLADO CON LA ASESORÍA DE POSITIVA COMPAÑÍA DE SEGUROS PARA INVIMA</t>
  </si>
  <si>
    <t>EVALUACIÓN DEL RIESGO</t>
  </si>
  <si>
    <t>CRITERIOS DE CONTROL 
MEDIDAS DE INTERVENCIÓN SUGERIDAS</t>
  </si>
  <si>
    <t xml:space="preserve">CLASIFICACIÓN </t>
  </si>
  <si>
    <t>INTERPRETACIÓN DEL NIVEL DE RIESGO</t>
  </si>
  <si>
    <t>ELIMINACIÓN</t>
  </si>
  <si>
    <t>SUSTITUCIÓN</t>
  </si>
  <si>
    <t>CONTROL INGENIERÍA</t>
  </si>
  <si>
    <t>CONTROLES ADMINISTRATIVOS, DOCUMENTAL Y ADVERTENCIA (SEÑALIZACIÓN / DELIMITACIÓN / DEMARCACIÓN)</t>
  </si>
  <si>
    <t>CONTROL EN LA PERSONA (EQUIPOS  / ELEMENTOS DE PROTECCIÓN PERSONAL, FORMACIÓN)</t>
  </si>
  <si>
    <t>RELACIÓN DE LOS REQUISITOS LEGALES APLICABLES</t>
  </si>
  <si>
    <t>Uno - Cinco</t>
  </si>
  <si>
    <t>ACEPTABLE</t>
  </si>
  <si>
    <t>ACEPTABLE CON CONTROL ESPECIFICO</t>
  </si>
  <si>
    <t>NO ACEPTABLE</t>
  </si>
  <si>
    <t>Seguridad - Locativo</t>
  </si>
  <si>
    <t xml:space="preserve"> Resolución 2400 de mayo 22 de 1979 art. 218.
ley 9° de enero 24 de 97 art. 121</t>
  </si>
  <si>
    <t xml:space="preserve"> COORDINADOR GRUPO DE TRABAJO TERRITORIAL (Administración y supervisión de  todos los procesos - convocatoria a participación de reuniones en  generales dentro y fuera de la empresa - rendimiento de informes a alta dirección)
ADMINISTRATIVO  SECRETARIA Y AUXILIAR ADMINISTRATIVA . (atención de usuario, manejo de equipo de computo, atención de llamadas telefónicas,  manejo documental en físico y digital, manejo de  archivos.)</t>
  </si>
  <si>
    <t xml:space="preserve">Almacenamiento de cajas, bolsas, galones he utensilios de trabajo.- Entrega y recepción de los mismos.
</t>
  </si>
  <si>
    <t>META</t>
  </si>
  <si>
    <t>VILLAVICENCIO</t>
  </si>
  <si>
    <t>OLIVA EUGENIA LEON ALVARADO</t>
  </si>
  <si>
    <t>LÍDER SST</t>
  </si>
  <si>
    <t>Sistemas y medios de almacenamiento Inadecuado de productos o sustancias en galones, cajas de cartón de gran volumen sin orden aparente, bolsas apiladas sin información, todo en el piso.</t>
  </si>
  <si>
    <t>Deterioro de material archivado por posible contacto con sustancias, caídas, tropezones o golpes. Posibles incidentes de tipo mayor.
Deterioro de paredes y superficies de trabajo tropezones del personal ocasionando posibles lesiones físicas, heridas, contusiones,</t>
  </si>
  <si>
    <t xml:space="preserve">Implementar el almacenamiento de materiales u objetos si  que se creen riesgos para la salud o el bienestar de los trabajadores o de la comunidad. </t>
  </si>
  <si>
    <t>Demarcar las áreas de bodega y almacenamiento.
Capacitación prevención de problemas lumbares.
Capacitación en higiene postural, correcta manipulación de cargas.
Capacitación en almacenamiento de materiales u objetos de cualquier naturaleza.</t>
  </si>
  <si>
    <t>Art. 218. Los locales de trabajo, los pasillos y patios alrededor de las edificaciones, los patios de almacenamiento y similares deberán mantenerse libre de basuras, desperdicios y otros elementos susceptibles de encenderse con facilidad.
Art 121  El almacenamiento de materiales u objetos de cualquier naturaleza deberá hacerse sin que se creen riesgos para la salud o el bienestar de los trabajadores.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</si>
</sst>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6" x14ac:knownFonts="1">
    <font>
      <sz val="10"/>
      <name val="Arial"/>
    </font>
    <font>
      <sz val="11"/>
      <color theme="1"/>
      <name val="Calibri"/>
      <family val="2"/>
      <scheme val="minor"/>
    </font>
    <font>
      <u/>
      <sz val="10"/>
      <color indexed="12"/>
      <name val="Arial"/>
      <family val="2"/>
    </font>
    <font>
      <sz val="10"/>
      <name val="Arial"/>
      <family val="2"/>
    </font>
    <font>
      <sz val="10"/>
      <name val="MS Sans Serif"/>
      <family val="2"/>
    </font>
    <font>
      <sz val="11"/>
      <color theme="1"/>
      <name val="Calibri"/>
      <family val="2"/>
      <scheme val="minor"/>
    </font>
    <font>
      <sz val="12"/>
      <color theme="1"/>
      <name val="Calibri"/>
      <family val="2"/>
      <scheme val="minor"/>
    </font>
    <font>
      <sz val="12"/>
      <color rgb="FF000000"/>
      <name val="Arial Narrow"/>
      <family val="2"/>
    </font>
    <font>
      <sz val="10"/>
      <name val="Arial Narrow"/>
      <family val="2"/>
    </font>
    <font>
      <b/>
      <sz val="12"/>
      <color indexed="8"/>
      <name val="Arial Narrow"/>
      <family val="2"/>
    </font>
    <font>
      <sz val="12"/>
      <color indexed="8"/>
      <name val="Arial Narrow"/>
      <family val="2"/>
    </font>
    <font>
      <b/>
      <sz val="12"/>
      <name val="Arial Narrow"/>
      <family val="2"/>
    </font>
    <font>
      <sz val="12"/>
      <name val="Arial Narrow"/>
      <family val="2"/>
    </font>
    <font>
      <b/>
      <sz val="12"/>
      <color rgb="FFFF0000"/>
      <name val="Arial Narrow"/>
      <family val="2"/>
    </font>
    <font>
      <b/>
      <sz val="12"/>
      <color theme="3" tint="0.39997558519241921"/>
      <name val="Arial Narrow"/>
      <family val="2"/>
    </font>
    <font>
      <b/>
      <sz val="12"/>
      <color theme="5" tint="0.39997558519241921"/>
      <name val="Arial Narrow"/>
      <family val="2"/>
    </font>
    <font>
      <b/>
      <sz val="12"/>
      <color theme="1"/>
      <name val="Arial Narrow"/>
      <family val="2"/>
    </font>
    <font>
      <b/>
      <sz val="12"/>
      <color theme="2" tint="-0.749992370372631"/>
      <name val="Arial Narrow"/>
      <family val="2"/>
    </font>
    <font>
      <b/>
      <sz val="10"/>
      <name val="Arial Narrow"/>
      <family val="2"/>
    </font>
    <font>
      <b/>
      <sz val="9"/>
      <name val="Arial Narrow"/>
      <family val="2"/>
    </font>
    <font>
      <sz val="12"/>
      <color theme="1"/>
      <name val="Arial Narrow"/>
      <family val="2"/>
    </font>
    <font>
      <b/>
      <sz val="12"/>
      <color theme="5" tint="-0.249977111117893"/>
      <name val="Arial Narrow"/>
      <family val="2"/>
    </font>
    <font>
      <b/>
      <sz val="12"/>
      <color theme="9" tint="-0.249977111117893"/>
      <name val="Arial Narrow"/>
      <family val="2"/>
    </font>
    <font>
      <b/>
      <sz val="12"/>
      <color theme="6" tint="-0.249977111117893"/>
      <name val="Arial Narrow"/>
      <family val="2"/>
    </font>
    <font>
      <sz val="12"/>
      <color theme="2" tint="-0.749992370372631"/>
      <name val="Arial Narrow"/>
      <family val="2"/>
    </font>
    <font>
      <b/>
      <sz val="10"/>
      <color theme="3" tint="0.39997558519241921"/>
      <name val="Arial Narrow"/>
      <family val="2"/>
    </font>
  </fonts>
  <fills count="14">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FF0000"/>
        <bgColor indexed="64"/>
      </patternFill>
    </fill>
    <fill>
      <patternFill patternType="solid">
        <fgColor rgb="FF92D050"/>
        <bgColor indexed="64"/>
      </patternFill>
    </fill>
    <fill>
      <patternFill patternType="solid">
        <fgColor rgb="FF00B0F0"/>
        <bgColor indexed="64"/>
      </patternFill>
    </fill>
  </fills>
  <borders count="14">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4">
    <xf numFmtId="0" fontId="0" fillId="0" borderId="0"/>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5" fillId="0" borderId="0"/>
    <xf numFmtId="0" fontId="3" fillId="0" borderId="0"/>
    <xf numFmtId="0" fontId="3" fillId="0" borderId="0"/>
    <xf numFmtId="0" fontId="5" fillId="0" borderId="0"/>
    <xf numFmtId="0" fontId="4" fillId="0" borderId="0" applyNumberFormat="0" applyFont="0" applyFill="0" applyBorder="0" applyAlignment="0" applyProtection="0">
      <alignment horizontal="left"/>
    </xf>
    <xf numFmtId="0" fontId="1" fillId="0" borderId="0"/>
    <xf numFmtId="0" fontId="1" fillId="0" borderId="0"/>
    <xf numFmtId="0" fontId="1" fillId="0" borderId="0"/>
    <xf numFmtId="0" fontId="3" fillId="0" borderId="0"/>
    <xf numFmtId="0" fontId="6" fillId="0" borderId="0"/>
    <xf numFmtId="0" fontId="1" fillId="0" borderId="0"/>
  </cellStyleXfs>
  <cellXfs count="123">
    <xf numFmtId="0" fontId="0" fillId="0" borderId="0" xfId="0"/>
    <xf numFmtId="0" fontId="11" fillId="0" borderId="0" xfId="0" applyFont="1" applyFill="1" applyBorder="1" applyAlignment="1">
      <alignment horizontal="center" vertical="center" wrapText="1"/>
    </xf>
    <xf numFmtId="0" fontId="13" fillId="0" borderId="0" xfId="0" applyFont="1" applyFill="1" applyBorder="1" applyAlignment="1" applyProtection="1">
      <alignment horizontal="center" vertical="center" wrapText="1"/>
    </xf>
    <xf numFmtId="0" fontId="14" fillId="0" borderId="0" xfId="0" applyFont="1" applyFill="1" applyBorder="1" applyAlignment="1">
      <alignment horizontal="justify" vertical="center" wrapText="1"/>
    </xf>
    <xf numFmtId="0" fontId="15" fillId="0" borderId="0" xfId="6" applyFont="1" applyFill="1" applyBorder="1" applyAlignment="1">
      <alignment horizontal="center" vertical="center" wrapText="1"/>
    </xf>
    <xf numFmtId="0" fontId="12" fillId="0" borderId="0" xfId="6" applyFont="1" applyFill="1" applyBorder="1" applyAlignment="1">
      <alignment horizontal="center" vertical="center" wrapText="1"/>
    </xf>
    <xf numFmtId="0" fontId="17" fillId="0" borderId="0" xfId="0" applyFont="1" applyFill="1" applyBorder="1" applyAlignment="1">
      <alignment horizontal="center" vertical="center" wrapText="1"/>
    </xf>
    <xf numFmtId="0" fontId="20" fillId="4" borderId="4" xfId="9" applyFont="1" applyFill="1" applyBorder="1" applyAlignment="1">
      <alignment horizontal="center" vertical="center" wrapText="1"/>
    </xf>
    <xf numFmtId="0" fontId="12" fillId="4" borderId="4" xfId="0" applyFont="1" applyFill="1" applyBorder="1" applyAlignment="1">
      <alignment horizontal="center" vertical="center" wrapText="1" shrinkToFit="1"/>
    </xf>
    <xf numFmtId="0" fontId="12" fillId="7" borderId="4" xfId="0" applyFont="1" applyFill="1" applyBorder="1" applyAlignment="1">
      <alignment horizontal="center" vertical="center" wrapText="1" shrinkToFit="1"/>
    </xf>
    <xf numFmtId="0" fontId="20" fillId="4" borderId="4" xfId="4" applyFont="1" applyFill="1" applyBorder="1" applyAlignment="1">
      <alignment horizontal="center" vertical="center" wrapText="1"/>
    </xf>
    <xf numFmtId="0" fontId="12" fillId="0" borderId="4" xfId="0" applyNumberFormat="1" applyFont="1" applyFill="1" applyBorder="1" applyAlignment="1">
      <alignment horizontal="center" vertical="center" wrapText="1"/>
    </xf>
    <xf numFmtId="0" fontId="20" fillId="0" borderId="4" xfId="9" applyFont="1" applyFill="1" applyBorder="1" applyAlignment="1">
      <alignment horizontal="center" vertical="center" wrapText="1"/>
    </xf>
    <xf numFmtId="0" fontId="20" fillId="4" borderId="4" xfId="9" applyFont="1" applyFill="1" applyBorder="1" applyAlignment="1" applyProtection="1">
      <alignment horizontal="center" vertical="center" wrapText="1"/>
      <protection locked="0"/>
    </xf>
    <xf numFmtId="0" fontId="20" fillId="0" borderId="12" xfId="9" applyFont="1" applyFill="1" applyBorder="1" applyAlignment="1">
      <alignment horizontal="center" vertical="center" wrapText="1"/>
    </xf>
    <xf numFmtId="0" fontId="12" fillId="0" borderId="12" xfId="0" applyFont="1" applyFill="1" applyBorder="1" applyAlignment="1">
      <alignment horizontal="center" vertical="center" wrapText="1"/>
    </xf>
    <xf numFmtId="0" fontId="20" fillId="0" borderId="4" xfId="4" applyFont="1" applyFill="1" applyBorder="1" applyAlignment="1">
      <alignment horizontal="center" vertical="center" wrapText="1"/>
    </xf>
    <xf numFmtId="0" fontId="12" fillId="2" borderId="4" xfId="0" applyFont="1" applyFill="1" applyBorder="1" applyAlignment="1">
      <alignment horizontal="center" vertical="center" wrapText="1"/>
    </xf>
    <xf numFmtId="0" fontId="7" fillId="0" borderId="0" xfId="0" applyFont="1" applyFill="1" applyBorder="1" applyAlignment="1">
      <alignment vertical="center" wrapText="1"/>
    </xf>
    <xf numFmtId="0" fontId="12" fillId="0" borderId="0" xfId="0" applyFont="1" applyFill="1" applyBorder="1" applyAlignment="1">
      <alignment vertical="center" wrapText="1"/>
    </xf>
    <xf numFmtId="0" fontId="12" fillId="0" borderId="0" xfId="0" applyFont="1" applyFill="1" applyAlignment="1">
      <alignment vertical="center" wrapText="1"/>
    </xf>
    <xf numFmtId="0" fontId="12" fillId="0" borderId="0" xfId="0" applyFont="1" applyAlignment="1">
      <alignment vertical="center" wrapText="1"/>
    </xf>
    <xf numFmtId="0" fontId="20" fillId="4" borderId="0" xfId="9" applyFont="1" applyFill="1" applyBorder="1" applyAlignment="1">
      <alignment horizontal="center" vertical="center" wrapText="1"/>
    </xf>
    <xf numFmtId="0" fontId="12" fillId="0" borderId="4" xfId="0" applyFont="1" applyFill="1" applyBorder="1" applyAlignment="1">
      <alignment horizontal="center" vertical="center" wrapText="1" shrinkToFit="1"/>
    </xf>
    <xf numFmtId="0" fontId="11" fillId="0" borderId="4" xfId="0" applyFont="1" applyFill="1" applyBorder="1" applyAlignment="1">
      <alignment horizontal="center" vertical="center" wrapText="1"/>
    </xf>
    <xf numFmtId="0" fontId="20" fillId="4" borderId="5" xfId="8" applyFont="1" applyFill="1" applyBorder="1" applyAlignment="1">
      <alignment horizontal="center" vertical="center" wrapText="1"/>
    </xf>
    <xf numFmtId="0" fontId="12" fillId="4" borderId="5" xfId="0" applyFont="1" applyFill="1" applyBorder="1" applyAlignment="1">
      <alignment horizontal="center" vertical="center" wrapText="1" shrinkToFit="1"/>
    </xf>
    <xf numFmtId="0" fontId="12" fillId="4" borderId="5" xfId="0" applyFont="1" applyFill="1" applyBorder="1" applyAlignment="1">
      <alignment horizontal="center" vertical="center" wrapText="1"/>
    </xf>
    <xf numFmtId="0" fontId="11" fillId="8" borderId="4" xfId="0" applyFont="1" applyFill="1" applyBorder="1" applyAlignment="1">
      <alignment horizontal="center" vertical="center" wrapText="1"/>
    </xf>
    <xf numFmtId="0" fontId="11" fillId="8" borderId="4" xfId="0" applyFont="1" applyFill="1" applyBorder="1" applyAlignment="1">
      <alignment horizontal="center" vertical="center"/>
    </xf>
    <xf numFmtId="0" fontId="8" fillId="0" borderId="0" xfId="0" applyFont="1"/>
    <xf numFmtId="0" fontId="19" fillId="10" borderId="4" xfId="0" applyFont="1" applyFill="1" applyBorder="1" applyAlignment="1">
      <alignment horizontal="center"/>
    </xf>
    <xf numFmtId="0" fontId="11" fillId="10" borderId="4" xfId="0" applyFont="1" applyFill="1" applyBorder="1" applyAlignment="1">
      <alignment horizontal="center"/>
    </xf>
    <xf numFmtId="0" fontId="18" fillId="0" borderId="4" xfId="0" applyFont="1" applyBorder="1" applyAlignment="1">
      <alignment horizontal="center" vertical="center"/>
    </xf>
    <xf numFmtId="0" fontId="12" fillId="0" borderId="4" xfId="0" applyFont="1" applyBorder="1"/>
    <xf numFmtId="0" fontId="12" fillId="0" borderId="4" xfId="0" applyFont="1" applyBorder="1" applyAlignment="1">
      <alignment horizontal="center" vertical="center"/>
    </xf>
    <xf numFmtId="164" fontId="12" fillId="0" borderId="4" xfId="0" applyNumberFormat="1" applyFont="1" applyBorder="1" applyAlignment="1">
      <alignment horizontal="center" vertical="center"/>
    </xf>
    <xf numFmtId="0" fontId="12" fillId="5" borderId="4" xfId="0" applyFont="1" applyFill="1" applyBorder="1" applyAlignment="1">
      <alignment horizontal="center"/>
    </xf>
    <xf numFmtId="0" fontId="12" fillId="0" borderId="4" xfId="0" applyFont="1" applyBorder="1" applyAlignment="1">
      <alignment horizontal="center"/>
    </xf>
    <xf numFmtId="2" fontId="12" fillId="0" borderId="4" xfId="0" applyNumberFormat="1" applyFont="1" applyBorder="1" applyAlignment="1">
      <alignment horizontal="center"/>
    </xf>
    <xf numFmtId="0" fontId="8" fillId="0" borderId="4" xfId="0" applyFont="1" applyBorder="1" applyAlignment="1">
      <alignment horizontal="center" vertical="center"/>
    </xf>
    <xf numFmtId="0" fontId="8" fillId="12" borderId="4" xfId="0" applyFont="1" applyFill="1" applyBorder="1" applyAlignment="1">
      <alignment horizontal="center" vertical="center"/>
    </xf>
    <xf numFmtId="0" fontId="8" fillId="7" borderId="4" xfId="0" applyFont="1" applyFill="1" applyBorder="1" applyAlignment="1">
      <alignment horizontal="center" vertical="center"/>
    </xf>
    <xf numFmtId="0" fontId="8" fillId="11" borderId="4" xfId="0" applyFont="1" applyFill="1" applyBorder="1" applyAlignment="1">
      <alignment horizontal="center" vertical="center"/>
    </xf>
    <xf numFmtId="0" fontId="11" fillId="9" borderId="4" xfId="0" applyFont="1" applyFill="1" applyBorder="1" applyAlignment="1">
      <alignment horizontal="center" vertical="center"/>
    </xf>
    <xf numFmtId="0" fontId="11" fillId="9" borderId="4" xfId="0" applyFont="1" applyFill="1" applyBorder="1" applyAlignment="1">
      <alignment horizontal="center"/>
    </xf>
    <xf numFmtId="2" fontId="11" fillId="9" borderId="4" xfId="0" applyNumberFormat="1" applyFont="1" applyFill="1" applyBorder="1" applyAlignment="1">
      <alignment horizontal="center"/>
    </xf>
    <xf numFmtId="2" fontId="11" fillId="9" borderId="4" xfId="0" applyNumberFormat="1" applyFont="1" applyFill="1" applyBorder="1" applyAlignment="1">
      <alignment horizontal="center" vertical="center"/>
    </xf>
    <xf numFmtId="0" fontId="12" fillId="0" borderId="0" xfId="0" applyFont="1"/>
    <xf numFmtId="0" fontId="11" fillId="0" borderId="0" xfId="0" applyFont="1" applyFill="1" applyBorder="1" applyAlignment="1" applyProtection="1">
      <alignment horizontal="center" vertical="center" wrapText="1"/>
    </xf>
    <xf numFmtId="0" fontId="14" fillId="0" borderId="0" xfId="0" applyFont="1" applyFill="1" applyBorder="1" applyAlignment="1">
      <alignment vertical="center" wrapText="1"/>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17" fillId="0" borderId="0" xfId="0" applyFont="1" applyFill="1" applyBorder="1" applyAlignment="1" applyProtection="1">
      <alignment horizontal="center" vertical="center" wrapText="1"/>
    </xf>
    <xf numFmtId="0" fontId="11" fillId="13" borderId="4" xfId="0" applyFont="1" applyFill="1" applyBorder="1" applyAlignment="1">
      <alignment horizontal="center" vertical="center" textRotation="90" wrapText="1"/>
    </xf>
    <xf numFmtId="0" fontId="12" fillId="0" borderId="0"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2" fillId="0" borderId="0" xfId="0" applyFont="1" applyFill="1" applyAlignment="1">
      <alignment horizontal="center" vertical="center" wrapText="1"/>
    </xf>
    <xf numFmtId="0" fontId="14" fillId="0" borderId="0" xfId="0" applyFont="1" applyFill="1" applyBorder="1" applyAlignment="1">
      <alignment horizontal="center" vertical="center" wrapText="1"/>
    </xf>
    <xf numFmtId="0" fontId="12" fillId="0" borderId="0" xfId="0" applyFont="1" applyAlignment="1">
      <alignment horizontal="center" vertical="center" wrapText="1"/>
    </xf>
    <xf numFmtId="0" fontId="21"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0" xfId="0" applyFont="1" applyAlignment="1">
      <alignment horizontal="center" vertical="center" textRotation="90" wrapText="1"/>
    </xf>
    <xf numFmtId="0" fontId="12" fillId="0" borderId="0" xfId="0" applyFont="1" applyAlignment="1">
      <alignment horizontal="justify" vertical="center" wrapText="1"/>
    </xf>
    <xf numFmtId="0" fontId="12" fillId="4" borderId="0" xfId="0" applyFont="1" applyFill="1" applyAlignment="1">
      <alignment vertical="center" wrapText="1"/>
    </xf>
    <xf numFmtId="0" fontId="20" fillId="4" borderId="5" xfId="9" applyFont="1" applyFill="1" applyBorder="1" applyAlignment="1">
      <alignment horizontal="center" vertical="center" wrapText="1"/>
    </xf>
    <xf numFmtId="0" fontId="20" fillId="4" borderId="13" xfId="9" applyFont="1" applyFill="1" applyBorder="1" applyAlignment="1">
      <alignment horizontal="center" vertical="center" wrapText="1"/>
    </xf>
    <xf numFmtId="0" fontId="20" fillId="4" borderId="12" xfId="9" applyFont="1" applyFill="1" applyBorder="1" applyAlignment="1">
      <alignment horizontal="center" vertical="center" wrapText="1"/>
    </xf>
    <xf numFmtId="0" fontId="11" fillId="5" borderId="4"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9" fillId="6" borderId="4" xfId="0" applyFont="1" applyFill="1" applyBorder="1" applyAlignment="1">
      <alignment horizontal="center" vertical="center" wrapText="1"/>
    </xf>
    <xf numFmtId="0" fontId="11" fillId="13" borderId="4"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1" fillId="5" borderId="5" xfId="0" applyFont="1" applyFill="1" applyBorder="1" applyAlignment="1">
      <alignment horizontal="center" vertical="center" wrapText="1"/>
    </xf>
    <xf numFmtId="0" fontId="12" fillId="0" borderId="4" xfId="0" applyFont="1" applyBorder="1" applyAlignment="1">
      <alignment horizontal="center" vertical="center" wrapText="1"/>
    </xf>
    <xf numFmtId="0" fontId="12" fillId="4" borderId="4" xfId="0" applyFont="1" applyFill="1" applyBorder="1" applyAlignment="1">
      <alignment horizontal="center" vertical="center" wrapText="1"/>
    </xf>
    <xf numFmtId="0" fontId="20" fillId="4" borderId="5" xfId="9" applyFont="1" applyFill="1" applyBorder="1" applyAlignment="1">
      <alignment horizontal="center" vertical="center" wrapText="1"/>
    </xf>
    <xf numFmtId="0" fontId="20" fillId="4" borderId="13" xfId="9" applyFont="1" applyFill="1" applyBorder="1" applyAlignment="1">
      <alignment horizontal="center" vertical="center" wrapText="1"/>
    </xf>
    <xf numFmtId="0" fontId="20" fillId="4" borderId="12" xfId="9" applyFont="1" applyFill="1" applyBorder="1" applyAlignment="1">
      <alignment horizontal="center" vertical="center" wrapText="1"/>
    </xf>
    <xf numFmtId="0" fontId="11" fillId="5" borderId="4"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9" fillId="6" borderId="4" xfId="0" applyFont="1" applyFill="1" applyBorder="1" applyAlignment="1">
      <alignment horizontal="center" vertical="center" wrapText="1"/>
    </xf>
    <xf numFmtId="0" fontId="12" fillId="6" borderId="4" xfId="0" applyFont="1" applyFill="1" applyBorder="1" applyAlignment="1">
      <alignment vertical="center" wrapText="1"/>
    </xf>
    <xf numFmtId="16" fontId="12" fillId="0" borderId="4" xfId="0" applyNumberFormat="1" applyFont="1" applyBorder="1" applyAlignment="1">
      <alignment horizontal="center" vertical="center" wrapText="1"/>
    </xf>
    <xf numFmtId="0" fontId="12" fillId="0" borderId="4" xfId="0" applyNumberFormat="1" applyFont="1" applyBorder="1" applyAlignment="1">
      <alignment horizontal="center" vertical="center" wrapText="1"/>
    </xf>
    <xf numFmtId="0" fontId="11" fillId="13" borderId="4"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12" fillId="0" borderId="5" xfId="0" applyFont="1" applyBorder="1" applyAlignment="1">
      <alignment horizontal="center" vertical="center" wrapText="1"/>
    </xf>
    <xf numFmtId="0" fontId="11" fillId="6" borderId="9" xfId="0" applyFont="1" applyFill="1" applyBorder="1" applyAlignment="1">
      <alignment horizontal="center" vertical="center" wrapText="1"/>
    </xf>
    <xf numFmtId="0" fontId="11" fillId="6" borderId="0"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0" fillId="0" borderId="4" xfId="0" applyFont="1" applyFill="1" applyBorder="1" applyAlignment="1">
      <alignment horizontal="center" vertical="center"/>
    </xf>
    <xf numFmtId="0" fontId="11" fillId="5" borderId="5" xfId="0" applyFont="1" applyFill="1" applyBorder="1" applyAlignment="1">
      <alignment horizontal="center" vertical="center" wrapText="1"/>
    </xf>
    <xf numFmtId="0" fontId="12" fillId="0" borderId="4" xfId="0" applyFont="1" applyBorder="1" applyAlignment="1">
      <alignment horizontal="center" vertical="center" wrapText="1"/>
    </xf>
    <xf numFmtId="0" fontId="11" fillId="6" borderId="4"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16" fillId="6" borderId="4"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2" fillId="0" borderId="4" xfId="1" applyFont="1" applyFill="1" applyBorder="1" applyAlignment="1" applyProtection="1">
      <alignment horizontal="center" vertical="center" wrapText="1"/>
    </xf>
    <xf numFmtId="0" fontId="18" fillId="5" borderId="4" xfId="0" applyFont="1" applyFill="1" applyBorder="1" applyAlignment="1">
      <alignment horizontal="center" vertical="center" wrapText="1"/>
    </xf>
    <xf numFmtId="0" fontId="18" fillId="5" borderId="4" xfId="0" applyFont="1" applyFill="1" applyBorder="1" applyAlignment="1">
      <alignment horizontal="center" vertical="center" wrapText="1"/>
    </xf>
    <xf numFmtId="0" fontId="18" fillId="5" borderId="4" xfId="0" applyFont="1" applyFill="1" applyBorder="1" applyAlignment="1">
      <alignment horizontal="center" vertical="center" textRotation="90" wrapText="1"/>
    </xf>
    <xf numFmtId="0" fontId="18" fillId="0" borderId="0" xfId="0" applyFont="1" applyFill="1" applyBorder="1" applyAlignment="1">
      <alignment horizontal="center" vertical="center" wrapText="1"/>
    </xf>
    <xf numFmtId="0" fontId="8" fillId="0" borderId="0" xfId="0" applyFont="1" applyFill="1" applyBorder="1" applyAlignment="1">
      <alignment vertical="center" wrapText="1"/>
    </xf>
    <xf numFmtId="0" fontId="25" fillId="0" borderId="0" xfId="0" applyFont="1" applyFill="1" applyBorder="1" applyAlignment="1">
      <alignment horizontal="justify" vertical="center" wrapText="1"/>
    </xf>
    <xf numFmtId="0" fontId="8" fillId="0" borderId="0" xfId="0" applyFont="1" applyFill="1" applyAlignment="1">
      <alignment vertical="center" wrapText="1"/>
    </xf>
    <xf numFmtId="0" fontId="20" fillId="4" borderId="5" xfId="9" applyFont="1" applyFill="1" applyBorder="1" applyAlignment="1">
      <alignment vertical="center" wrapText="1"/>
    </xf>
  </cellXfs>
  <cellStyles count="14">
    <cellStyle name="Hipervínculo" xfId="1" builtinId="8"/>
    <cellStyle name="Hipervínculo 2" xfId="2"/>
    <cellStyle name="Normal" xfId="0" builtinId="0"/>
    <cellStyle name="Normal 2" xfId="3"/>
    <cellStyle name="Normal 2 2" xfId="12"/>
    <cellStyle name="Normal 2 2 2" xfId="4"/>
    <cellStyle name="Normal 2 3" xfId="5"/>
    <cellStyle name="Normal 2 4" xfId="9"/>
    <cellStyle name="Normal 3" xfId="6"/>
    <cellStyle name="Normal 3 2" xfId="13"/>
    <cellStyle name="Normal 4" xfId="11"/>
    <cellStyle name="Normal 5" xfId="8"/>
    <cellStyle name="Normal 6" xfId="10"/>
    <cellStyle name="PSChar" xfId="7"/>
  </cellStyles>
  <dxfs count="17">
    <dxf>
      <font>
        <color theme="0"/>
      </font>
      <fill>
        <patternFill>
          <bgColor rgb="FFFF0000"/>
        </patternFill>
      </fill>
    </dxf>
    <dxf>
      <font>
        <color theme="0"/>
      </font>
      <fill>
        <patternFill>
          <bgColor rgb="FF006600"/>
        </patternFill>
      </fill>
    </dxf>
    <dxf>
      <font>
        <b/>
        <i val="0"/>
        <strike val="0"/>
        <u/>
        <color theme="0"/>
        <name val="Cambria"/>
        <scheme val="none"/>
      </font>
      <fill>
        <patternFill>
          <bgColor theme="9" tint="-0.24994659260841701"/>
        </patternFill>
      </fill>
    </dxf>
    <dxf>
      <font>
        <color theme="0"/>
      </font>
      <fill>
        <patternFill>
          <bgColor rgb="FFFF0000"/>
        </patternFill>
      </fill>
    </dxf>
    <dxf>
      <font>
        <color theme="0"/>
      </font>
      <fill>
        <patternFill>
          <bgColor rgb="FF006600"/>
        </patternFill>
      </fill>
    </dxf>
    <dxf>
      <font>
        <b/>
        <i val="0"/>
        <strike val="0"/>
        <u/>
        <color theme="0"/>
        <name val="Cambria"/>
        <scheme val="none"/>
      </font>
      <fill>
        <patternFill>
          <bgColor theme="9" tint="-0.24994659260841701"/>
        </patternFill>
      </fill>
    </dxf>
    <dxf>
      <font>
        <color theme="0" tint="-0.14996795556505021"/>
      </font>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b/>
        <i val="0"/>
        <strike val="0"/>
        <u/>
        <color theme="0"/>
        <name val="Cambria"/>
        <scheme val="none"/>
      </font>
      <fill>
        <patternFill>
          <bgColor theme="9" tint="-0.24994659260841701"/>
        </patternFill>
      </fill>
    </dxf>
    <dxf>
      <font>
        <color theme="0" tint="-0.14996795556505021"/>
        <name val="Cambria"/>
        <scheme val="none"/>
      </font>
    </dxf>
    <dxf>
      <font>
        <color theme="0" tint="-0.14996795556505021"/>
      </font>
    </dxf>
    <dxf>
      <font>
        <color theme="0" tint="-0.14996795556505021"/>
        <name val="Cambria"/>
        <scheme val="none"/>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0"/>
    <c:plotArea>
      <c:layout/>
      <c:barChart>
        <c:barDir val="col"/>
        <c:grouping val="clustered"/>
        <c:varyColors val="0"/>
        <c:ser>
          <c:idx val="0"/>
          <c:order val="0"/>
          <c:tx>
            <c:strRef>
              <c:f>RIESGOS!$B$2</c:f>
              <c:strCache>
                <c:ptCount val="1"/>
                <c:pt idx="0">
                  <c:v>#</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RIESGOS!$A$3:$A$9</c:f>
              <c:strCache>
                <c:ptCount val="7"/>
                <c:pt idx="0">
                  <c:v>BIOLÓGICOS</c:v>
                </c:pt>
                <c:pt idx="1">
                  <c:v>BIOMECÁNICOS</c:v>
                </c:pt>
                <c:pt idx="2">
                  <c:v>CONDICIONES DE SEGURIDAD</c:v>
                </c:pt>
                <c:pt idx="3">
                  <c:v>FENÓMENOS NATURALES</c:v>
                </c:pt>
                <c:pt idx="4">
                  <c:v>FÍSICOS</c:v>
                </c:pt>
                <c:pt idx="5">
                  <c:v>PSICOSOCIAL</c:v>
                </c:pt>
                <c:pt idx="6">
                  <c:v>QUÍMICOS</c:v>
                </c:pt>
              </c:strCache>
            </c:strRef>
          </c:cat>
          <c:val>
            <c:numRef>
              <c:f>RIESGOS!$B$3:$B$9</c:f>
              <c:numCache>
                <c:formatCode>General</c:formatCode>
                <c:ptCount val="7"/>
                <c:pt idx="0">
                  <c:v>4</c:v>
                </c:pt>
                <c:pt idx="1">
                  <c:v>8</c:v>
                </c:pt>
                <c:pt idx="2">
                  <c:v>14</c:v>
                </c:pt>
                <c:pt idx="3">
                  <c:v>4</c:v>
                </c:pt>
                <c:pt idx="4">
                  <c:v>6</c:v>
                </c:pt>
                <c:pt idx="5">
                  <c:v>18</c:v>
                </c:pt>
                <c:pt idx="6">
                  <c:v>3</c:v>
                </c:pt>
              </c:numCache>
            </c:numRef>
          </c:val>
        </c:ser>
        <c:ser>
          <c:idx val="1"/>
          <c:order val="1"/>
          <c:tx>
            <c:strRef>
              <c:f>RIESGOS!$C$2</c:f>
              <c:strCache>
                <c:ptCount val="1"/>
                <c:pt idx="0">
                  <c:v>%</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RIESGOS!$A$3:$A$9</c:f>
              <c:strCache>
                <c:ptCount val="7"/>
                <c:pt idx="0">
                  <c:v>BIOLÓGICOS</c:v>
                </c:pt>
                <c:pt idx="1">
                  <c:v>BIOMECÁNICOS</c:v>
                </c:pt>
                <c:pt idx="2">
                  <c:v>CONDICIONES DE SEGURIDAD</c:v>
                </c:pt>
                <c:pt idx="3">
                  <c:v>FENÓMENOS NATURALES</c:v>
                </c:pt>
                <c:pt idx="4">
                  <c:v>FÍSICOS</c:v>
                </c:pt>
                <c:pt idx="5">
                  <c:v>PSICOSOCIAL</c:v>
                </c:pt>
                <c:pt idx="6">
                  <c:v>QUÍMICOS</c:v>
                </c:pt>
              </c:strCache>
            </c:strRef>
          </c:cat>
          <c:val>
            <c:numRef>
              <c:f>RIESGOS!$C$3:$C$9</c:f>
              <c:numCache>
                <c:formatCode>0.0</c:formatCode>
                <c:ptCount val="7"/>
                <c:pt idx="0">
                  <c:v>7.0175438596491224</c:v>
                </c:pt>
                <c:pt idx="1">
                  <c:v>14.035087719298245</c:v>
                </c:pt>
                <c:pt idx="2">
                  <c:v>24.561403508771928</c:v>
                </c:pt>
                <c:pt idx="3">
                  <c:v>7.0175438596491224</c:v>
                </c:pt>
                <c:pt idx="4">
                  <c:v>10.526315789473683</c:v>
                </c:pt>
                <c:pt idx="5">
                  <c:v>31.578947368421051</c:v>
                </c:pt>
                <c:pt idx="6">
                  <c:v>5.2631578947368416</c:v>
                </c:pt>
              </c:numCache>
            </c:numRef>
          </c:val>
        </c:ser>
        <c:dLbls>
          <c:showLegendKey val="0"/>
          <c:showVal val="0"/>
          <c:showCatName val="0"/>
          <c:showSerName val="0"/>
          <c:showPercent val="0"/>
          <c:showBubbleSize val="0"/>
        </c:dLbls>
        <c:gapWidth val="150"/>
        <c:axId val="87722240"/>
        <c:axId val="95932416"/>
      </c:barChart>
      <c:catAx>
        <c:axId val="87722240"/>
        <c:scaling>
          <c:orientation val="minMax"/>
        </c:scaling>
        <c:delete val="0"/>
        <c:axPos val="b"/>
        <c:numFmt formatCode="General" sourceLinked="0"/>
        <c:majorTickMark val="out"/>
        <c:minorTickMark val="none"/>
        <c:tickLblPos val="nextTo"/>
        <c:crossAx val="95932416"/>
        <c:crosses val="autoZero"/>
        <c:auto val="1"/>
        <c:lblAlgn val="ctr"/>
        <c:lblOffset val="100"/>
        <c:noMultiLvlLbl val="0"/>
      </c:catAx>
      <c:valAx>
        <c:axId val="95932416"/>
        <c:scaling>
          <c:orientation val="minMax"/>
        </c:scaling>
        <c:delete val="0"/>
        <c:axPos val="l"/>
        <c:majorGridlines/>
        <c:numFmt formatCode="General" sourceLinked="1"/>
        <c:majorTickMark val="out"/>
        <c:minorTickMark val="none"/>
        <c:tickLblPos val="nextTo"/>
        <c:crossAx val="8772224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0"/>
    <c:plotArea>
      <c:layout/>
      <c:barChart>
        <c:barDir val="col"/>
        <c:grouping val="clustered"/>
        <c:varyColors val="0"/>
        <c:ser>
          <c:idx val="0"/>
          <c:order val="0"/>
          <c:tx>
            <c:strRef>
              <c:f>RIESGOS!$F$2</c:f>
              <c:strCache>
                <c:ptCount val="1"/>
                <c:pt idx="0">
                  <c:v>#</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RIESGOS!$E$3:$E$6</c:f>
              <c:strCache>
                <c:ptCount val="4"/>
                <c:pt idx="0">
                  <c:v>I</c:v>
                </c:pt>
                <c:pt idx="1">
                  <c:v>II</c:v>
                </c:pt>
                <c:pt idx="2">
                  <c:v>III</c:v>
                </c:pt>
                <c:pt idx="3">
                  <c:v>IV</c:v>
                </c:pt>
              </c:strCache>
            </c:strRef>
          </c:cat>
          <c:val>
            <c:numRef>
              <c:f>RIESGOS!$F$3:$F$6</c:f>
              <c:numCache>
                <c:formatCode>General</c:formatCode>
                <c:ptCount val="4"/>
                <c:pt idx="0">
                  <c:v>0</c:v>
                </c:pt>
                <c:pt idx="1">
                  <c:v>28</c:v>
                </c:pt>
                <c:pt idx="2">
                  <c:v>28</c:v>
                </c:pt>
                <c:pt idx="3">
                  <c:v>1</c:v>
                </c:pt>
              </c:numCache>
            </c:numRef>
          </c:val>
        </c:ser>
        <c:ser>
          <c:idx val="1"/>
          <c:order val="1"/>
          <c:tx>
            <c:strRef>
              <c:f>RIESGOS!$G$2</c:f>
              <c:strCache>
                <c:ptCount val="1"/>
                <c:pt idx="0">
                  <c:v>%</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RIESGOS!$E$3:$E$6</c:f>
              <c:strCache>
                <c:ptCount val="4"/>
                <c:pt idx="0">
                  <c:v>I</c:v>
                </c:pt>
                <c:pt idx="1">
                  <c:v>II</c:v>
                </c:pt>
                <c:pt idx="2">
                  <c:v>III</c:v>
                </c:pt>
                <c:pt idx="3">
                  <c:v>IV</c:v>
                </c:pt>
              </c:strCache>
            </c:strRef>
          </c:cat>
          <c:val>
            <c:numRef>
              <c:f>RIESGOS!$G$3:$G$6</c:f>
              <c:numCache>
                <c:formatCode>0.00</c:formatCode>
                <c:ptCount val="4"/>
                <c:pt idx="0">
                  <c:v>0</c:v>
                </c:pt>
                <c:pt idx="1">
                  <c:v>49.122807017543856</c:v>
                </c:pt>
                <c:pt idx="2">
                  <c:v>49.122807017543856</c:v>
                </c:pt>
                <c:pt idx="3">
                  <c:v>1.7543859649122806</c:v>
                </c:pt>
              </c:numCache>
            </c:numRef>
          </c:val>
        </c:ser>
        <c:dLbls>
          <c:showLegendKey val="0"/>
          <c:showVal val="0"/>
          <c:showCatName val="0"/>
          <c:showSerName val="0"/>
          <c:showPercent val="0"/>
          <c:showBubbleSize val="0"/>
        </c:dLbls>
        <c:gapWidth val="150"/>
        <c:axId val="100829056"/>
        <c:axId val="100830592"/>
      </c:barChart>
      <c:catAx>
        <c:axId val="100829056"/>
        <c:scaling>
          <c:orientation val="minMax"/>
        </c:scaling>
        <c:delete val="0"/>
        <c:axPos val="b"/>
        <c:numFmt formatCode="General" sourceLinked="0"/>
        <c:majorTickMark val="out"/>
        <c:minorTickMark val="none"/>
        <c:tickLblPos val="nextTo"/>
        <c:crossAx val="100830592"/>
        <c:crosses val="autoZero"/>
        <c:auto val="1"/>
        <c:lblAlgn val="ctr"/>
        <c:lblOffset val="100"/>
        <c:noMultiLvlLbl val="0"/>
      </c:catAx>
      <c:valAx>
        <c:axId val="100830592"/>
        <c:scaling>
          <c:orientation val="minMax"/>
        </c:scaling>
        <c:delete val="0"/>
        <c:axPos val="l"/>
        <c:majorGridlines/>
        <c:numFmt formatCode="General" sourceLinked="1"/>
        <c:majorTickMark val="out"/>
        <c:minorTickMark val="none"/>
        <c:tickLblPos val="nextTo"/>
        <c:crossAx val="10082905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0"/>
    <c:plotArea>
      <c:layout/>
      <c:barChart>
        <c:barDir val="col"/>
        <c:grouping val="clustered"/>
        <c:varyColors val="0"/>
        <c:ser>
          <c:idx val="0"/>
          <c:order val="0"/>
          <c:tx>
            <c:strRef>
              <c:f>RIESGOS!$I$2</c:f>
              <c:strCache>
                <c:ptCount val="1"/>
                <c:pt idx="0">
                  <c:v>ACEPTABILIDAD DEL RIESGO</c:v>
                </c:pt>
              </c:strCache>
            </c:strRef>
          </c:tx>
          <c:invertIfNegative val="0"/>
          <c:val>
            <c:numRef>
              <c:f>RIESGOS!$I$3:$I$6</c:f>
              <c:numCache>
                <c:formatCode>General</c:formatCode>
                <c:ptCount val="4"/>
                <c:pt idx="0">
                  <c:v>0</c:v>
                </c:pt>
                <c:pt idx="1">
                  <c:v>0</c:v>
                </c:pt>
                <c:pt idx="2">
                  <c:v>0</c:v>
                </c:pt>
              </c:numCache>
            </c:numRef>
          </c:val>
        </c:ser>
        <c:ser>
          <c:idx val="1"/>
          <c:order val="1"/>
          <c:tx>
            <c:strRef>
              <c:f>RIESGOS!$J$2</c:f>
              <c:strCache>
                <c:ptCount val="1"/>
                <c:pt idx="0">
                  <c:v>#</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RIESGOS!$J$3:$J$6</c:f>
              <c:numCache>
                <c:formatCode>General</c:formatCode>
                <c:ptCount val="4"/>
                <c:pt idx="0">
                  <c:v>29</c:v>
                </c:pt>
                <c:pt idx="1">
                  <c:v>28</c:v>
                </c:pt>
                <c:pt idx="2">
                  <c:v>0</c:v>
                </c:pt>
                <c:pt idx="3">
                  <c:v>57</c:v>
                </c:pt>
              </c:numCache>
            </c:numRef>
          </c:val>
        </c:ser>
        <c:dLbls>
          <c:showLegendKey val="0"/>
          <c:showVal val="0"/>
          <c:showCatName val="0"/>
          <c:showSerName val="0"/>
          <c:showPercent val="0"/>
          <c:showBubbleSize val="0"/>
        </c:dLbls>
        <c:gapWidth val="150"/>
        <c:axId val="59298560"/>
        <c:axId val="59300096"/>
      </c:barChart>
      <c:catAx>
        <c:axId val="59298560"/>
        <c:scaling>
          <c:orientation val="minMax"/>
        </c:scaling>
        <c:delete val="0"/>
        <c:axPos val="b"/>
        <c:majorTickMark val="out"/>
        <c:minorTickMark val="none"/>
        <c:tickLblPos val="nextTo"/>
        <c:crossAx val="59300096"/>
        <c:crosses val="autoZero"/>
        <c:auto val="1"/>
        <c:lblAlgn val="ctr"/>
        <c:lblOffset val="100"/>
        <c:noMultiLvlLbl val="0"/>
      </c:catAx>
      <c:valAx>
        <c:axId val="59300096"/>
        <c:scaling>
          <c:orientation val="minMax"/>
        </c:scaling>
        <c:delete val="0"/>
        <c:axPos val="l"/>
        <c:majorGridlines/>
        <c:numFmt formatCode="General" sourceLinked="1"/>
        <c:majorTickMark val="out"/>
        <c:minorTickMark val="none"/>
        <c:tickLblPos val="nextTo"/>
        <c:crossAx val="5929856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57150</xdr:colOff>
      <xdr:row>11</xdr:row>
      <xdr:rowOff>52387</xdr:rowOff>
    </xdr:from>
    <xdr:to>
      <xdr:col>3</xdr:col>
      <xdr:colOff>742950</xdr:colOff>
      <xdr:row>26</xdr:row>
      <xdr:rowOff>100012</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95250</xdr:colOff>
      <xdr:row>11</xdr:row>
      <xdr:rowOff>61912</xdr:rowOff>
    </xdr:from>
    <xdr:to>
      <xdr:col>8</xdr:col>
      <xdr:colOff>2286000</xdr:colOff>
      <xdr:row>26</xdr:row>
      <xdr:rowOff>109537</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2466975</xdr:colOff>
      <xdr:row>11</xdr:row>
      <xdr:rowOff>61912</xdr:rowOff>
    </xdr:from>
    <xdr:to>
      <xdr:col>15</xdr:col>
      <xdr:colOff>333375</xdr:colOff>
      <xdr:row>26</xdr:row>
      <xdr:rowOff>109537</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pageSetUpPr fitToPage="1"/>
  </sheetPr>
  <dimension ref="A1:AV2670"/>
  <sheetViews>
    <sheetView tabSelected="1" topLeftCell="Q1" zoomScale="80" zoomScaleNormal="80" zoomScaleSheetLayoutView="50" workbookViewId="0">
      <selection activeCell="AA35" sqref="AA35"/>
    </sheetView>
  </sheetViews>
  <sheetFormatPr baseColWidth="10" defaultColWidth="11.42578125" defaultRowHeight="15.75" x14ac:dyDescent="0.2"/>
  <cols>
    <col min="1" max="1" width="24.42578125" style="66" customWidth="1"/>
    <col min="2" max="2" width="23.7109375" style="66" customWidth="1"/>
    <col min="3" max="3" width="28.85546875" style="20" customWidth="1"/>
    <col min="4" max="4" width="32.85546875" style="20" customWidth="1"/>
    <col min="5" max="5" width="16" style="64" customWidth="1"/>
    <col min="6" max="6" width="25.140625" style="21" customWidth="1"/>
    <col min="7" max="7" width="17.42578125" style="60" customWidth="1"/>
    <col min="8" max="8" width="18.5703125" style="60" customWidth="1"/>
    <col min="9" max="9" width="19" style="21" customWidth="1"/>
    <col min="10" max="10" width="17.140625" style="21" customWidth="1"/>
    <col min="11" max="11" width="14.28515625" style="21" customWidth="1"/>
    <col min="12" max="12" width="13.42578125" style="21" customWidth="1"/>
    <col min="13" max="15" width="7.42578125" style="21" bestFit="1" customWidth="1"/>
    <col min="16" max="16" width="10.5703125" style="21" bestFit="1" customWidth="1"/>
    <col min="17" max="17" width="7.42578125" style="21" bestFit="1" customWidth="1"/>
    <col min="18" max="18" width="5.42578125" style="21" bestFit="1" customWidth="1"/>
    <col min="19" max="19" width="10.5703125" style="20" bestFit="1" customWidth="1"/>
    <col min="20" max="20" width="12.5703125" style="21" customWidth="1"/>
    <col min="21" max="21" width="4.42578125" style="60" bestFit="1" customWidth="1"/>
    <col min="22" max="22" width="20.5703125" style="21" customWidth="1"/>
    <col min="23" max="23" width="16.7109375" style="21" bestFit="1" customWidth="1"/>
    <col min="24" max="24" width="17.7109375" style="21" bestFit="1" customWidth="1"/>
    <col min="25" max="25" width="14.7109375" style="21" customWidth="1"/>
    <col min="26" max="26" width="55.140625" style="21" customWidth="1"/>
    <col min="27" max="27" width="24" style="21" customWidth="1"/>
    <col min="28" max="28" width="24.42578125" style="21" customWidth="1"/>
    <col min="29" max="29" width="29.7109375" style="21" customWidth="1"/>
    <col min="30" max="30" width="19.42578125" style="65" customWidth="1"/>
    <col min="31" max="31" width="13.7109375" style="65" customWidth="1"/>
    <col min="32" max="32" width="11" style="65" customWidth="1"/>
    <col min="33" max="33" width="10" style="65" customWidth="1"/>
    <col min="34" max="43" width="11.42578125" style="19"/>
    <col min="44" max="44" width="23.28515625" style="19" customWidth="1"/>
    <col min="45" max="45" width="35.7109375" style="19" customWidth="1"/>
    <col min="46" max="46" width="11.42578125" style="19"/>
    <col min="47" max="47" width="15.140625" style="19" customWidth="1"/>
    <col min="48" max="48" width="11.42578125" style="19"/>
    <col min="49" max="16384" width="11.42578125" style="21"/>
  </cols>
  <sheetData>
    <row r="1" spans="1:48" s="20" customFormat="1" x14ac:dyDescent="0.2">
      <c r="A1" s="98" t="s">
        <v>339</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100"/>
      <c r="AH1" s="19"/>
      <c r="AI1" s="19"/>
      <c r="AJ1" s="19"/>
      <c r="AK1" s="19"/>
      <c r="AL1" s="19"/>
      <c r="AM1" s="19"/>
      <c r="AN1" s="19"/>
      <c r="AO1" s="19"/>
      <c r="AP1" s="19"/>
      <c r="AQ1" s="19"/>
      <c r="AR1" s="49" t="s">
        <v>325</v>
      </c>
      <c r="AS1" s="50"/>
      <c r="AT1" s="19"/>
      <c r="AU1" s="19"/>
      <c r="AV1" s="19"/>
    </row>
    <row r="2" spans="1:48" s="20" customFormat="1" x14ac:dyDescent="0.2">
      <c r="A2" s="111" t="s">
        <v>0</v>
      </c>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3"/>
      <c r="AH2" s="18"/>
      <c r="AI2" s="18"/>
      <c r="AJ2" s="1"/>
      <c r="AK2" s="1"/>
      <c r="AL2" s="19"/>
      <c r="AM2" s="19"/>
      <c r="AN2" s="19"/>
      <c r="AO2" s="19"/>
      <c r="AP2" s="19"/>
      <c r="AQ2" s="19"/>
      <c r="AR2" s="51" t="s">
        <v>321</v>
      </c>
      <c r="AS2" s="3"/>
      <c r="AT2" s="19"/>
      <c r="AU2" s="19"/>
      <c r="AV2" s="19"/>
    </row>
    <row r="3" spans="1:48" s="20" customFormat="1" x14ac:dyDescent="0.2">
      <c r="A3" s="109"/>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8"/>
      <c r="AI3" s="18"/>
      <c r="AJ3" s="1"/>
      <c r="AK3" s="1"/>
      <c r="AL3" s="19"/>
      <c r="AM3" s="19"/>
      <c r="AN3" s="19"/>
      <c r="AO3" s="19"/>
      <c r="AP3" s="19"/>
      <c r="AQ3" s="19"/>
      <c r="AR3" s="52" t="s">
        <v>314</v>
      </c>
      <c r="AS3" s="50"/>
      <c r="AT3" s="19"/>
      <c r="AU3" s="19"/>
      <c r="AV3" s="19"/>
    </row>
    <row r="4" spans="1:48" s="20" customFormat="1" ht="31.5" x14ac:dyDescent="0.2">
      <c r="A4" s="110"/>
      <c r="B4" s="110"/>
      <c r="C4" s="110"/>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8"/>
      <c r="AI4" s="18"/>
      <c r="AJ4" s="1"/>
      <c r="AK4" s="1"/>
      <c r="AL4" s="19"/>
      <c r="AM4" s="19"/>
      <c r="AN4" s="19"/>
      <c r="AO4" s="19"/>
      <c r="AP4" s="19"/>
      <c r="AQ4" s="19"/>
      <c r="AR4" s="53" t="s">
        <v>1</v>
      </c>
      <c r="AS4" s="50"/>
      <c r="AT4" s="19"/>
      <c r="AU4" s="19"/>
      <c r="AV4" s="19"/>
    </row>
    <row r="5" spans="1:48" s="20" customFormat="1" x14ac:dyDescent="0.2">
      <c r="A5" s="106" t="s">
        <v>2</v>
      </c>
      <c r="B5" s="106"/>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B5" s="106"/>
      <c r="AC5" s="106"/>
      <c r="AD5" s="106"/>
      <c r="AE5" s="106"/>
      <c r="AF5" s="106"/>
      <c r="AG5" s="106"/>
      <c r="AH5" s="18"/>
      <c r="AI5" s="18"/>
      <c r="AJ5" s="1"/>
      <c r="AK5" s="1"/>
      <c r="AL5" s="19"/>
      <c r="AM5" s="19"/>
      <c r="AN5" s="19"/>
      <c r="AO5" s="19"/>
      <c r="AP5" s="19"/>
      <c r="AQ5" s="19"/>
      <c r="AR5" s="54" t="s">
        <v>3</v>
      </c>
      <c r="AS5" s="3"/>
      <c r="AT5" s="19"/>
      <c r="AU5" s="19"/>
      <c r="AV5" s="19"/>
    </row>
    <row r="6" spans="1:48" s="20" customFormat="1" ht="31.5" x14ac:dyDescent="0.2">
      <c r="A6" s="90" t="s">
        <v>4</v>
      </c>
      <c r="B6" s="90"/>
      <c r="C6" s="90"/>
      <c r="D6" s="90"/>
      <c r="E6" s="90"/>
      <c r="F6" s="90"/>
      <c r="G6" s="90"/>
      <c r="H6" s="90"/>
      <c r="I6" s="101" t="s">
        <v>5</v>
      </c>
      <c r="J6" s="101"/>
      <c r="K6" s="101"/>
      <c r="L6" s="101"/>
      <c r="M6" s="101"/>
      <c r="N6" s="101"/>
      <c r="O6" s="101"/>
      <c r="P6" s="101"/>
      <c r="Q6" s="101"/>
      <c r="R6" s="101"/>
      <c r="S6" s="101"/>
      <c r="T6" s="101"/>
      <c r="U6" s="101"/>
      <c r="V6" s="101"/>
      <c r="W6" s="101"/>
      <c r="X6" s="73" t="s">
        <v>6</v>
      </c>
      <c r="Y6" s="75" t="s">
        <v>7</v>
      </c>
      <c r="Z6" s="73" t="s">
        <v>8</v>
      </c>
      <c r="AA6" s="76"/>
      <c r="AB6" s="73" t="s">
        <v>9</v>
      </c>
      <c r="AC6" s="101"/>
      <c r="AD6" s="101"/>
      <c r="AE6" s="73" t="s">
        <v>10</v>
      </c>
      <c r="AF6" s="102">
        <v>830000167</v>
      </c>
      <c r="AG6" s="102"/>
      <c r="AH6" s="18"/>
      <c r="AI6" s="18"/>
      <c r="AJ6" s="1"/>
      <c r="AK6" s="1"/>
      <c r="AL6" s="19"/>
      <c r="AM6" s="19"/>
      <c r="AN6" s="19"/>
      <c r="AO6" s="19"/>
      <c r="AP6" s="19"/>
      <c r="AQ6" s="19"/>
      <c r="AR6" s="2" t="s">
        <v>323</v>
      </c>
      <c r="AS6" s="3"/>
      <c r="AT6" s="19"/>
      <c r="AU6" s="19"/>
      <c r="AV6" s="19"/>
    </row>
    <row r="7" spans="1:48" s="20" customFormat="1" x14ac:dyDescent="0.2">
      <c r="A7" s="90" t="s">
        <v>11</v>
      </c>
      <c r="B7" s="90"/>
      <c r="C7" s="90"/>
      <c r="D7" s="90"/>
      <c r="E7" s="90"/>
      <c r="F7" s="95">
        <v>26</v>
      </c>
      <c r="G7" s="95"/>
      <c r="H7" s="73" t="s">
        <v>12</v>
      </c>
      <c r="I7" s="85" t="s">
        <v>13</v>
      </c>
      <c r="J7" s="85"/>
      <c r="K7" s="85"/>
      <c r="L7" s="85"/>
      <c r="M7" s="95"/>
      <c r="N7" s="95"/>
      <c r="O7" s="95"/>
      <c r="P7" s="95"/>
      <c r="Q7" s="95"/>
      <c r="R7" s="95"/>
      <c r="S7" s="95"/>
      <c r="T7" s="95"/>
      <c r="U7" s="95"/>
      <c r="V7" s="95"/>
      <c r="W7" s="95"/>
      <c r="X7" s="90" t="s">
        <v>14</v>
      </c>
      <c r="Y7" s="91"/>
      <c r="Z7" s="91"/>
      <c r="AA7" s="91"/>
      <c r="AB7" s="91"/>
      <c r="AC7" s="92" t="s">
        <v>350</v>
      </c>
      <c r="AD7" s="93"/>
      <c r="AE7" s="93"/>
      <c r="AF7" s="93"/>
      <c r="AG7" s="93"/>
      <c r="AH7" s="19"/>
      <c r="AI7" s="19"/>
      <c r="AJ7" s="1"/>
      <c r="AK7" s="1"/>
      <c r="AL7" s="19"/>
      <c r="AM7" s="19"/>
      <c r="AN7" s="19"/>
      <c r="AO7" s="19"/>
      <c r="AP7" s="19"/>
      <c r="AQ7" s="19"/>
      <c r="AR7" s="4" t="s">
        <v>15</v>
      </c>
      <c r="AS7" s="3"/>
      <c r="AT7" s="19"/>
      <c r="AU7" s="19"/>
      <c r="AV7" s="19"/>
    </row>
    <row r="8" spans="1:48" x14ac:dyDescent="0.2">
      <c r="A8" s="90" t="s">
        <v>16</v>
      </c>
      <c r="B8" s="90"/>
      <c r="C8" s="95" t="s">
        <v>17</v>
      </c>
      <c r="D8" s="95"/>
      <c r="E8" s="95"/>
      <c r="F8" s="95"/>
      <c r="G8" s="95"/>
      <c r="H8" s="95"/>
      <c r="I8" s="90" t="s">
        <v>18</v>
      </c>
      <c r="J8" s="90"/>
      <c r="K8" s="90"/>
      <c r="L8" s="114" t="s">
        <v>19</v>
      </c>
      <c r="M8" s="85"/>
      <c r="N8" s="85"/>
      <c r="O8" s="85"/>
      <c r="P8" s="85"/>
      <c r="Q8" s="90" t="s">
        <v>20</v>
      </c>
      <c r="R8" s="90"/>
      <c r="S8" s="90"/>
      <c r="T8" s="90"/>
      <c r="U8" s="90"/>
      <c r="V8" s="90"/>
      <c r="W8" s="90"/>
      <c r="X8" s="104" t="s">
        <v>358</v>
      </c>
      <c r="Y8" s="104"/>
      <c r="Z8" s="104"/>
      <c r="AA8" s="104"/>
      <c r="AB8" s="105" t="s">
        <v>21</v>
      </c>
      <c r="AC8" s="105"/>
      <c r="AD8" s="104" t="s">
        <v>359</v>
      </c>
      <c r="AE8" s="104"/>
      <c r="AF8" s="104"/>
      <c r="AG8" s="104"/>
      <c r="AR8" s="5"/>
      <c r="AS8" s="3"/>
    </row>
    <row r="9" spans="1:48" x14ac:dyDescent="0.2">
      <c r="A9" s="106" t="s">
        <v>22</v>
      </c>
      <c r="B9" s="106"/>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R9" s="5"/>
      <c r="AS9" s="3"/>
    </row>
    <row r="10" spans="1:48" x14ac:dyDescent="0.2">
      <c r="A10" s="107" t="s">
        <v>23</v>
      </c>
      <c r="B10" s="107"/>
      <c r="C10" s="107"/>
      <c r="D10" s="107"/>
      <c r="E10" s="107"/>
      <c r="F10" s="107"/>
      <c r="G10" s="107"/>
      <c r="H10" s="107"/>
      <c r="I10" s="104" t="s">
        <v>24</v>
      </c>
      <c r="J10" s="104"/>
      <c r="K10" s="104"/>
      <c r="L10" s="104"/>
      <c r="M10" s="104"/>
      <c r="N10" s="104"/>
      <c r="O10" s="104"/>
      <c r="P10" s="104"/>
      <c r="Q10" s="108" t="s">
        <v>25</v>
      </c>
      <c r="R10" s="108"/>
      <c r="S10" s="108"/>
      <c r="T10" s="108"/>
      <c r="U10" s="78">
        <v>10</v>
      </c>
      <c r="V10" s="78"/>
      <c r="W10" s="78">
        <v>4</v>
      </c>
      <c r="X10" s="78">
        <v>2018</v>
      </c>
      <c r="Y10" s="107" t="s">
        <v>26</v>
      </c>
      <c r="Z10" s="107"/>
      <c r="AA10" s="75">
        <v>22</v>
      </c>
      <c r="AB10" s="75">
        <v>7</v>
      </c>
      <c r="AC10" s="75">
        <v>2019</v>
      </c>
      <c r="AD10" s="101"/>
      <c r="AE10" s="101"/>
      <c r="AF10" s="101"/>
      <c r="AG10" s="101"/>
      <c r="AS10" s="3"/>
    </row>
    <row r="11" spans="1:48" x14ac:dyDescent="0.2">
      <c r="A11" s="96" t="s">
        <v>27</v>
      </c>
      <c r="B11" s="96"/>
      <c r="C11" s="96"/>
      <c r="D11" s="96"/>
      <c r="E11" s="96"/>
      <c r="F11" s="96"/>
      <c r="G11" s="96"/>
      <c r="H11" s="96"/>
      <c r="I11" s="97" t="s">
        <v>28</v>
      </c>
      <c r="J11" s="97"/>
      <c r="K11" s="77" t="s">
        <v>29</v>
      </c>
      <c r="L11" s="71">
        <v>806</v>
      </c>
      <c r="M11" s="84"/>
      <c r="N11" s="84"/>
      <c r="O11" s="84">
        <v>11</v>
      </c>
      <c r="P11" s="84"/>
      <c r="Q11" s="84">
        <v>2011</v>
      </c>
      <c r="R11" s="84"/>
      <c r="S11" s="84"/>
      <c r="T11" s="103" t="s">
        <v>361</v>
      </c>
      <c r="U11" s="103"/>
      <c r="V11" s="103"/>
      <c r="W11" s="103"/>
      <c r="X11" s="103"/>
      <c r="Y11" s="86" t="s">
        <v>360</v>
      </c>
      <c r="Z11" s="86"/>
      <c r="AA11" s="86"/>
      <c r="AB11" s="96" t="s">
        <v>30</v>
      </c>
      <c r="AC11" s="96"/>
      <c r="AD11" s="86" t="s">
        <v>361</v>
      </c>
      <c r="AE11" s="86"/>
      <c r="AF11" s="86"/>
      <c r="AG11" s="86"/>
      <c r="AS11" s="3"/>
    </row>
    <row r="12" spans="1:48" s="20" customFormat="1" x14ac:dyDescent="0.2">
      <c r="A12" s="83" t="s">
        <v>31</v>
      </c>
      <c r="B12" s="83" t="s">
        <v>32</v>
      </c>
      <c r="C12" s="83" t="s">
        <v>33</v>
      </c>
      <c r="D12" s="83" t="s">
        <v>34</v>
      </c>
      <c r="E12" s="83" t="s">
        <v>35</v>
      </c>
      <c r="F12" s="83" t="s">
        <v>307</v>
      </c>
      <c r="G12" s="83" t="s">
        <v>36</v>
      </c>
      <c r="H12" s="83"/>
      <c r="I12" s="83" t="s">
        <v>37</v>
      </c>
      <c r="J12" s="83" t="s">
        <v>38</v>
      </c>
      <c r="K12" s="83"/>
      <c r="L12" s="83"/>
      <c r="M12" s="83" t="s">
        <v>340</v>
      </c>
      <c r="N12" s="83"/>
      <c r="O12" s="83"/>
      <c r="P12" s="83"/>
      <c r="Q12" s="83"/>
      <c r="R12" s="83"/>
      <c r="S12" s="83"/>
      <c r="T12" s="83"/>
      <c r="U12" s="83"/>
      <c r="V12" s="70"/>
      <c r="W12" s="83" t="s">
        <v>341</v>
      </c>
      <c r="X12" s="83"/>
      <c r="Y12" s="83"/>
      <c r="Z12" s="83"/>
      <c r="AA12" s="83"/>
      <c r="AB12" s="83" t="s">
        <v>39</v>
      </c>
      <c r="AC12" s="83"/>
      <c r="AD12" s="83" t="s">
        <v>40</v>
      </c>
      <c r="AE12" s="83"/>
      <c r="AF12" s="83"/>
      <c r="AG12" s="83"/>
      <c r="AH12" s="1"/>
      <c r="AI12" s="1"/>
      <c r="AJ12" s="19"/>
      <c r="AK12" s="19"/>
      <c r="AL12" s="19"/>
      <c r="AM12" s="19"/>
      <c r="AN12" s="19"/>
      <c r="AO12" s="19"/>
      <c r="AP12" s="19"/>
      <c r="AQ12" s="19"/>
      <c r="AR12" s="6"/>
      <c r="AS12" s="3"/>
      <c r="AT12" s="19"/>
      <c r="AU12" s="19"/>
      <c r="AV12" s="19"/>
    </row>
    <row r="13" spans="1:48" s="121" customFormat="1" ht="76.5" customHeight="1" x14ac:dyDescent="0.2">
      <c r="A13" s="83"/>
      <c r="B13" s="83"/>
      <c r="C13" s="83"/>
      <c r="D13" s="83"/>
      <c r="E13" s="83"/>
      <c r="F13" s="83"/>
      <c r="G13" s="116" t="s">
        <v>342</v>
      </c>
      <c r="H13" s="116"/>
      <c r="I13" s="83"/>
      <c r="J13" s="115" t="s">
        <v>41</v>
      </c>
      <c r="K13" s="115" t="s">
        <v>42</v>
      </c>
      <c r="L13" s="115" t="s">
        <v>43</v>
      </c>
      <c r="M13" s="117" t="s">
        <v>44</v>
      </c>
      <c r="N13" s="117" t="s">
        <v>45</v>
      </c>
      <c r="O13" s="117" t="s">
        <v>46</v>
      </c>
      <c r="P13" s="117" t="s">
        <v>47</v>
      </c>
      <c r="Q13" s="117" t="s">
        <v>48</v>
      </c>
      <c r="R13" s="117" t="s">
        <v>49</v>
      </c>
      <c r="S13" s="117" t="s">
        <v>343</v>
      </c>
      <c r="T13" s="117" t="s">
        <v>50</v>
      </c>
      <c r="U13" s="117" t="s">
        <v>51</v>
      </c>
      <c r="V13" s="115" t="s">
        <v>52</v>
      </c>
      <c r="W13" s="115" t="s">
        <v>344</v>
      </c>
      <c r="X13" s="115" t="s">
        <v>345</v>
      </c>
      <c r="Y13" s="115" t="s">
        <v>346</v>
      </c>
      <c r="Z13" s="115" t="s">
        <v>347</v>
      </c>
      <c r="AA13" s="115" t="s">
        <v>348</v>
      </c>
      <c r="AB13" s="115" t="s">
        <v>53</v>
      </c>
      <c r="AC13" s="115" t="s">
        <v>349</v>
      </c>
      <c r="AD13" s="83"/>
      <c r="AE13" s="83"/>
      <c r="AF13" s="83"/>
      <c r="AG13" s="83"/>
      <c r="AH13" s="118"/>
      <c r="AI13" s="119"/>
      <c r="AJ13" s="119"/>
      <c r="AK13" s="119"/>
      <c r="AL13" s="119"/>
      <c r="AM13" s="119"/>
      <c r="AN13" s="119"/>
      <c r="AO13" s="119"/>
      <c r="AP13" s="119"/>
      <c r="AQ13" s="119"/>
      <c r="AR13" s="118"/>
      <c r="AS13" s="120"/>
      <c r="AT13" s="119"/>
      <c r="AU13" s="119"/>
      <c r="AV13" s="119"/>
    </row>
    <row r="14" spans="1:48" s="20" customFormat="1" ht="21" customHeight="1" x14ac:dyDescent="0.2">
      <c r="A14" s="55"/>
      <c r="B14" s="55"/>
      <c r="C14" s="55"/>
      <c r="D14" s="55"/>
      <c r="E14" s="55"/>
      <c r="F14" s="74"/>
      <c r="G14" s="74"/>
      <c r="H14" s="74"/>
      <c r="I14" s="74"/>
      <c r="J14" s="55"/>
      <c r="K14" s="55"/>
      <c r="L14" s="55"/>
      <c r="M14" s="55"/>
      <c r="N14" s="55"/>
      <c r="O14" s="55"/>
      <c r="P14" s="55"/>
      <c r="Q14" s="55"/>
      <c r="R14" s="55"/>
      <c r="S14" s="55"/>
      <c r="T14" s="55"/>
      <c r="U14" s="55"/>
      <c r="V14" s="55"/>
      <c r="W14" s="74"/>
      <c r="X14" s="74"/>
      <c r="Y14" s="74"/>
      <c r="Z14" s="74"/>
      <c r="AA14" s="74"/>
      <c r="AB14" s="74"/>
      <c r="AC14" s="74"/>
      <c r="AD14" s="94"/>
      <c r="AE14" s="94"/>
      <c r="AF14" s="94"/>
      <c r="AG14" s="94"/>
      <c r="AH14" s="1"/>
      <c r="AI14" s="19"/>
      <c r="AJ14" s="19"/>
      <c r="AK14" s="19"/>
      <c r="AL14" s="19"/>
      <c r="AM14" s="19"/>
      <c r="AN14" s="19"/>
      <c r="AO14" s="19"/>
      <c r="AP14" s="19"/>
      <c r="AQ14" s="19"/>
      <c r="AR14" s="19"/>
      <c r="AS14" s="19"/>
      <c r="AT14" s="56"/>
      <c r="AU14" s="19"/>
      <c r="AV14" s="19"/>
    </row>
    <row r="15" spans="1:48" s="58" customFormat="1" ht="157.5" x14ac:dyDescent="0.2">
      <c r="A15" s="67" t="s">
        <v>54</v>
      </c>
      <c r="B15" s="79" t="s">
        <v>55</v>
      </c>
      <c r="C15" s="25" t="s">
        <v>313</v>
      </c>
      <c r="D15" s="67" t="s">
        <v>56</v>
      </c>
      <c r="E15" s="79" t="s">
        <v>57</v>
      </c>
      <c r="F15" s="7" t="s">
        <v>58</v>
      </c>
      <c r="G15" s="8" t="s">
        <v>314</v>
      </c>
      <c r="H15" s="7" t="s">
        <v>59</v>
      </c>
      <c r="I15" s="7" t="s">
        <v>312</v>
      </c>
      <c r="J15" s="72"/>
      <c r="K15" s="72"/>
      <c r="L15" s="72" t="s">
        <v>61</v>
      </c>
      <c r="M15" s="7">
        <v>6</v>
      </c>
      <c r="N15" s="7">
        <v>3</v>
      </c>
      <c r="O15" s="7">
        <f>M15*N15</f>
        <v>18</v>
      </c>
      <c r="P15" s="14" t="str">
        <f>IF(O15&lt;2,"O",IF(O15&lt;=4,"(B)",IF(O15&lt;=8,"(M)",IF(O15&lt;=20,"(A)","(MA)"))))</f>
        <v>(A)</v>
      </c>
      <c r="Q15" s="7">
        <v>25</v>
      </c>
      <c r="R15" s="7">
        <v>450</v>
      </c>
      <c r="S15" s="57" t="str">
        <f>IF(R15&lt;20,"O",IF(R15&lt;=20,"IV",IF(R15&lt;=120,"III",IF(R15&lt;=500,"II","I"))))</f>
        <v>II</v>
      </c>
      <c r="T15" s="9" t="str">
        <f t="shared" ref="T15:T71" si="0">IF(S15="I","No aceptable",IF(S15="II","Aceptable con Control Especifico",IF(S15=0,"","Aceptable")))</f>
        <v>Aceptable con Control Especifico</v>
      </c>
      <c r="U15" s="7">
        <v>9</v>
      </c>
      <c r="V15" s="7" t="s">
        <v>62</v>
      </c>
      <c r="W15" s="7"/>
      <c r="X15" s="78"/>
      <c r="Y15" s="7"/>
      <c r="Z15" s="7" t="s">
        <v>63</v>
      </c>
      <c r="AA15" s="7"/>
      <c r="AB15" s="72" t="s">
        <v>64</v>
      </c>
      <c r="AC15" s="72" t="s">
        <v>290</v>
      </c>
      <c r="AD15" s="85"/>
      <c r="AE15" s="85"/>
      <c r="AF15" s="85"/>
      <c r="AG15" s="85"/>
      <c r="AH15" s="1"/>
      <c r="AI15" s="56"/>
      <c r="AJ15" s="56"/>
      <c r="AK15" s="56"/>
      <c r="AL15" s="56"/>
      <c r="AM15" s="56"/>
      <c r="AN15" s="56"/>
      <c r="AO15" s="56"/>
      <c r="AP15" s="56"/>
      <c r="AQ15" s="56"/>
      <c r="AR15" s="1"/>
      <c r="AS15" s="1"/>
      <c r="AT15" s="56"/>
      <c r="AU15" s="56"/>
      <c r="AV15" s="56"/>
    </row>
    <row r="16" spans="1:48" s="58" customFormat="1" ht="204.75" x14ac:dyDescent="0.2">
      <c r="A16" s="67" t="s">
        <v>54</v>
      </c>
      <c r="B16" s="79" t="s">
        <v>55</v>
      </c>
      <c r="C16" s="67" t="s">
        <v>65</v>
      </c>
      <c r="D16" s="67" t="s">
        <v>66</v>
      </c>
      <c r="E16" s="79" t="s">
        <v>57</v>
      </c>
      <c r="F16" s="7" t="s">
        <v>67</v>
      </c>
      <c r="G16" s="26" t="s">
        <v>3</v>
      </c>
      <c r="H16" s="7" t="s">
        <v>68</v>
      </c>
      <c r="I16" s="67" t="s">
        <v>69</v>
      </c>
      <c r="J16" s="72"/>
      <c r="K16" s="72"/>
      <c r="L16" s="72"/>
      <c r="M16" s="7">
        <v>6</v>
      </c>
      <c r="N16" s="7">
        <v>3</v>
      </c>
      <c r="O16" s="7">
        <f t="shared" ref="O16:O22" si="1">M16*N16</f>
        <v>18</v>
      </c>
      <c r="P16" s="14" t="str">
        <f t="shared" ref="P16:P22" si="2">IF(O16&lt;2,"O",IF(O16&lt;=4,"(B)",IF(O16&lt;=8,"(M)",IF(O16&lt;=20,"(A)","(MA)"))))</f>
        <v>(A)</v>
      </c>
      <c r="Q16" s="7">
        <v>25</v>
      </c>
      <c r="R16" s="7">
        <v>450</v>
      </c>
      <c r="S16" s="57" t="str">
        <f t="shared" ref="S16:S22" si="3">IF(R16&lt;20,"O",IF(R16&lt;=20,"IV",IF(R16&lt;=120,"III",IF(R16&lt;=500,"II","I"))))</f>
        <v>II</v>
      </c>
      <c r="T16" s="9" t="str">
        <f t="shared" si="0"/>
        <v>Aceptable con Control Especifico</v>
      </c>
      <c r="U16" s="7">
        <v>10</v>
      </c>
      <c r="V16" s="122" t="s">
        <v>70</v>
      </c>
      <c r="W16" s="7"/>
      <c r="X16" s="72"/>
      <c r="Y16" s="7"/>
      <c r="Z16" s="67" t="s">
        <v>71</v>
      </c>
      <c r="AA16" s="7"/>
      <c r="AB16" s="72" t="s">
        <v>291</v>
      </c>
      <c r="AC16" s="72" t="s">
        <v>292</v>
      </c>
      <c r="AD16" s="85"/>
      <c r="AE16" s="85"/>
      <c r="AF16" s="85"/>
      <c r="AG16" s="85"/>
      <c r="AH16" s="1"/>
      <c r="AI16" s="56"/>
      <c r="AJ16" s="56"/>
      <c r="AK16" s="56"/>
      <c r="AL16" s="56"/>
      <c r="AM16" s="56"/>
      <c r="AN16" s="56"/>
      <c r="AO16" s="56"/>
      <c r="AP16" s="56"/>
      <c r="AQ16" s="56"/>
      <c r="AR16" s="1"/>
      <c r="AS16" s="1"/>
      <c r="AT16" s="56"/>
      <c r="AU16" s="56"/>
      <c r="AV16" s="56"/>
    </row>
    <row r="17" spans="1:48" s="58" customFormat="1" ht="204.75" x14ac:dyDescent="0.2">
      <c r="A17" s="67" t="s">
        <v>54</v>
      </c>
      <c r="B17" s="79" t="s">
        <v>55</v>
      </c>
      <c r="C17" s="67" t="s">
        <v>65</v>
      </c>
      <c r="D17" s="67" t="s">
        <v>66</v>
      </c>
      <c r="E17" s="79" t="s">
        <v>57</v>
      </c>
      <c r="F17" s="7" t="s">
        <v>72</v>
      </c>
      <c r="G17" s="26" t="s">
        <v>3</v>
      </c>
      <c r="H17" s="7" t="s">
        <v>315</v>
      </c>
      <c r="I17" s="67" t="s">
        <v>69</v>
      </c>
      <c r="J17" s="72"/>
      <c r="K17" s="72"/>
      <c r="L17" s="72"/>
      <c r="M17" s="7">
        <v>6</v>
      </c>
      <c r="N17" s="7">
        <v>3</v>
      </c>
      <c r="O17" s="7">
        <f t="shared" si="1"/>
        <v>18</v>
      </c>
      <c r="P17" s="14" t="str">
        <f t="shared" si="2"/>
        <v>(A)</v>
      </c>
      <c r="Q17" s="7">
        <v>25</v>
      </c>
      <c r="R17" s="7">
        <v>450</v>
      </c>
      <c r="S17" s="57" t="str">
        <f t="shared" si="3"/>
        <v>II</v>
      </c>
      <c r="T17" s="9" t="str">
        <f t="shared" si="0"/>
        <v>Aceptable con Control Especifico</v>
      </c>
      <c r="U17" s="7">
        <v>11</v>
      </c>
      <c r="V17" s="122" t="s">
        <v>70</v>
      </c>
      <c r="W17" s="7"/>
      <c r="X17" s="72"/>
      <c r="Y17" s="7"/>
      <c r="Z17" s="67" t="s">
        <v>71</v>
      </c>
      <c r="AA17" s="7"/>
      <c r="AB17" s="72" t="s">
        <v>291</v>
      </c>
      <c r="AC17" s="72" t="s">
        <v>292</v>
      </c>
      <c r="AD17" s="85"/>
      <c r="AE17" s="85"/>
      <c r="AF17" s="85"/>
      <c r="AG17" s="85"/>
      <c r="AH17" s="1"/>
      <c r="AI17" s="56"/>
      <c r="AJ17" s="56"/>
      <c r="AK17" s="56"/>
      <c r="AL17" s="56"/>
      <c r="AM17" s="56"/>
      <c r="AN17" s="56"/>
      <c r="AO17" s="56"/>
      <c r="AP17" s="56"/>
      <c r="AQ17" s="56"/>
      <c r="AR17" s="1"/>
      <c r="AS17" s="1"/>
      <c r="AT17" s="56"/>
      <c r="AU17" s="56"/>
      <c r="AV17" s="56"/>
    </row>
    <row r="18" spans="1:48" s="58" customFormat="1" ht="204.75" x14ac:dyDescent="0.2">
      <c r="A18" s="67" t="s">
        <v>54</v>
      </c>
      <c r="B18" s="79" t="s">
        <v>55</v>
      </c>
      <c r="C18" s="67" t="s">
        <v>65</v>
      </c>
      <c r="D18" s="67" t="s">
        <v>66</v>
      </c>
      <c r="E18" s="79" t="s">
        <v>57</v>
      </c>
      <c r="F18" s="7" t="s">
        <v>73</v>
      </c>
      <c r="G18" s="26" t="s">
        <v>3</v>
      </c>
      <c r="H18" s="7" t="s">
        <v>316</v>
      </c>
      <c r="I18" s="67" t="s">
        <v>69</v>
      </c>
      <c r="J18" s="72"/>
      <c r="K18" s="72"/>
      <c r="L18" s="72"/>
      <c r="M18" s="7">
        <v>6</v>
      </c>
      <c r="N18" s="7">
        <v>3</v>
      </c>
      <c r="O18" s="7">
        <f t="shared" si="1"/>
        <v>18</v>
      </c>
      <c r="P18" s="14" t="str">
        <f t="shared" si="2"/>
        <v>(A)</v>
      </c>
      <c r="Q18" s="7">
        <v>25</v>
      </c>
      <c r="R18" s="7">
        <v>450</v>
      </c>
      <c r="S18" s="57" t="str">
        <f t="shared" si="3"/>
        <v>II</v>
      </c>
      <c r="T18" s="9" t="str">
        <f t="shared" si="0"/>
        <v>Aceptable con Control Especifico</v>
      </c>
      <c r="U18" s="7">
        <v>12</v>
      </c>
      <c r="V18" s="122" t="s">
        <v>70</v>
      </c>
      <c r="W18" s="7"/>
      <c r="X18" s="72"/>
      <c r="Y18" s="7"/>
      <c r="Z18" s="67" t="s">
        <v>71</v>
      </c>
      <c r="AA18" s="7"/>
      <c r="AB18" s="72" t="s">
        <v>293</v>
      </c>
      <c r="AC18" s="72" t="s">
        <v>292</v>
      </c>
      <c r="AD18" s="85"/>
      <c r="AE18" s="85"/>
      <c r="AF18" s="85"/>
      <c r="AG18" s="85"/>
      <c r="AH18" s="1"/>
      <c r="AI18" s="56"/>
      <c r="AJ18" s="56"/>
      <c r="AK18" s="56"/>
      <c r="AL18" s="56"/>
      <c r="AM18" s="56"/>
      <c r="AN18" s="56"/>
      <c r="AO18" s="56"/>
      <c r="AP18" s="56"/>
      <c r="AQ18" s="56"/>
      <c r="AR18" s="1"/>
      <c r="AS18" s="59"/>
      <c r="AT18" s="56"/>
      <c r="AU18" s="56"/>
      <c r="AV18" s="56"/>
    </row>
    <row r="19" spans="1:48" s="58" customFormat="1" ht="204.75" x14ac:dyDescent="0.2">
      <c r="A19" s="67" t="s">
        <v>54</v>
      </c>
      <c r="B19" s="79" t="s">
        <v>55</v>
      </c>
      <c r="C19" s="67" t="s">
        <v>65</v>
      </c>
      <c r="D19" s="67" t="s">
        <v>66</v>
      </c>
      <c r="E19" s="79" t="s">
        <v>57</v>
      </c>
      <c r="F19" s="7" t="s">
        <v>74</v>
      </c>
      <c r="G19" s="26" t="s">
        <v>3</v>
      </c>
      <c r="H19" s="10" t="s">
        <v>75</v>
      </c>
      <c r="I19" s="67" t="s">
        <v>69</v>
      </c>
      <c r="J19" s="72"/>
      <c r="K19" s="72"/>
      <c r="L19" s="72"/>
      <c r="M19" s="7">
        <v>6</v>
      </c>
      <c r="N19" s="7">
        <v>3</v>
      </c>
      <c r="O19" s="7">
        <f t="shared" si="1"/>
        <v>18</v>
      </c>
      <c r="P19" s="14" t="str">
        <f t="shared" si="2"/>
        <v>(A)</v>
      </c>
      <c r="Q19" s="7">
        <v>25</v>
      </c>
      <c r="R19" s="7">
        <v>450</v>
      </c>
      <c r="S19" s="57" t="str">
        <f t="shared" si="3"/>
        <v>II</v>
      </c>
      <c r="T19" s="9" t="str">
        <f t="shared" si="0"/>
        <v>Aceptable con Control Especifico</v>
      </c>
      <c r="U19" s="7">
        <v>13</v>
      </c>
      <c r="V19" s="122" t="s">
        <v>70</v>
      </c>
      <c r="W19" s="7"/>
      <c r="X19" s="72"/>
      <c r="Y19" s="7"/>
      <c r="Z19" s="67" t="s">
        <v>71</v>
      </c>
      <c r="AA19" s="7"/>
      <c r="AB19" s="72" t="s">
        <v>293</v>
      </c>
      <c r="AC19" s="72" t="s">
        <v>292</v>
      </c>
      <c r="AD19" s="85"/>
      <c r="AE19" s="85"/>
      <c r="AF19" s="85"/>
      <c r="AG19" s="85"/>
      <c r="AH19" s="1"/>
      <c r="AI19" s="56"/>
      <c r="AJ19" s="56"/>
      <c r="AK19" s="56"/>
      <c r="AL19" s="56"/>
      <c r="AM19" s="56"/>
      <c r="AN19" s="56"/>
      <c r="AO19" s="56"/>
      <c r="AP19" s="56"/>
      <c r="AQ19" s="56"/>
      <c r="AR19" s="1"/>
      <c r="AS19" s="1"/>
      <c r="AT19" s="56"/>
      <c r="AU19" s="56"/>
      <c r="AV19" s="56"/>
    </row>
    <row r="20" spans="1:48" s="58" customFormat="1" ht="204.75" x14ac:dyDescent="0.2">
      <c r="A20" s="67" t="s">
        <v>54</v>
      </c>
      <c r="B20" s="79" t="s">
        <v>55</v>
      </c>
      <c r="C20" s="67" t="s">
        <v>65</v>
      </c>
      <c r="D20" s="67" t="s">
        <v>66</v>
      </c>
      <c r="E20" s="79" t="s">
        <v>57</v>
      </c>
      <c r="F20" s="7" t="s">
        <v>76</v>
      </c>
      <c r="G20" s="26" t="s">
        <v>3</v>
      </c>
      <c r="H20" s="7" t="s">
        <v>77</v>
      </c>
      <c r="I20" s="67" t="s">
        <v>69</v>
      </c>
      <c r="J20" s="72"/>
      <c r="K20" s="72"/>
      <c r="L20" s="72"/>
      <c r="M20" s="7">
        <v>6</v>
      </c>
      <c r="N20" s="7">
        <v>3</v>
      </c>
      <c r="O20" s="7">
        <f t="shared" si="1"/>
        <v>18</v>
      </c>
      <c r="P20" s="14" t="str">
        <f t="shared" si="2"/>
        <v>(A)</v>
      </c>
      <c r="Q20" s="7">
        <v>25</v>
      </c>
      <c r="R20" s="7">
        <v>450</v>
      </c>
      <c r="S20" s="57" t="str">
        <f t="shared" si="3"/>
        <v>II</v>
      </c>
      <c r="T20" s="9" t="str">
        <f t="shared" si="0"/>
        <v>Aceptable con Control Especifico</v>
      </c>
      <c r="U20" s="7">
        <v>14</v>
      </c>
      <c r="V20" s="122" t="s">
        <v>70</v>
      </c>
      <c r="W20" s="7"/>
      <c r="X20" s="72"/>
      <c r="Y20" s="7"/>
      <c r="Z20" s="67" t="s">
        <v>71</v>
      </c>
      <c r="AA20" s="7"/>
      <c r="AB20" s="72" t="s">
        <v>294</v>
      </c>
      <c r="AC20" s="72" t="s">
        <v>292</v>
      </c>
      <c r="AD20" s="85"/>
      <c r="AE20" s="85"/>
      <c r="AF20" s="85"/>
      <c r="AG20" s="85"/>
      <c r="AH20" s="1"/>
      <c r="AI20" s="56"/>
      <c r="AJ20" s="56"/>
      <c r="AK20" s="56"/>
      <c r="AL20" s="56"/>
      <c r="AM20" s="56"/>
      <c r="AN20" s="56"/>
      <c r="AO20" s="56"/>
      <c r="AP20" s="56"/>
      <c r="AQ20" s="56"/>
      <c r="AR20" s="1"/>
      <c r="AS20" s="1"/>
      <c r="AT20" s="56"/>
      <c r="AU20" s="56"/>
      <c r="AV20" s="56"/>
    </row>
    <row r="21" spans="1:48" s="58" customFormat="1" ht="267.75" x14ac:dyDescent="0.2">
      <c r="A21" s="67" t="s">
        <v>54</v>
      </c>
      <c r="B21" s="79" t="s">
        <v>55</v>
      </c>
      <c r="C21" s="67" t="s">
        <v>317</v>
      </c>
      <c r="D21" s="67" t="s">
        <v>78</v>
      </c>
      <c r="E21" s="79" t="s">
        <v>57</v>
      </c>
      <c r="F21" s="7" t="s">
        <v>79</v>
      </c>
      <c r="G21" s="26" t="s">
        <v>1</v>
      </c>
      <c r="H21" s="7" t="s">
        <v>80</v>
      </c>
      <c r="I21" s="7" t="s">
        <v>81</v>
      </c>
      <c r="J21" s="72" t="s">
        <v>82</v>
      </c>
      <c r="K21" s="72"/>
      <c r="L21" s="11"/>
      <c r="M21" s="7">
        <v>6</v>
      </c>
      <c r="N21" s="7">
        <v>3</v>
      </c>
      <c r="O21" s="7">
        <f t="shared" si="1"/>
        <v>18</v>
      </c>
      <c r="P21" s="14" t="str">
        <f t="shared" si="2"/>
        <v>(A)</v>
      </c>
      <c r="Q21" s="7">
        <v>25</v>
      </c>
      <c r="R21" s="7">
        <v>450</v>
      </c>
      <c r="S21" s="57" t="str">
        <f t="shared" si="3"/>
        <v>II</v>
      </c>
      <c r="T21" s="9" t="str">
        <f t="shared" si="0"/>
        <v>Aceptable con Control Especifico</v>
      </c>
      <c r="U21" s="7">
        <v>15</v>
      </c>
      <c r="V21" s="7" t="s">
        <v>83</v>
      </c>
      <c r="W21" s="7"/>
      <c r="X21" s="72"/>
      <c r="Y21" s="7" t="s">
        <v>84</v>
      </c>
      <c r="Z21" s="7" t="s">
        <v>85</v>
      </c>
      <c r="AA21" s="7"/>
      <c r="AB21" s="72" t="s">
        <v>86</v>
      </c>
      <c r="AC21" s="72" t="s">
        <v>87</v>
      </c>
      <c r="AD21" s="85"/>
      <c r="AE21" s="85"/>
      <c r="AF21" s="85"/>
      <c r="AG21" s="85"/>
      <c r="AH21" s="1"/>
      <c r="AI21" s="56"/>
      <c r="AJ21" s="56"/>
      <c r="AK21" s="56"/>
      <c r="AL21" s="56"/>
      <c r="AM21" s="56"/>
      <c r="AN21" s="56"/>
      <c r="AO21" s="56"/>
      <c r="AP21" s="56"/>
      <c r="AQ21" s="56"/>
      <c r="AR21" s="56"/>
      <c r="AS21" s="59"/>
      <c r="AT21" s="56"/>
      <c r="AU21" s="56"/>
      <c r="AV21" s="56"/>
    </row>
    <row r="22" spans="1:48" s="58" customFormat="1" ht="237" customHeight="1" x14ac:dyDescent="0.2">
      <c r="A22" s="67" t="s">
        <v>54</v>
      </c>
      <c r="B22" s="72" t="s">
        <v>55</v>
      </c>
      <c r="C22" s="67" t="s">
        <v>356</v>
      </c>
      <c r="D22" s="67" t="s">
        <v>357</v>
      </c>
      <c r="E22" s="79" t="s">
        <v>57</v>
      </c>
      <c r="F22" s="12" t="s">
        <v>362</v>
      </c>
      <c r="G22" s="26" t="s">
        <v>1</v>
      </c>
      <c r="H22" s="7" t="s">
        <v>354</v>
      </c>
      <c r="I22" s="7" t="s">
        <v>363</v>
      </c>
      <c r="J22" s="72" t="s">
        <v>88</v>
      </c>
      <c r="K22" s="72" t="s">
        <v>88</v>
      </c>
      <c r="L22" s="11" t="s">
        <v>88</v>
      </c>
      <c r="M22" s="7">
        <v>6</v>
      </c>
      <c r="N22" s="7">
        <v>1</v>
      </c>
      <c r="O22" s="7">
        <f t="shared" si="1"/>
        <v>6</v>
      </c>
      <c r="P22" s="14" t="str">
        <f t="shared" si="2"/>
        <v>(M)</v>
      </c>
      <c r="Q22" s="7">
        <v>10</v>
      </c>
      <c r="R22" s="7">
        <v>20</v>
      </c>
      <c r="S22" s="57" t="str">
        <f t="shared" si="3"/>
        <v>IV</v>
      </c>
      <c r="T22" s="9" t="str">
        <f t="shared" si="0"/>
        <v>Aceptable</v>
      </c>
      <c r="U22" s="7">
        <v>5</v>
      </c>
      <c r="V22" s="7" t="s">
        <v>83</v>
      </c>
      <c r="W22" s="7"/>
      <c r="X22" s="72"/>
      <c r="Y22" s="7" t="s">
        <v>364</v>
      </c>
      <c r="Z22" s="7" t="s">
        <v>365</v>
      </c>
      <c r="AA22" s="7"/>
      <c r="AB22" s="72" t="s">
        <v>355</v>
      </c>
      <c r="AC22" s="72" t="s">
        <v>366</v>
      </c>
      <c r="AD22" s="85"/>
      <c r="AE22" s="85"/>
      <c r="AF22" s="85"/>
      <c r="AG22" s="85"/>
      <c r="AH22" s="1"/>
      <c r="AI22" s="56"/>
      <c r="AJ22" s="56"/>
      <c r="AK22" s="56"/>
      <c r="AL22" s="56"/>
      <c r="AM22" s="56"/>
      <c r="AN22" s="56"/>
      <c r="AO22" s="56"/>
      <c r="AP22" s="56"/>
      <c r="AQ22" s="56"/>
      <c r="AR22" s="56"/>
      <c r="AS22" s="59"/>
      <c r="AT22" s="56"/>
      <c r="AU22" s="56"/>
      <c r="AV22" s="56"/>
    </row>
    <row r="23" spans="1:48" s="58" customFormat="1" ht="378" x14ac:dyDescent="0.2">
      <c r="A23" s="67" t="s">
        <v>54</v>
      </c>
      <c r="B23" s="79" t="s">
        <v>55</v>
      </c>
      <c r="C23" s="67" t="s">
        <v>317</v>
      </c>
      <c r="D23" s="67" t="s">
        <v>78</v>
      </c>
      <c r="E23" s="79" t="s">
        <v>57</v>
      </c>
      <c r="F23" s="12" t="s">
        <v>318</v>
      </c>
      <c r="G23" s="26" t="s">
        <v>1</v>
      </c>
      <c r="H23" s="7" t="s">
        <v>80</v>
      </c>
      <c r="I23" s="7" t="s">
        <v>319</v>
      </c>
      <c r="J23" s="72" t="s">
        <v>88</v>
      </c>
      <c r="K23" s="72" t="s">
        <v>88</v>
      </c>
      <c r="L23" s="11"/>
      <c r="M23" s="7">
        <v>10</v>
      </c>
      <c r="N23" s="7">
        <v>4</v>
      </c>
      <c r="O23" s="7">
        <f t="shared" ref="O23:O70" si="4">M23*N23</f>
        <v>40</v>
      </c>
      <c r="P23" s="14" t="str">
        <f t="shared" ref="P23:P71" si="5">IF(O23&lt;2,"O",IF(O23&lt;=4,"(B)",IF(O23&lt;=8,"(M)",IF(O23&lt;=20,"(A)","(MA)"))))</f>
        <v>(MA)</v>
      </c>
      <c r="Q23" s="7">
        <v>25</v>
      </c>
      <c r="R23" s="7">
        <v>450</v>
      </c>
      <c r="S23" s="57" t="str">
        <f t="shared" ref="S23:S71" si="6">IF(R23&lt;20,"O",IF(R23&lt;=20,"IV",IF(R23&lt;=120,"III",IF(R23&lt;=500,"II","I"))))</f>
        <v>II</v>
      </c>
      <c r="T23" s="9" t="str">
        <f t="shared" si="0"/>
        <v>Aceptable con Control Especifico</v>
      </c>
      <c r="U23" s="7">
        <v>9</v>
      </c>
      <c r="V23" s="7" t="s">
        <v>83</v>
      </c>
      <c r="W23" s="7"/>
      <c r="X23" s="72"/>
      <c r="Y23" s="7"/>
      <c r="Z23" s="7" t="s">
        <v>320</v>
      </c>
      <c r="AA23" s="7"/>
      <c r="AB23" s="72" t="s">
        <v>89</v>
      </c>
      <c r="AC23" s="72" t="s">
        <v>90</v>
      </c>
      <c r="AD23" s="85"/>
      <c r="AE23" s="85"/>
      <c r="AF23" s="85"/>
      <c r="AG23" s="85"/>
      <c r="AH23" s="1"/>
      <c r="AI23" s="56"/>
      <c r="AJ23" s="56"/>
      <c r="AK23" s="56"/>
      <c r="AL23" s="56"/>
      <c r="AM23" s="56"/>
      <c r="AN23" s="56"/>
      <c r="AO23" s="56"/>
      <c r="AP23" s="56"/>
      <c r="AQ23" s="56"/>
      <c r="AR23" s="56"/>
      <c r="AS23" s="59"/>
      <c r="AT23" s="56"/>
      <c r="AU23" s="56"/>
      <c r="AV23" s="56"/>
    </row>
    <row r="24" spans="1:48" s="60" customFormat="1" ht="267.75" x14ac:dyDescent="0.2">
      <c r="A24" s="67" t="s">
        <v>54</v>
      </c>
      <c r="B24" s="79" t="s">
        <v>55</v>
      </c>
      <c r="C24" s="67" t="s">
        <v>317</v>
      </c>
      <c r="D24" s="67" t="s">
        <v>78</v>
      </c>
      <c r="E24" s="79" t="s">
        <v>57</v>
      </c>
      <c r="F24" s="7" t="s">
        <v>91</v>
      </c>
      <c r="G24" s="26" t="s">
        <v>1</v>
      </c>
      <c r="H24" s="7" t="s">
        <v>92</v>
      </c>
      <c r="I24" s="7" t="s">
        <v>93</v>
      </c>
      <c r="J24" s="72"/>
      <c r="K24" s="72"/>
      <c r="L24" s="11"/>
      <c r="M24" s="7">
        <v>2</v>
      </c>
      <c r="N24" s="7">
        <v>3</v>
      </c>
      <c r="O24" s="7">
        <f t="shared" si="4"/>
        <v>6</v>
      </c>
      <c r="P24" s="14" t="str">
        <f t="shared" si="5"/>
        <v>(M)</v>
      </c>
      <c r="Q24" s="7">
        <v>10</v>
      </c>
      <c r="R24" s="7">
        <v>60</v>
      </c>
      <c r="S24" s="57" t="str">
        <f t="shared" si="6"/>
        <v>III</v>
      </c>
      <c r="T24" s="9" t="str">
        <f t="shared" si="0"/>
        <v>Aceptable</v>
      </c>
      <c r="U24" s="7">
        <v>9</v>
      </c>
      <c r="V24" s="7" t="s">
        <v>94</v>
      </c>
      <c r="W24" s="7"/>
      <c r="X24" s="72"/>
      <c r="Y24" s="7"/>
      <c r="Z24" s="13" t="s">
        <v>95</v>
      </c>
      <c r="AA24" s="7"/>
      <c r="AB24" s="72" t="s">
        <v>86</v>
      </c>
      <c r="AC24" s="72" t="s">
        <v>96</v>
      </c>
      <c r="AD24" s="85"/>
      <c r="AE24" s="85"/>
      <c r="AF24" s="85"/>
      <c r="AG24" s="85"/>
      <c r="AH24" s="56"/>
      <c r="AI24" s="56"/>
      <c r="AJ24" s="56"/>
      <c r="AK24" s="56"/>
      <c r="AL24" s="56"/>
      <c r="AM24" s="56"/>
      <c r="AN24" s="56"/>
      <c r="AO24" s="56"/>
      <c r="AP24" s="56"/>
      <c r="AQ24" s="56"/>
      <c r="AR24" s="56"/>
      <c r="AS24" s="59"/>
      <c r="AT24" s="56"/>
      <c r="AU24" s="56"/>
      <c r="AV24" s="56"/>
    </row>
    <row r="25" spans="1:48" s="60" customFormat="1" ht="267.75" x14ac:dyDescent="0.2">
      <c r="A25" s="67" t="s">
        <v>54</v>
      </c>
      <c r="B25" s="79" t="s">
        <v>55</v>
      </c>
      <c r="C25" s="67" t="s">
        <v>317</v>
      </c>
      <c r="D25" s="67" t="s">
        <v>78</v>
      </c>
      <c r="E25" s="79" t="s">
        <v>57</v>
      </c>
      <c r="F25" s="10" t="s">
        <v>97</v>
      </c>
      <c r="G25" s="8" t="s">
        <v>321</v>
      </c>
      <c r="H25" s="10" t="s">
        <v>98</v>
      </c>
      <c r="I25" s="7" t="s">
        <v>99</v>
      </c>
      <c r="J25" s="72"/>
      <c r="K25" s="72"/>
      <c r="L25" s="11"/>
      <c r="M25" s="7">
        <v>2</v>
      </c>
      <c r="N25" s="7">
        <v>3</v>
      </c>
      <c r="O25" s="7">
        <f t="shared" si="4"/>
        <v>6</v>
      </c>
      <c r="P25" s="14" t="str">
        <f t="shared" si="5"/>
        <v>(M)</v>
      </c>
      <c r="Q25" s="7">
        <v>10</v>
      </c>
      <c r="R25" s="7">
        <v>60</v>
      </c>
      <c r="S25" s="57" t="str">
        <f t="shared" si="6"/>
        <v>III</v>
      </c>
      <c r="T25" s="9" t="str">
        <f t="shared" si="0"/>
        <v>Aceptable</v>
      </c>
      <c r="U25" s="7">
        <v>9</v>
      </c>
      <c r="V25" s="7" t="s">
        <v>99</v>
      </c>
      <c r="W25" s="7"/>
      <c r="X25" s="72"/>
      <c r="Y25" s="7"/>
      <c r="Z25" s="7" t="s">
        <v>100</v>
      </c>
      <c r="AA25" s="7" t="s">
        <v>101</v>
      </c>
      <c r="AB25" s="72" t="s">
        <v>102</v>
      </c>
      <c r="AC25" s="72" t="s">
        <v>322</v>
      </c>
      <c r="AD25" s="85"/>
      <c r="AE25" s="85"/>
      <c r="AF25" s="85"/>
      <c r="AG25" s="85"/>
      <c r="AH25" s="56"/>
      <c r="AI25" s="56"/>
      <c r="AJ25" s="56"/>
      <c r="AK25" s="56"/>
      <c r="AL25" s="56"/>
      <c r="AM25" s="56"/>
      <c r="AN25" s="56"/>
      <c r="AO25" s="56"/>
      <c r="AP25" s="56"/>
      <c r="AQ25" s="56"/>
      <c r="AR25" s="56"/>
      <c r="AS25" s="56"/>
      <c r="AT25" s="56"/>
      <c r="AU25" s="56"/>
      <c r="AV25" s="56"/>
    </row>
    <row r="26" spans="1:48" s="60" customFormat="1" ht="267.75" x14ac:dyDescent="0.2">
      <c r="A26" s="67" t="s">
        <v>54</v>
      </c>
      <c r="B26" s="79" t="s">
        <v>55</v>
      </c>
      <c r="C26" s="7" t="s">
        <v>317</v>
      </c>
      <c r="D26" s="67" t="s">
        <v>78</v>
      </c>
      <c r="E26" s="79" t="s">
        <v>57</v>
      </c>
      <c r="F26" s="7" t="s">
        <v>103</v>
      </c>
      <c r="G26" s="8" t="s">
        <v>323</v>
      </c>
      <c r="H26" s="7" t="s">
        <v>104</v>
      </c>
      <c r="I26" s="7" t="s">
        <v>105</v>
      </c>
      <c r="J26" s="72"/>
      <c r="K26" s="72"/>
      <c r="L26" s="72"/>
      <c r="M26" s="7">
        <v>2</v>
      </c>
      <c r="N26" s="7">
        <v>3</v>
      </c>
      <c r="O26" s="7">
        <f t="shared" si="4"/>
        <v>6</v>
      </c>
      <c r="P26" s="14" t="str">
        <f t="shared" si="5"/>
        <v>(M)</v>
      </c>
      <c r="Q26" s="7">
        <v>10</v>
      </c>
      <c r="R26" s="7">
        <v>60</v>
      </c>
      <c r="S26" s="57" t="str">
        <f t="shared" si="6"/>
        <v>III</v>
      </c>
      <c r="T26" s="9" t="str">
        <f t="shared" si="0"/>
        <v>Aceptable</v>
      </c>
      <c r="U26" s="7">
        <v>9</v>
      </c>
      <c r="V26" s="7"/>
      <c r="W26" s="7"/>
      <c r="X26" s="72"/>
      <c r="Y26" s="7" t="s">
        <v>106</v>
      </c>
      <c r="Z26" s="7" t="s">
        <v>107</v>
      </c>
      <c r="AA26" s="7" t="s">
        <v>108</v>
      </c>
      <c r="AB26" s="72" t="s">
        <v>109</v>
      </c>
      <c r="AC26" s="72" t="s">
        <v>110</v>
      </c>
      <c r="AD26" s="85"/>
      <c r="AE26" s="85"/>
      <c r="AF26" s="85"/>
      <c r="AG26" s="85"/>
      <c r="AH26" s="56"/>
      <c r="AI26" s="56"/>
      <c r="AJ26" s="56"/>
      <c r="AK26" s="56"/>
      <c r="AL26" s="56"/>
      <c r="AM26" s="56"/>
      <c r="AN26" s="56"/>
      <c r="AO26" s="56"/>
      <c r="AP26" s="56"/>
      <c r="AQ26" s="56"/>
      <c r="AR26" s="56"/>
      <c r="AS26" s="1"/>
      <c r="AT26" s="56"/>
      <c r="AU26" s="56"/>
      <c r="AV26" s="56"/>
    </row>
    <row r="27" spans="1:48" s="58" customFormat="1" ht="157.5" x14ac:dyDescent="0.2">
      <c r="A27" s="7" t="s">
        <v>111</v>
      </c>
      <c r="B27" s="27" t="s">
        <v>111</v>
      </c>
      <c r="C27" s="7" t="s">
        <v>112</v>
      </c>
      <c r="D27" s="7" t="s">
        <v>113</v>
      </c>
      <c r="E27" s="79" t="s">
        <v>57</v>
      </c>
      <c r="F27" s="7" t="s">
        <v>114</v>
      </c>
      <c r="G27" s="8" t="s">
        <v>321</v>
      </c>
      <c r="H27" s="7" t="s">
        <v>115</v>
      </c>
      <c r="I27" s="7" t="s">
        <v>116</v>
      </c>
      <c r="J27" s="72"/>
      <c r="K27" s="72"/>
      <c r="L27" s="72"/>
      <c r="M27" s="7">
        <v>2</v>
      </c>
      <c r="N27" s="7">
        <v>3</v>
      </c>
      <c r="O27" s="7">
        <f t="shared" si="4"/>
        <v>6</v>
      </c>
      <c r="P27" s="14" t="str">
        <f t="shared" si="5"/>
        <v>(M)</v>
      </c>
      <c r="Q27" s="7">
        <v>10</v>
      </c>
      <c r="R27" s="7">
        <v>60</v>
      </c>
      <c r="S27" s="57" t="str">
        <f t="shared" si="6"/>
        <v>III</v>
      </c>
      <c r="T27" s="9" t="str">
        <f t="shared" si="0"/>
        <v>Aceptable</v>
      </c>
      <c r="U27" s="7">
        <v>1</v>
      </c>
      <c r="V27" s="7" t="s">
        <v>99</v>
      </c>
      <c r="W27" s="7"/>
      <c r="X27" s="72"/>
      <c r="Y27" s="7"/>
      <c r="Z27" s="7" t="s">
        <v>324</v>
      </c>
      <c r="AA27" s="7" t="s">
        <v>117</v>
      </c>
      <c r="AB27" s="72" t="s">
        <v>86</v>
      </c>
      <c r="AC27" s="72" t="s">
        <v>118</v>
      </c>
      <c r="AD27" s="85"/>
      <c r="AE27" s="85"/>
      <c r="AF27" s="85"/>
      <c r="AG27" s="85"/>
      <c r="AH27" s="1"/>
      <c r="AI27" s="56"/>
      <c r="AJ27" s="56"/>
      <c r="AK27" s="56"/>
      <c r="AL27" s="56"/>
      <c r="AM27" s="56"/>
      <c r="AN27" s="56"/>
      <c r="AO27" s="56"/>
      <c r="AP27" s="56"/>
      <c r="AQ27" s="56"/>
      <c r="AR27" s="1"/>
      <c r="AS27" s="1"/>
      <c r="AT27" s="56"/>
      <c r="AU27" s="56"/>
      <c r="AV27" s="56"/>
    </row>
    <row r="28" spans="1:48" s="58" customFormat="1" ht="220.5" x14ac:dyDescent="0.2">
      <c r="A28" s="7" t="s">
        <v>111</v>
      </c>
      <c r="B28" s="27" t="s">
        <v>111</v>
      </c>
      <c r="C28" s="7" t="s">
        <v>112</v>
      </c>
      <c r="D28" s="7" t="s">
        <v>119</v>
      </c>
      <c r="E28" s="79" t="s">
        <v>57</v>
      </c>
      <c r="F28" s="7" t="s">
        <v>120</v>
      </c>
      <c r="G28" s="8" t="s">
        <v>314</v>
      </c>
      <c r="H28" s="7" t="s">
        <v>121</v>
      </c>
      <c r="I28" s="7" t="s">
        <v>122</v>
      </c>
      <c r="J28" s="72"/>
      <c r="K28" s="72"/>
      <c r="L28" s="72"/>
      <c r="M28" s="7">
        <v>2</v>
      </c>
      <c r="N28" s="7">
        <v>3</v>
      </c>
      <c r="O28" s="7">
        <f t="shared" si="4"/>
        <v>6</v>
      </c>
      <c r="P28" s="14" t="str">
        <f t="shared" si="5"/>
        <v>(M)</v>
      </c>
      <c r="Q28" s="7">
        <v>10</v>
      </c>
      <c r="R28" s="7">
        <v>60</v>
      </c>
      <c r="S28" s="57" t="str">
        <f t="shared" si="6"/>
        <v>III</v>
      </c>
      <c r="T28" s="9" t="str">
        <f t="shared" si="0"/>
        <v>Aceptable</v>
      </c>
      <c r="U28" s="7">
        <v>1</v>
      </c>
      <c r="V28" s="7" t="s">
        <v>123</v>
      </c>
      <c r="W28" s="7"/>
      <c r="X28" s="72"/>
      <c r="Y28" s="22"/>
      <c r="Z28" s="7" t="s">
        <v>124</v>
      </c>
      <c r="AA28" s="7"/>
      <c r="AB28" s="72" t="s">
        <v>290</v>
      </c>
      <c r="AC28" s="72" t="s">
        <v>125</v>
      </c>
      <c r="AD28" s="85"/>
      <c r="AE28" s="85"/>
      <c r="AF28" s="85"/>
      <c r="AG28" s="85"/>
      <c r="AH28" s="1"/>
      <c r="AI28" s="56"/>
      <c r="AJ28" s="56"/>
      <c r="AK28" s="56"/>
      <c r="AL28" s="56"/>
      <c r="AM28" s="56"/>
      <c r="AN28" s="56"/>
      <c r="AO28" s="56"/>
      <c r="AP28" s="56"/>
      <c r="AQ28" s="56"/>
      <c r="AR28" s="1"/>
      <c r="AS28" s="1"/>
      <c r="AT28" s="56"/>
      <c r="AU28" s="56"/>
      <c r="AV28" s="56"/>
    </row>
    <row r="29" spans="1:48" s="58" customFormat="1" ht="157.5" x14ac:dyDescent="0.2">
      <c r="A29" s="7" t="s">
        <v>111</v>
      </c>
      <c r="B29" s="27" t="s">
        <v>111</v>
      </c>
      <c r="C29" s="7" t="s">
        <v>112</v>
      </c>
      <c r="D29" s="7" t="s">
        <v>126</v>
      </c>
      <c r="E29" s="79" t="s">
        <v>57</v>
      </c>
      <c r="F29" s="7" t="s">
        <v>127</v>
      </c>
      <c r="G29" s="8" t="s">
        <v>3</v>
      </c>
      <c r="H29" s="7" t="s">
        <v>128</v>
      </c>
      <c r="I29" s="7" t="s">
        <v>129</v>
      </c>
      <c r="J29" s="72"/>
      <c r="K29" s="72"/>
      <c r="L29" s="72"/>
      <c r="M29" s="7">
        <v>1</v>
      </c>
      <c r="N29" s="7">
        <v>3</v>
      </c>
      <c r="O29" s="7">
        <f t="shared" si="4"/>
        <v>3</v>
      </c>
      <c r="P29" s="14" t="str">
        <f t="shared" si="5"/>
        <v>(B)</v>
      </c>
      <c r="Q29" s="7">
        <v>25</v>
      </c>
      <c r="R29" s="7">
        <v>75</v>
      </c>
      <c r="S29" s="57" t="str">
        <f t="shared" si="6"/>
        <v>III</v>
      </c>
      <c r="T29" s="9" t="str">
        <f t="shared" si="0"/>
        <v>Aceptable</v>
      </c>
      <c r="U29" s="7">
        <v>1</v>
      </c>
      <c r="V29" s="67" t="s">
        <v>70</v>
      </c>
      <c r="W29" s="7"/>
      <c r="X29" s="72"/>
      <c r="Y29" s="7"/>
      <c r="Z29" s="67" t="s">
        <v>71</v>
      </c>
      <c r="AA29" s="7"/>
      <c r="AB29" s="72" t="s">
        <v>295</v>
      </c>
      <c r="AC29" s="72" t="s">
        <v>295</v>
      </c>
      <c r="AD29" s="85"/>
      <c r="AE29" s="85"/>
      <c r="AF29" s="85"/>
      <c r="AG29" s="85"/>
      <c r="AH29" s="1"/>
      <c r="AI29" s="56"/>
      <c r="AJ29" s="56"/>
      <c r="AK29" s="56"/>
      <c r="AL29" s="56"/>
      <c r="AM29" s="56"/>
      <c r="AN29" s="56"/>
      <c r="AO29" s="56"/>
      <c r="AP29" s="56"/>
      <c r="AQ29" s="56"/>
      <c r="AR29" s="1"/>
      <c r="AS29" s="61"/>
      <c r="AT29" s="56"/>
      <c r="AU29" s="56"/>
      <c r="AV29" s="56"/>
    </row>
    <row r="30" spans="1:48" s="58" customFormat="1" ht="189" x14ac:dyDescent="0.2">
      <c r="A30" s="7" t="s">
        <v>111</v>
      </c>
      <c r="B30" s="27" t="s">
        <v>111</v>
      </c>
      <c r="C30" s="7" t="s">
        <v>112</v>
      </c>
      <c r="D30" s="7" t="s">
        <v>130</v>
      </c>
      <c r="E30" s="79" t="s">
        <v>57</v>
      </c>
      <c r="F30" s="7" t="s">
        <v>131</v>
      </c>
      <c r="G30" s="8" t="s">
        <v>325</v>
      </c>
      <c r="H30" s="7" t="s">
        <v>326</v>
      </c>
      <c r="I30" s="7" t="s">
        <v>132</v>
      </c>
      <c r="J30" s="72"/>
      <c r="K30" s="72"/>
      <c r="L30" s="72" t="s">
        <v>133</v>
      </c>
      <c r="M30" s="7">
        <v>2</v>
      </c>
      <c r="N30" s="7">
        <v>3</v>
      </c>
      <c r="O30" s="7">
        <f t="shared" si="4"/>
        <v>6</v>
      </c>
      <c r="P30" s="14" t="str">
        <f t="shared" si="5"/>
        <v>(M)</v>
      </c>
      <c r="Q30" s="7">
        <v>10</v>
      </c>
      <c r="R30" s="7">
        <v>60</v>
      </c>
      <c r="S30" s="57" t="str">
        <f t="shared" si="6"/>
        <v>III</v>
      </c>
      <c r="T30" s="9" t="str">
        <f t="shared" si="0"/>
        <v>Aceptable</v>
      </c>
      <c r="U30" s="7">
        <v>1</v>
      </c>
      <c r="V30" s="7" t="s">
        <v>132</v>
      </c>
      <c r="W30" s="7"/>
      <c r="X30" s="72"/>
      <c r="Y30" s="7"/>
      <c r="Z30" s="7" t="s">
        <v>134</v>
      </c>
      <c r="AA30" s="7" t="s">
        <v>135</v>
      </c>
      <c r="AB30" s="72" t="s">
        <v>86</v>
      </c>
      <c r="AC30" s="72" t="s">
        <v>136</v>
      </c>
      <c r="AD30" s="85"/>
      <c r="AE30" s="85"/>
      <c r="AF30" s="85"/>
      <c r="AG30" s="85"/>
      <c r="AH30" s="1"/>
      <c r="AI30" s="56"/>
      <c r="AJ30" s="56"/>
      <c r="AK30" s="56"/>
      <c r="AL30" s="56"/>
      <c r="AM30" s="56"/>
      <c r="AN30" s="56"/>
      <c r="AO30" s="56"/>
      <c r="AP30" s="56"/>
      <c r="AQ30" s="56"/>
      <c r="AR30" s="1"/>
      <c r="AS30" s="61"/>
      <c r="AT30" s="56"/>
      <c r="AU30" s="56"/>
      <c r="AV30" s="56"/>
    </row>
    <row r="31" spans="1:48" s="58" customFormat="1" ht="157.5" x14ac:dyDescent="0.2">
      <c r="A31" s="7" t="s">
        <v>111</v>
      </c>
      <c r="B31" s="27" t="s">
        <v>111</v>
      </c>
      <c r="C31" s="7" t="s">
        <v>112</v>
      </c>
      <c r="D31" s="7" t="s">
        <v>137</v>
      </c>
      <c r="E31" s="79" t="s">
        <v>57</v>
      </c>
      <c r="F31" s="7" t="s">
        <v>138</v>
      </c>
      <c r="G31" s="8" t="s">
        <v>1</v>
      </c>
      <c r="H31" s="7" t="s">
        <v>139</v>
      </c>
      <c r="I31" s="7" t="s">
        <v>140</v>
      </c>
      <c r="J31" s="72"/>
      <c r="K31" s="72"/>
      <c r="L31" s="72" t="s">
        <v>141</v>
      </c>
      <c r="M31" s="7">
        <v>2</v>
      </c>
      <c r="N31" s="7">
        <v>3</v>
      </c>
      <c r="O31" s="7">
        <f t="shared" si="4"/>
        <v>6</v>
      </c>
      <c r="P31" s="14" t="str">
        <f t="shared" si="5"/>
        <v>(M)</v>
      </c>
      <c r="Q31" s="7">
        <v>25</v>
      </c>
      <c r="R31" s="7">
        <v>150</v>
      </c>
      <c r="S31" s="57" t="str">
        <f t="shared" si="6"/>
        <v>II</v>
      </c>
      <c r="T31" s="9" t="str">
        <f t="shared" si="0"/>
        <v>Aceptable con Control Especifico</v>
      </c>
      <c r="U31" s="7">
        <v>1</v>
      </c>
      <c r="V31" s="7" t="s">
        <v>142</v>
      </c>
      <c r="W31" s="7"/>
      <c r="X31" s="72"/>
      <c r="Y31" s="7"/>
      <c r="Z31" s="7" t="s">
        <v>143</v>
      </c>
      <c r="AA31" s="7" t="s">
        <v>144</v>
      </c>
      <c r="AB31" s="72" t="s">
        <v>145</v>
      </c>
      <c r="AC31" s="72" t="s">
        <v>146</v>
      </c>
      <c r="AD31" s="85"/>
      <c r="AE31" s="85"/>
      <c r="AF31" s="85"/>
      <c r="AG31" s="85"/>
      <c r="AH31" s="1"/>
      <c r="AI31" s="56"/>
      <c r="AJ31" s="56"/>
      <c r="AK31" s="56"/>
      <c r="AL31" s="56"/>
      <c r="AM31" s="56"/>
      <c r="AN31" s="56"/>
      <c r="AO31" s="56"/>
      <c r="AP31" s="56"/>
      <c r="AQ31" s="56"/>
      <c r="AR31" s="56"/>
      <c r="AS31" s="61"/>
      <c r="AT31" s="56"/>
      <c r="AU31" s="56"/>
      <c r="AV31" s="56"/>
    </row>
    <row r="32" spans="1:48" s="58" customFormat="1" ht="157.5" x14ac:dyDescent="0.2">
      <c r="A32" s="7" t="s">
        <v>111</v>
      </c>
      <c r="B32" s="27" t="s">
        <v>111</v>
      </c>
      <c r="C32" s="7" t="s">
        <v>112</v>
      </c>
      <c r="D32" s="7" t="s">
        <v>147</v>
      </c>
      <c r="E32" s="79" t="s">
        <v>57</v>
      </c>
      <c r="F32" s="7" t="s">
        <v>148</v>
      </c>
      <c r="G32" s="8" t="s">
        <v>1</v>
      </c>
      <c r="H32" s="7" t="s">
        <v>149</v>
      </c>
      <c r="I32" s="7" t="s">
        <v>150</v>
      </c>
      <c r="J32" s="72"/>
      <c r="K32" s="72"/>
      <c r="L32" s="72"/>
      <c r="M32" s="7">
        <v>2</v>
      </c>
      <c r="N32" s="7">
        <v>3</v>
      </c>
      <c r="O32" s="7">
        <f t="shared" si="4"/>
        <v>6</v>
      </c>
      <c r="P32" s="14" t="str">
        <f t="shared" si="5"/>
        <v>(M)</v>
      </c>
      <c r="Q32" s="7">
        <v>25</v>
      </c>
      <c r="R32" s="7">
        <v>150</v>
      </c>
      <c r="S32" s="57" t="str">
        <f t="shared" si="6"/>
        <v>II</v>
      </c>
      <c r="T32" s="9" t="str">
        <f t="shared" si="0"/>
        <v>Aceptable con Control Especifico</v>
      </c>
      <c r="U32" s="7">
        <v>1</v>
      </c>
      <c r="V32" s="7" t="s">
        <v>151</v>
      </c>
      <c r="W32" s="7"/>
      <c r="X32" s="72"/>
      <c r="Y32" s="7"/>
      <c r="Z32" s="7" t="s">
        <v>152</v>
      </c>
      <c r="AA32" s="7" t="s">
        <v>153</v>
      </c>
      <c r="AB32" s="72" t="s">
        <v>154</v>
      </c>
      <c r="AC32" s="72" t="s">
        <v>146</v>
      </c>
      <c r="AD32" s="87"/>
      <c r="AE32" s="88"/>
      <c r="AF32" s="88"/>
      <c r="AG32" s="89"/>
      <c r="AH32" s="1"/>
      <c r="AI32" s="56"/>
      <c r="AJ32" s="56"/>
      <c r="AK32" s="56"/>
      <c r="AL32" s="56"/>
      <c r="AM32" s="56"/>
      <c r="AN32" s="56"/>
      <c r="AO32" s="56"/>
      <c r="AP32" s="56"/>
      <c r="AQ32" s="56"/>
      <c r="AR32" s="56"/>
      <c r="AS32" s="61"/>
      <c r="AT32" s="56"/>
      <c r="AU32" s="56"/>
      <c r="AV32" s="56"/>
    </row>
    <row r="33" spans="1:48" s="60" customFormat="1" ht="157.5" x14ac:dyDescent="0.2">
      <c r="A33" s="27" t="s">
        <v>155</v>
      </c>
      <c r="B33" s="27" t="s">
        <v>156</v>
      </c>
      <c r="C33" s="67" t="s">
        <v>157</v>
      </c>
      <c r="D33" s="67" t="s">
        <v>158</v>
      </c>
      <c r="E33" s="79" t="s">
        <v>57</v>
      </c>
      <c r="F33" s="7" t="s">
        <v>159</v>
      </c>
      <c r="G33" s="26" t="s">
        <v>15</v>
      </c>
      <c r="H33" s="7" t="s">
        <v>160</v>
      </c>
      <c r="I33" s="7" t="s">
        <v>161</v>
      </c>
      <c r="J33" s="72"/>
      <c r="K33" s="72"/>
      <c r="L33" s="72" t="s">
        <v>162</v>
      </c>
      <c r="M33" s="7">
        <v>2</v>
      </c>
      <c r="N33" s="7">
        <v>3</v>
      </c>
      <c r="O33" s="7">
        <f t="shared" si="4"/>
        <v>6</v>
      </c>
      <c r="P33" s="14" t="str">
        <f t="shared" si="5"/>
        <v>(M)</v>
      </c>
      <c r="Q33" s="7">
        <v>10</v>
      </c>
      <c r="R33" s="7">
        <v>60</v>
      </c>
      <c r="S33" s="57" t="str">
        <f t="shared" si="6"/>
        <v>III</v>
      </c>
      <c r="T33" s="9" t="str">
        <f t="shared" si="0"/>
        <v>Aceptable</v>
      </c>
      <c r="U33" s="7">
        <v>9</v>
      </c>
      <c r="V33" s="7" t="s">
        <v>161</v>
      </c>
      <c r="W33" s="7"/>
      <c r="X33" s="72"/>
      <c r="Y33" s="7" t="s">
        <v>163</v>
      </c>
      <c r="Z33" s="7" t="s">
        <v>164</v>
      </c>
      <c r="AA33" s="7" t="s">
        <v>165</v>
      </c>
      <c r="AB33" s="72" t="s">
        <v>166</v>
      </c>
      <c r="AC33" s="72" t="s">
        <v>167</v>
      </c>
      <c r="AD33" s="85"/>
      <c r="AE33" s="85"/>
      <c r="AF33" s="85"/>
      <c r="AG33" s="85"/>
      <c r="AH33" s="56"/>
      <c r="AI33" s="56"/>
      <c r="AJ33" s="56"/>
      <c r="AK33" s="56"/>
      <c r="AL33" s="56"/>
      <c r="AM33" s="56"/>
      <c r="AN33" s="56"/>
      <c r="AO33" s="56"/>
      <c r="AP33" s="56"/>
      <c r="AQ33" s="56"/>
      <c r="AR33" s="56"/>
      <c r="AS33" s="1"/>
      <c r="AT33" s="56"/>
      <c r="AU33" s="56"/>
      <c r="AV33" s="56"/>
    </row>
    <row r="34" spans="1:48" s="60" customFormat="1" ht="157.5" x14ac:dyDescent="0.2">
      <c r="A34" s="27" t="s">
        <v>155</v>
      </c>
      <c r="B34" s="27" t="s">
        <v>156</v>
      </c>
      <c r="C34" s="67" t="s">
        <v>157</v>
      </c>
      <c r="D34" s="67" t="s">
        <v>158</v>
      </c>
      <c r="E34" s="79" t="s">
        <v>57</v>
      </c>
      <c r="F34" s="7" t="s">
        <v>168</v>
      </c>
      <c r="G34" s="26" t="s">
        <v>15</v>
      </c>
      <c r="H34" s="7" t="s">
        <v>169</v>
      </c>
      <c r="I34" s="7" t="s">
        <v>170</v>
      </c>
      <c r="J34" s="72"/>
      <c r="K34" s="72"/>
      <c r="L34" s="72"/>
      <c r="M34" s="7">
        <v>2</v>
      </c>
      <c r="N34" s="7">
        <v>3</v>
      </c>
      <c r="O34" s="7">
        <f t="shared" si="4"/>
        <v>6</v>
      </c>
      <c r="P34" s="14" t="str">
        <f t="shared" si="5"/>
        <v>(M)</v>
      </c>
      <c r="Q34" s="7">
        <v>10</v>
      </c>
      <c r="R34" s="7">
        <v>60</v>
      </c>
      <c r="S34" s="57" t="str">
        <f t="shared" si="6"/>
        <v>III</v>
      </c>
      <c r="T34" s="9" t="str">
        <f t="shared" si="0"/>
        <v>Aceptable</v>
      </c>
      <c r="U34" s="7">
        <v>9</v>
      </c>
      <c r="V34" s="7" t="s">
        <v>171</v>
      </c>
      <c r="W34" s="7"/>
      <c r="X34" s="72"/>
      <c r="Y34" s="7"/>
      <c r="Z34" s="7"/>
      <c r="AA34" s="7" t="s">
        <v>327</v>
      </c>
      <c r="AB34" s="72" t="s">
        <v>166</v>
      </c>
      <c r="AC34" s="72" t="s">
        <v>167</v>
      </c>
      <c r="AD34" s="85"/>
      <c r="AE34" s="85"/>
      <c r="AF34" s="85"/>
      <c r="AG34" s="85"/>
      <c r="AH34" s="56"/>
      <c r="AI34" s="56"/>
      <c r="AJ34" s="56"/>
      <c r="AK34" s="56"/>
      <c r="AL34" s="56"/>
      <c r="AM34" s="56"/>
      <c r="AN34" s="56"/>
      <c r="AO34" s="1"/>
      <c r="AP34" s="56"/>
      <c r="AQ34" s="56"/>
      <c r="AR34" s="56"/>
      <c r="AS34" s="62"/>
      <c r="AT34" s="56"/>
      <c r="AU34" s="56"/>
      <c r="AV34" s="56"/>
    </row>
    <row r="35" spans="1:48" s="60" customFormat="1" ht="220.5" x14ac:dyDescent="0.2">
      <c r="A35" s="27" t="s">
        <v>155</v>
      </c>
      <c r="B35" s="27" t="s">
        <v>156</v>
      </c>
      <c r="C35" s="67" t="s">
        <v>157</v>
      </c>
      <c r="D35" s="67" t="s">
        <v>158</v>
      </c>
      <c r="E35" s="79" t="s">
        <v>57</v>
      </c>
      <c r="F35" s="69" t="s">
        <v>172</v>
      </c>
      <c r="G35" s="26" t="s">
        <v>15</v>
      </c>
      <c r="H35" s="69" t="s">
        <v>173</v>
      </c>
      <c r="I35" s="14" t="s">
        <v>174</v>
      </c>
      <c r="J35" s="72"/>
      <c r="K35" s="72"/>
      <c r="L35" s="72"/>
      <c r="M35" s="14">
        <v>10</v>
      </c>
      <c r="N35" s="14">
        <v>4</v>
      </c>
      <c r="O35" s="12">
        <f t="shared" si="4"/>
        <v>40</v>
      </c>
      <c r="P35" s="14" t="str">
        <f t="shared" si="5"/>
        <v>(MA)</v>
      </c>
      <c r="Q35" s="14">
        <v>25</v>
      </c>
      <c r="R35" s="14">
        <v>450</v>
      </c>
      <c r="S35" s="57" t="str">
        <f t="shared" si="6"/>
        <v>II</v>
      </c>
      <c r="T35" s="9" t="str">
        <f t="shared" si="0"/>
        <v>Aceptable con Control Especifico</v>
      </c>
      <c r="U35" s="7">
        <v>9</v>
      </c>
      <c r="V35" s="69" t="s">
        <v>175</v>
      </c>
      <c r="W35" s="7"/>
      <c r="X35" s="72"/>
      <c r="Y35" s="69"/>
      <c r="Z35" s="69" t="s">
        <v>176</v>
      </c>
      <c r="AA35" s="69" t="s">
        <v>296</v>
      </c>
      <c r="AB35" s="72" t="s">
        <v>145</v>
      </c>
      <c r="AC35" s="72" t="s">
        <v>146</v>
      </c>
      <c r="AD35" s="85"/>
      <c r="AE35" s="85"/>
      <c r="AF35" s="85"/>
      <c r="AG35" s="85"/>
      <c r="AH35" s="56"/>
      <c r="AI35" s="56"/>
      <c r="AJ35" s="56"/>
      <c r="AK35" s="56"/>
      <c r="AL35" s="56"/>
      <c r="AM35" s="56"/>
      <c r="AN35" s="56"/>
      <c r="AO35" s="56"/>
      <c r="AP35" s="56"/>
      <c r="AQ35" s="56"/>
      <c r="AR35" s="56"/>
      <c r="AS35" s="56"/>
      <c r="AT35" s="56"/>
      <c r="AU35" s="56"/>
      <c r="AV35" s="56"/>
    </row>
    <row r="36" spans="1:48" s="60" customFormat="1" ht="157.5" x14ac:dyDescent="0.2">
      <c r="A36" s="27" t="s">
        <v>155</v>
      </c>
      <c r="B36" s="27" t="s">
        <v>156</v>
      </c>
      <c r="C36" s="67" t="s">
        <v>157</v>
      </c>
      <c r="D36" s="67" t="s">
        <v>158</v>
      </c>
      <c r="E36" s="79" t="s">
        <v>57</v>
      </c>
      <c r="F36" s="7" t="s">
        <v>177</v>
      </c>
      <c r="G36" s="26" t="s">
        <v>314</v>
      </c>
      <c r="H36" s="7" t="s">
        <v>178</v>
      </c>
      <c r="I36" s="7" t="s">
        <v>179</v>
      </c>
      <c r="J36" s="72"/>
      <c r="K36" s="72"/>
      <c r="L36" s="72" t="s">
        <v>61</v>
      </c>
      <c r="M36" s="7">
        <v>2</v>
      </c>
      <c r="N36" s="7">
        <v>3</v>
      </c>
      <c r="O36" s="7">
        <f t="shared" si="4"/>
        <v>6</v>
      </c>
      <c r="P36" s="14" t="str">
        <f t="shared" si="5"/>
        <v>(M)</v>
      </c>
      <c r="Q36" s="7">
        <v>10</v>
      </c>
      <c r="R36" s="7">
        <v>60</v>
      </c>
      <c r="S36" s="57" t="str">
        <f t="shared" si="6"/>
        <v>III</v>
      </c>
      <c r="T36" s="9" t="str">
        <f t="shared" si="0"/>
        <v>Aceptable</v>
      </c>
      <c r="U36" s="7">
        <v>9</v>
      </c>
      <c r="V36" s="7" t="s">
        <v>180</v>
      </c>
      <c r="W36" s="7"/>
      <c r="X36" s="72"/>
      <c r="Y36" s="7" t="s">
        <v>181</v>
      </c>
      <c r="Z36" s="7" t="s">
        <v>182</v>
      </c>
      <c r="AA36" s="7"/>
      <c r="AB36" s="72" t="s">
        <v>125</v>
      </c>
      <c r="AC36" s="72" t="s">
        <v>290</v>
      </c>
      <c r="AD36" s="85"/>
      <c r="AE36" s="85"/>
      <c r="AF36" s="85"/>
      <c r="AG36" s="85"/>
      <c r="AH36" s="56"/>
      <c r="AI36" s="56"/>
      <c r="AJ36" s="56"/>
      <c r="AK36" s="56"/>
      <c r="AL36" s="56"/>
      <c r="AM36" s="56"/>
      <c r="AN36" s="56"/>
      <c r="AO36" s="56"/>
      <c r="AP36" s="56"/>
      <c r="AQ36" s="56"/>
      <c r="AR36" s="56"/>
      <c r="AS36" s="61"/>
      <c r="AT36" s="56"/>
      <c r="AU36" s="56"/>
      <c r="AV36" s="56"/>
    </row>
    <row r="37" spans="1:48" s="60" customFormat="1" ht="157.5" x14ac:dyDescent="0.2">
      <c r="A37" s="27" t="s">
        <v>155</v>
      </c>
      <c r="B37" s="27" t="s">
        <v>156</v>
      </c>
      <c r="C37" s="67" t="s">
        <v>157</v>
      </c>
      <c r="D37" s="67" t="s">
        <v>158</v>
      </c>
      <c r="E37" s="79" t="s">
        <v>57</v>
      </c>
      <c r="F37" s="7" t="s">
        <v>183</v>
      </c>
      <c r="G37" s="26" t="s">
        <v>314</v>
      </c>
      <c r="H37" s="7" t="s">
        <v>184</v>
      </c>
      <c r="I37" s="7" t="s">
        <v>60</v>
      </c>
      <c r="J37" s="72"/>
      <c r="K37" s="72"/>
      <c r="L37" s="72" t="s">
        <v>61</v>
      </c>
      <c r="M37" s="7">
        <v>10</v>
      </c>
      <c r="N37" s="7">
        <v>4</v>
      </c>
      <c r="O37" s="7">
        <f t="shared" si="4"/>
        <v>40</v>
      </c>
      <c r="P37" s="14" t="str">
        <f t="shared" si="5"/>
        <v>(MA)</v>
      </c>
      <c r="Q37" s="7">
        <v>25</v>
      </c>
      <c r="R37" s="7">
        <v>450</v>
      </c>
      <c r="S37" s="57" t="str">
        <f t="shared" si="6"/>
        <v>II</v>
      </c>
      <c r="T37" s="9" t="str">
        <f t="shared" si="0"/>
        <v>Aceptable con Control Especifico</v>
      </c>
      <c r="U37" s="7">
        <v>9</v>
      </c>
      <c r="V37" s="7"/>
      <c r="W37" s="7"/>
      <c r="X37" s="72"/>
      <c r="Y37" s="7"/>
      <c r="Z37" s="7" t="s">
        <v>185</v>
      </c>
      <c r="AA37" s="7"/>
      <c r="AB37" s="72" t="s">
        <v>125</v>
      </c>
      <c r="AC37" s="72" t="s">
        <v>290</v>
      </c>
      <c r="AD37" s="85"/>
      <c r="AE37" s="85"/>
      <c r="AF37" s="85"/>
      <c r="AG37" s="85"/>
      <c r="AH37" s="56"/>
      <c r="AI37" s="56"/>
      <c r="AJ37" s="56"/>
      <c r="AK37" s="56"/>
      <c r="AL37" s="56"/>
      <c r="AM37" s="56"/>
      <c r="AN37" s="56"/>
      <c r="AO37" s="56"/>
      <c r="AP37" s="56"/>
      <c r="AQ37" s="56"/>
      <c r="AR37" s="56"/>
      <c r="AS37" s="61"/>
      <c r="AT37" s="56"/>
      <c r="AU37" s="56"/>
      <c r="AV37" s="56"/>
    </row>
    <row r="38" spans="1:48" s="60" customFormat="1" ht="157.5" x14ac:dyDescent="0.2">
      <c r="A38" s="27" t="s">
        <v>155</v>
      </c>
      <c r="B38" s="27" t="s">
        <v>156</v>
      </c>
      <c r="C38" s="67" t="s">
        <v>157</v>
      </c>
      <c r="D38" s="67" t="s">
        <v>158</v>
      </c>
      <c r="E38" s="79" t="s">
        <v>57</v>
      </c>
      <c r="F38" s="7" t="s">
        <v>120</v>
      </c>
      <c r="G38" s="26" t="s">
        <v>314</v>
      </c>
      <c r="H38" s="7" t="s">
        <v>186</v>
      </c>
      <c r="I38" s="7" t="s">
        <v>122</v>
      </c>
      <c r="J38" s="72"/>
      <c r="K38" s="72"/>
      <c r="L38" s="72" t="s">
        <v>61</v>
      </c>
      <c r="M38" s="7">
        <v>2</v>
      </c>
      <c r="N38" s="7">
        <v>3</v>
      </c>
      <c r="O38" s="7">
        <f t="shared" si="4"/>
        <v>6</v>
      </c>
      <c r="P38" s="14" t="str">
        <f t="shared" si="5"/>
        <v>(M)</v>
      </c>
      <c r="Q38" s="7">
        <v>10</v>
      </c>
      <c r="R38" s="7">
        <v>60</v>
      </c>
      <c r="S38" s="57" t="str">
        <f t="shared" si="6"/>
        <v>III</v>
      </c>
      <c r="T38" s="9" t="str">
        <f t="shared" si="0"/>
        <v>Aceptable</v>
      </c>
      <c r="U38" s="7">
        <v>1</v>
      </c>
      <c r="V38" s="7" t="s">
        <v>123</v>
      </c>
      <c r="W38" s="7"/>
      <c r="X38" s="72"/>
      <c r="Y38" s="7" t="s">
        <v>187</v>
      </c>
      <c r="Z38" s="7"/>
      <c r="AA38" s="7"/>
      <c r="AB38" s="72" t="s">
        <v>125</v>
      </c>
      <c r="AC38" s="72" t="s">
        <v>290</v>
      </c>
      <c r="AD38" s="85"/>
      <c r="AE38" s="85"/>
      <c r="AF38" s="85"/>
      <c r="AG38" s="85"/>
      <c r="AH38" s="56"/>
      <c r="AI38" s="56"/>
      <c r="AJ38" s="56"/>
      <c r="AK38" s="56"/>
      <c r="AL38" s="56"/>
      <c r="AM38" s="56"/>
      <c r="AN38" s="56"/>
      <c r="AO38" s="56"/>
      <c r="AP38" s="56"/>
      <c r="AQ38" s="56"/>
      <c r="AR38" s="56"/>
      <c r="AS38" s="61"/>
      <c r="AT38" s="56"/>
      <c r="AU38" s="56"/>
      <c r="AV38" s="56"/>
    </row>
    <row r="39" spans="1:48" s="60" customFormat="1" ht="204.75" x14ac:dyDescent="0.2">
      <c r="A39" s="27" t="s">
        <v>155</v>
      </c>
      <c r="B39" s="27" t="s">
        <v>156</v>
      </c>
      <c r="C39" s="67" t="s">
        <v>157</v>
      </c>
      <c r="D39" s="67" t="s">
        <v>158</v>
      </c>
      <c r="E39" s="79" t="s">
        <v>57</v>
      </c>
      <c r="F39" s="7" t="s">
        <v>188</v>
      </c>
      <c r="G39" s="26" t="s">
        <v>3</v>
      </c>
      <c r="H39" s="7" t="s">
        <v>189</v>
      </c>
      <c r="I39" s="67" t="s">
        <v>69</v>
      </c>
      <c r="J39" s="72"/>
      <c r="K39" s="72"/>
      <c r="L39" s="67" t="s">
        <v>190</v>
      </c>
      <c r="M39" s="7">
        <v>10</v>
      </c>
      <c r="N39" s="7">
        <v>4</v>
      </c>
      <c r="O39" s="7">
        <f t="shared" si="4"/>
        <v>40</v>
      </c>
      <c r="P39" s="14" t="str">
        <f t="shared" si="5"/>
        <v>(MA)</v>
      </c>
      <c r="Q39" s="7">
        <v>25</v>
      </c>
      <c r="R39" s="7">
        <v>450</v>
      </c>
      <c r="S39" s="57" t="str">
        <f t="shared" si="6"/>
        <v>II</v>
      </c>
      <c r="T39" s="9" t="str">
        <f t="shared" si="0"/>
        <v>Aceptable con Control Especifico</v>
      </c>
      <c r="U39" s="7">
        <v>9</v>
      </c>
      <c r="V39" s="67" t="s">
        <v>70</v>
      </c>
      <c r="W39" s="7"/>
      <c r="X39" s="72"/>
      <c r="Y39" s="7" t="s">
        <v>191</v>
      </c>
      <c r="Z39" s="7" t="s">
        <v>192</v>
      </c>
      <c r="AA39" s="7"/>
      <c r="AB39" s="72" t="s">
        <v>291</v>
      </c>
      <c r="AC39" s="72" t="s">
        <v>292</v>
      </c>
      <c r="AD39" s="85"/>
      <c r="AE39" s="85"/>
      <c r="AF39" s="85"/>
      <c r="AG39" s="85"/>
      <c r="AH39" s="56"/>
      <c r="AI39" s="56"/>
      <c r="AJ39" s="56"/>
      <c r="AK39" s="56"/>
      <c r="AL39" s="56"/>
      <c r="AM39" s="56"/>
      <c r="AN39" s="56"/>
      <c r="AO39" s="56"/>
      <c r="AP39" s="56"/>
      <c r="AQ39" s="56"/>
      <c r="AR39" s="56"/>
      <c r="AS39" s="1"/>
      <c r="AT39" s="56"/>
      <c r="AU39" s="56"/>
      <c r="AV39" s="56"/>
    </row>
    <row r="40" spans="1:48" s="60" customFormat="1" ht="204.75" x14ac:dyDescent="0.2">
      <c r="A40" s="27" t="s">
        <v>155</v>
      </c>
      <c r="B40" s="27" t="s">
        <v>156</v>
      </c>
      <c r="C40" s="67" t="s">
        <v>157</v>
      </c>
      <c r="D40" s="67" t="s">
        <v>158</v>
      </c>
      <c r="E40" s="79" t="s">
        <v>57</v>
      </c>
      <c r="F40" s="7" t="s">
        <v>193</v>
      </c>
      <c r="G40" s="26" t="s">
        <v>3</v>
      </c>
      <c r="H40" s="7" t="s">
        <v>328</v>
      </c>
      <c r="I40" s="67" t="s">
        <v>69</v>
      </c>
      <c r="J40" s="72"/>
      <c r="K40" s="72"/>
      <c r="L40" s="67" t="s">
        <v>190</v>
      </c>
      <c r="M40" s="7">
        <v>10</v>
      </c>
      <c r="N40" s="7">
        <v>4</v>
      </c>
      <c r="O40" s="7">
        <f t="shared" si="4"/>
        <v>40</v>
      </c>
      <c r="P40" s="14" t="str">
        <f t="shared" si="5"/>
        <v>(MA)</v>
      </c>
      <c r="Q40" s="7">
        <v>25</v>
      </c>
      <c r="R40" s="7">
        <v>450</v>
      </c>
      <c r="S40" s="57" t="str">
        <f t="shared" si="6"/>
        <v>II</v>
      </c>
      <c r="T40" s="9" t="str">
        <f t="shared" si="0"/>
        <v>Aceptable con Control Especifico</v>
      </c>
      <c r="U40" s="7">
        <v>9</v>
      </c>
      <c r="V40" s="68"/>
      <c r="W40" s="7"/>
      <c r="X40" s="72"/>
      <c r="Y40" s="7"/>
      <c r="Z40" s="7"/>
      <c r="AA40" s="7"/>
      <c r="AB40" s="72" t="s">
        <v>291</v>
      </c>
      <c r="AC40" s="72" t="s">
        <v>292</v>
      </c>
      <c r="AD40" s="85"/>
      <c r="AE40" s="85"/>
      <c r="AF40" s="85"/>
      <c r="AG40" s="85"/>
      <c r="AH40" s="56"/>
      <c r="AI40" s="56"/>
      <c r="AJ40" s="56"/>
      <c r="AK40" s="56"/>
      <c r="AL40" s="56"/>
      <c r="AM40" s="56"/>
      <c r="AN40" s="56"/>
      <c r="AO40" s="56"/>
      <c r="AP40" s="56"/>
      <c r="AQ40" s="56"/>
      <c r="AR40" s="56"/>
      <c r="AS40" s="56"/>
      <c r="AT40" s="56"/>
      <c r="AU40" s="56"/>
      <c r="AV40" s="56"/>
    </row>
    <row r="41" spans="1:48" s="60" customFormat="1" ht="204.75" x14ac:dyDescent="0.2">
      <c r="A41" s="27" t="s">
        <v>155</v>
      </c>
      <c r="B41" s="27" t="s">
        <v>156</v>
      </c>
      <c r="C41" s="67" t="s">
        <v>157</v>
      </c>
      <c r="D41" s="67" t="s">
        <v>158</v>
      </c>
      <c r="E41" s="79" t="s">
        <v>57</v>
      </c>
      <c r="F41" s="7" t="s">
        <v>194</v>
      </c>
      <c r="G41" s="26" t="s">
        <v>3</v>
      </c>
      <c r="H41" s="7" t="s">
        <v>329</v>
      </c>
      <c r="I41" s="67" t="s">
        <v>69</v>
      </c>
      <c r="J41" s="72"/>
      <c r="K41" s="72"/>
      <c r="L41" s="67" t="s">
        <v>190</v>
      </c>
      <c r="M41" s="7">
        <v>10</v>
      </c>
      <c r="N41" s="7">
        <v>4</v>
      </c>
      <c r="O41" s="7">
        <f t="shared" si="4"/>
        <v>40</v>
      </c>
      <c r="P41" s="14" t="str">
        <f t="shared" si="5"/>
        <v>(MA)</v>
      </c>
      <c r="Q41" s="7">
        <v>25</v>
      </c>
      <c r="R41" s="7">
        <v>450</v>
      </c>
      <c r="S41" s="57" t="str">
        <f t="shared" si="6"/>
        <v>II</v>
      </c>
      <c r="T41" s="9" t="str">
        <f t="shared" si="0"/>
        <v>Aceptable con Control Especifico</v>
      </c>
      <c r="U41" s="7">
        <v>9</v>
      </c>
      <c r="V41" s="68"/>
      <c r="W41" s="7"/>
      <c r="X41" s="72"/>
      <c r="Y41" s="7"/>
      <c r="Z41" s="7"/>
      <c r="AA41" s="7"/>
      <c r="AB41" s="72" t="s">
        <v>291</v>
      </c>
      <c r="AC41" s="72" t="s">
        <v>292</v>
      </c>
      <c r="AD41" s="85"/>
      <c r="AE41" s="85"/>
      <c r="AF41" s="85"/>
      <c r="AG41" s="85"/>
      <c r="AH41" s="56"/>
      <c r="AI41" s="56"/>
      <c r="AJ41" s="56"/>
      <c r="AK41" s="56"/>
      <c r="AL41" s="56"/>
      <c r="AM41" s="56"/>
      <c r="AN41" s="56"/>
      <c r="AO41" s="56"/>
      <c r="AP41" s="56"/>
      <c r="AQ41" s="56"/>
      <c r="AR41" s="56"/>
      <c r="AS41" s="56"/>
      <c r="AT41" s="56"/>
      <c r="AU41" s="56"/>
      <c r="AV41" s="56"/>
    </row>
    <row r="42" spans="1:48" s="60" customFormat="1" ht="204.75" x14ac:dyDescent="0.2">
      <c r="A42" s="27" t="s">
        <v>155</v>
      </c>
      <c r="B42" s="27" t="s">
        <v>156</v>
      </c>
      <c r="C42" s="67" t="s">
        <v>157</v>
      </c>
      <c r="D42" s="67" t="s">
        <v>158</v>
      </c>
      <c r="E42" s="79" t="s">
        <v>57</v>
      </c>
      <c r="F42" s="7" t="s">
        <v>74</v>
      </c>
      <c r="G42" s="26" t="s">
        <v>3</v>
      </c>
      <c r="H42" s="10" t="s">
        <v>75</v>
      </c>
      <c r="I42" s="67" t="s">
        <v>69</v>
      </c>
      <c r="J42" s="72"/>
      <c r="K42" s="72"/>
      <c r="L42" s="67" t="s">
        <v>190</v>
      </c>
      <c r="M42" s="7">
        <v>10</v>
      </c>
      <c r="N42" s="7">
        <v>4</v>
      </c>
      <c r="O42" s="7">
        <f t="shared" si="4"/>
        <v>40</v>
      </c>
      <c r="P42" s="14" t="str">
        <f t="shared" si="5"/>
        <v>(MA)</v>
      </c>
      <c r="Q42" s="7">
        <v>25</v>
      </c>
      <c r="R42" s="7">
        <v>450</v>
      </c>
      <c r="S42" s="57" t="str">
        <f t="shared" si="6"/>
        <v>II</v>
      </c>
      <c r="T42" s="9" t="str">
        <f t="shared" si="0"/>
        <v>Aceptable con Control Especifico</v>
      </c>
      <c r="U42" s="7">
        <v>9</v>
      </c>
      <c r="V42" s="68"/>
      <c r="W42" s="7"/>
      <c r="X42" s="72"/>
      <c r="Y42" s="68"/>
      <c r="Z42" s="68"/>
      <c r="AA42" s="7"/>
      <c r="AB42" s="72" t="s">
        <v>291</v>
      </c>
      <c r="AC42" s="72" t="s">
        <v>292</v>
      </c>
      <c r="AD42" s="85"/>
      <c r="AE42" s="85"/>
      <c r="AF42" s="85"/>
      <c r="AG42" s="85"/>
      <c r="AH42" s="56"/>
      <c r="AI42" s="56"/>
      <c r="AJ42" s="56"/>
      <c r="AK42" s="56"/>
      <c r="AL42" s="56"/>
      <c r="AM42" s="56"/>
      <c r="AN42" s="56"/>
      <c r="AO42" s="56"/>
      <c r="AP42" s="56"/>
      <c r="AQ42" s="56"/>
      <c r="AR42" s="56"/>
      <c r="AS42" s="56"/>
      <c r="AT42" s="56"/>
      <c r="AU42" s="56"/>
      <c r="AV42" s="56"/>
    </row>
    <row r="43" spans="1:48" s="60" customFormat="1" ht="204.75" x14ac:dyDescent="0.2">
      <c r="A43" s="27" t="s">
        <v>155</v>
      </c>
      <c r="B43" s="27" t="s">
        <v>156</v>
      </c>
      <c r="C43" s="67" t="s">
        <v>157</v>
      </c>
      <c r="D43" s="67" t="s">
        <v>158</v>
      </c>
      <c r="E43" s="79" t="s">
        <v>57</v>
      </c>
      <c r="F43" s="7" t="s">
        <v>76</v>
      </c>
      <c r="G43" s="26" t="s">
        <v>3</v>
      </c>
      <c r="H43" s="7" t="s">
        <v>77</v>
      </c>
      <c r="I43" s="67" t="s">
        <v>69</v>
      </c>
      <c r="J43" s="72"/>
      <c r="K43" s="72"/>
      <c r="L43" s="72"/>
      <c r="M43" s="7">
        <v>1</v>
      </c>
      <c r="N43" s="7">
        <v>3</v>
      </c>
      <c r="O43" s="7">
        <f t="shared" si="4"/>
        <v>3</v>
      </c>
      <c r="P43" s="14" t="str">
        <f t="shared" si="5"/>
        <v>(B)</v>
      </c>
      <c r="Q43" s="7">
        <v>25</v>
      </c>
      <c r="R43" s="7">
        <v>75</v>
      </c>
      <c r="S43" s="57" t="str">
        <f t="shared" si="6"/>
        <v>III</v>
      </c>
      <c r="T43" s="9" t="str">
        <f t="shared" si="0"/>
        <v>Aceptable</v>
      </c>
      <c r="U43" s="7">
        <v>9</v>
      </c>
      <c r="V43" s="7" t="s">
        <v>195</v>
      </c>
      <c r="W43" s="7"/>
      <c r="X43" s="72"/>
      <c r="Y43" s="7"/>
      <c r="Z43" s="7" t="s">
        <v>196</v>
      </c>
      <c r="AA43" s="7"/>
      <c r="AB43" s="72" t="s">
        <v>291</v>
      </c>
      <c r="AC43" s="72" t="s">
        <v>292</v>
      </c>
      <c r="AD43" s="85"/>
      <c r="AE43" s="85"/>
      <c r="AF43" s="85"/>
      <c r="AG43" s="85"/>
      <c r="AH43" s="56"/>
      <c r="AI43" s="56"/>
      <c r="AJ43" s="56"/>
      <c r="AK43" s="56"/>
      <c r="AL43" s="56"/>
      <c r="AM43" s="56"/>
      <c r="AN43" s="56"/>
      <c r="AO43" s="56"/>
      <c r="AP43" s="56"/>
      <c r="AQ43" s="56"/>
      <c r="AR43" s="56"/>
      <c r="AS43" s="56"/>
      <c r="AT43" s="56"/>
      <c r="AU43" s="56"/>
      <c r="AV43" s="56"/>
    </row>
    <row r="44" spans="1:48" s="63" customFormat="1" ht="204.75" x14ac:dyDescent="0.2">
      <c r="A44" s="27" t="s">
        <v>155</v>
      </c>
      <c r="B44" s="27" t="s">
        <v>156</v>
      </c>
      <c r="C44" s="67" t="s">
        <v>157</v>
      </c>
      <c r="D44" s="67" t="s">
        <v>158</v>
      </c>
      <c r="E44" s="79" t="s">
        <v>57</v>
      </c>
      <c r="F44" s="7" t="s">
        <v>197</v>
      </c>
      <c r="G44" s="26" t="s">
        <v>3</v>
      </c>
      <c r="H44" s="7" t="s">
        <v>330</v>
      </c>
      <c r="I44" s="67" t="s">
        <v>69</v>
      </c>
      <c r="J44" s="72"/>
      <c r="K44" s="72"/>
      <c r="L44" s="72"/>
      <c r="M44" s="7">
        <v>10</v>
      </c>
      <c r="N44" s="7">
        <v>4</v>
      </c>
      <c r="O44" s="7">
        <f t="shared" si="4"/>
        <v>40</v>
      </c>
      <c r="P44" s="14" t="str">
        <f t="shared" si="5"/>
        <v>(MA)</v>
      </c>
      <c r="Q44" s="7">
        <v>25</v>
      </c>
      <c r="R44" s="7">
        <v>450</v>
      </c>
      <c r="S44" s="57" t="str">
        <f t="shared" si="6"/>
        <v>II</v>
      </c>
      <c r="T44" s="9" t="str">
        <f t="shared" si="0"/>
        <v>Aceptable con Control Especifico</v>
      </c>
      <c r="U44" s="7">
        <v>9</v>
      </c>
      <c r="V44" s="69"/>
      <c r="W44" s="7"/>
      <c r="X44" s="72"/>
      <c r="Y44" s="69"/>
      <c r="Z44" s="69"/>
      <c r="AA44" s="7"/>
      <c r="AB44" s="72" t="s">
        <v>291</v>
      </c>
      <c r="AC44" s="72" t="s">
        <v>292</v>
      </c>
      <c r="AD44" s="85"/>
      <c r="AE44" s="85"/>
      <c r="AF44" s="85"/>
      <c r="AG44" s="85"/>
      <c r="AH44" s="1"/>
      <c r="AI44" s="56"/>
      <c r="AJ44" s="56"/>
      <c r="AK44" s="56"/>
      <c r="AL44" s="56"/>
      <c r="AM44" s="56"/>
      <c r="AN44" s="56"/>
      <c r="AO44" s="56"/>
      <c r="AP44" s="56"/>
      <c r="AQ44" s="56"/>
      <c r="AR44" s="56"/>
      <c r="AS44" s="56"/>
      <c r="AT44" s="56"/>
      <c r="AU44" s="56"/>
      <c r="AV44" s="56"/>
    </row>
    <row r="45" spans="1:48" s="56" customFormat="1" ht="157.5" x14ac:dyDescent="0.2">
      <c r="A45" s="27" t="s">
        <v>155</v>
      </c>
      <c r="B45" s="27" t="s">
        <v>156</v>
      </c>
      <c r="C45" s="67" t="s">
        <v>157</v>
      </c>
      <c r="D45" s="67" t="s">
        <v>158</v>
      </c>
      <c r="E45" s="79" t="s">
        <v>57</v>
      </c>
      <c r="F45" s="7" t="s">
        <v>198</v>
      </c>
      <c r="G45" s="26" t="s">
        <v>1</v>
      </c>
      <c r="H45" s="7" t="s">
        <v>199</v>
      </c>
      <c r="I45" s="7" t="s">
        <v>81</v>
      </c>
      <c r="J45" s="72"/>
      <c r="K45" s="72"/>
      <c r="L45" s="72"/>
      <c r="M45" s="7">
        <v>2</v>
      </c>
      <c r="N45" s="7">
        <v>3</v>
      </c>
      <c r="O45" s="7">
        <f t="shared" si="4"/>
        <v>6</v>
      </c>
      <c r="P45" s="14" t="str">
        <f t="shared" si="5"/>
        <v>(M)</v>
      </c>
      <c r="Q45" s="7">
        <v>10</v>
      </c>
      <c r="R45" s="7">
        <v>60</v>
      </c>
      <c r="S45" s="57" t="str">
        <f t="shared" si="6"/>
        <v>III</v>
      </c>
      <c r="T45" s="9" t="str">
        <f t="shared" si="0"/>
        <v>Aceptable</v>
      </c>
      <c r="U45" s="7">
        <v>9</v>
      </c>
      <c r="V45" s="7" t="s">
        <v>83</v>
      </c>
      <c r="W45" s="7"/>
      <c r="X45" s="72"/>
      <c r="Y45" s="7"/>
      <c r="Z45" s="7" t="s">
        <v>200</v>
      </c>
      <c r="AA45" s="7" t="s">
        <v>144</v>
      </c>
      <c r="AB45" s="72" t="s">
        <v>145</v>
      </c>
      <c r="AC45" s="72" t="s">
        <v>146</v>
      </c>
      <c r="AD45" s="85"/>
      <c r="AE45" s="85"/>
      <c r="AF45" s="85"/>
      <c r="AG45" s="85"/>
      <c r="AH45" s="1"/>
    </row>
    <row r="46" spans="1:48" s="56" customFormat="1" ht="157.5" x14ac:dyDescent="0.2">
      <c r="A46" s="27" t="s">
        <v>155</v>
      </c>
      <c r="B46" s="27" t="s">
        <v>156</v>
      </c>
      <c r="C46" s="67" t="s">
        <v>157</v>
      </c>
      <c r="D46" s="67" t="s">
        <v>158</v>
      </c>
      <c r="E46" s="79" t="s">
        <v>57</v>
      </c>
      <c r="F46" s="7" t="s">
        <v>201</v>
      </c>
      <c r="G46" s="26" t="s">
        <v>1</v>
      </c>
      <c r="H46" s="7" t="s">
        <v>202</v>
      </c>
      <c r="I46" s="7" t="s">
        <v>93</v>
      </c>
      <c r="J46" s="72"/>
      <c r="K46" s="72"/>
      <c r="L46" s="72"/>
      <c r="M46" s="7">
        <v>2</v>
      </c>
      <c r="N46" s="7">
        <v>3</v>
      </c>
      <c r="O46" s="7">
        <f t="shared" si="4"/>
        <v>6</v>
      </c>
      <c r="P46" s="14" t="str">
        <f t="shared" si="5"/>
        <v>(M)</v>
      </c>
      <c r="Q46" s="7">
        <v>10</v>
      </c>
      <c r="R46" s="7">
        <v>60</v>
      </c>
      <c r="S46" s="57" t="str">
        <f t="shared" si="6"/>
        <v>III</v>
      </c>
      <c r="T46" s="9" t="str">
        <f t="shared" si="0"/>
        <v>Aceptable</v>
      </c>
      <c r="U46" s="7">
        <v>9</v>
      </c>
      <c r="V46" s="7" t="s">
        <v>94</v>
      </c>
      <c r="W46" s="7"/>
      <c r="X46" s="72"/>
      <c r="Y46" s="7"/>
      <c r="Z46" s="13" t="s">
        <v>297</v>
      </c>
      <c r="AA46" s="7"/>
      <c r="AB46" s="72" t="s">
        <v>298</v>
      </c>
      <c r="AC46" s="72" t="s">
        <v>203</v>
      </c>
      <c r="AD46" s="85"/>
      <c r="AE46" s="85"/>
      <c r="AF46" s="85"/>
      <c r="AG46" s="85"/>
      <c r="AH46" s="1"/>
    </row>
    <row r="47" spans="1:48" s="56" customFormat="1" ht="157.5" x14ac:dyDescent="0.2">
      <c r="A47" s="27" t="s">
        <v>155</v>
      </c>
      <c r="B47" s="27" t="s">
        <v>156</v>
      </c>
      <c r="C47" s="67" t="s">
        <v>157</v>
      </c>
      <c r="D47" s="67" t="s">
        <v>158</v>
      </c>
      <c r="E47" s="79" t="s">
        <v>57</v>
      </c>
      <c r="F47" s="10" t="s">
        <v>204</v>
      </c>
      <c r="G47" s="8" t="s">
        <v>321</v>
      </c>
      <c r="H47" s="10" t="s">
        <v>205</v>
      </c>
      <c r="I47" s="7" t="s">
        <v>206</v>
      </c>
      <c r="J47" s="72"/>
      <c r="K47" s="72"/>
      <c r="L47" s="72" t="s">
        <v>207</v>
      </c>
      <c r="M47" s="7">
        <v>2</v>
      </c>
      <c r="N47" s="7">
        <v>3</v>
      </c>
      <c r="O47" s="7">
        <f t="shared" si="4"/>
        <v>6</v>
      </c>
      <c r="P47" s="14" t="str">
        <f t="shared" si="5"/>
        <v>(M)</v>
      </c>
      <c r="Q47" s="7">
        <v>10</v>
      </c>
      <c r="R47" s="7">
        <v>60</v>
      </c>
      <c r="S47" s="57" t="str">
        <f t="shared" si="6"/>
        <v>III</v>
      </c>
      <c r="T47" s="9" t="str">
        <f t="shared" si="0"/>
        <v>Aceptable</v>
      </c>
      <c r="U47" s="7">
        <v>9</v>
      </c>
      <c r="V47" s="7" t="s">
        <v>99</v>
      </c>
      <c r="W47" s="7"/>
      <c r="X47" s="72"/>
      <c r="Y47" s="7" t="s">
        <v>208</v>
      </c>
      <c r="Z47" s="7" t="s">
        <v>209</v>
      </c>
      <c r="AA47" s="7" t="s">
        <v>210</v>
      </c>
      <c r="AB47" s="72" t="s">
        <v>86</v>
      </c>
      <c r="AC47" s="72" t="s">
        <v>118</v>
      </c>
      <c r="AD47" s="85"/>
      <c r="AE47" s="85"/>
      <c r="AF47" s="85"/>
      <c r="AG47" s="85"/>
      <c r="AH47" s="1"/>
    </row>
    <row r="48" spans="1:48" s="60" customFormat="1" ht="220.5" x14ac:dyDescent="0.2">
      <c r="A48" s="27" t="s">
        <v>155</v>
      </c>
      <c r="B48" s="27" t="s">
        <v>156</v>
      </c>
      <c r="C48" s="67" t="s">
        <v>157</v>
      </c>
      <c r="D48" s="67" t="s">
        <v>158</v>
      </c>
      <c r="E48" s="79" t="s">
        <v>57</v>
      </c>
      <c r="F48" s="7" t="s">
        <v>211</v>
      </c>
      <c r="G48" s="26" t="s">
        <v>323</v>
      </c>
      <c r="H48" s="7" t="s">
        <v>104</v>
      </c>
      <c r="I48" s="7" t="s">
        <v>105</v>
      </c>
      <c r="J48" s="72"/>
      <c r="K48" s="72"/>
      <c r="L48" s="15"/>
      <c r="M48" s="7">
        <v>2</v>
      </c>
      <c r="N48" s="7">
        <v>3</v>
      </c>
      <c r="O48" s="7">
        <f t="shared" si="4"/>
        <v>6</v>
      </c>
      <c r="P48" s="14" t="str">
        <f t="shared" si="5"/>
        <v>(M)</v>
      </c>
      <c r="Q48" s="7">
        <v>10</v>
      </c>
      <c r="R48" s="7">
        <v>60</v>
      </c>
      <c r="S48" s="57" t="str">
        <f t="shared" si="6"/>
        <v>III</v>
      </c>
      <c r="T48" s="9" t="str">
        <f t="shared" si="0"/>
        <v>Aceptable</v>
      </c>
      <c r="U48" s="7">
        <v>9</v>
      </c>
      <c r="V48" s="7"/>
      <c r="W48" s="7"/>
      <c r="X48" s="72"/>
      <c r="Y48" s="7" t="s">
        <v>106</v>
      </c>
      <c r="Z48" s="7" t="s">
        <v>107</v>
      </c>
      <c r="AA48" s="7" t="s">
        <v>108</v>
      </c>
      <c r="AB48" s="72" t="s">
        <v>212</v>
      </c>
      <c r="AC48" s="72" t="s">
        <v>167</v>
      </c>
      <c r="AD48" s="85"/>
      <c r="AE48" s="85"/>
      <c r="AF48" s="85"/>
      <c r="AG48" s="85"/>
      <c r="AH48" s="1"/>
      <c r="AI48" s="56"/>
      <c r="AJ48" s="56"/>
      <c r="AK48" s="56"/>
      <c r="AL48" s="56"/>
      <c r="AM48" s="56"/>
      <c r="AN48" s="56"/>
      <c r="AO48" s="56"/>
      <c r="AP48" s="56"/>
      <c r="AQ48" s="56"/>
      <c r="AR48" s="56"/>
      <c r="AS48" s="56"/>
      <c r="AT48" s="56"/>
      <c r="AU48" s="56"/>
      <c r="AV48" s="56"/>
    </row>
    <row r="49" spans="1:48" s="60" customFormat="1" ht="267.75" x14ac:dyDescent="0.2">
      <c r="A49" s="27" t="s">
        <v>155</v>
      </c>
      <c r="B49" s="27" t="s">
        <v>156</v>
      </c>
      <c r="C49" s="67" t="s">
        <v>157</v>
      </c>
      <c r="D49" s="67" t="s">
        <v>158</v>
      </c>
      <c r="E49" s="79" t="s">
        <v>57</v>
      </c>
      <c r="F49" s="7" t="s">
        <v>103</v>
      </c>
      <c r="G49" s="26" t="s">
        <v>323</v>
      </c>
      <c r="H49" s="7" t="s">
        <v>104</v>
      </c>
      <c r="I49" s="7" t="s">
        <v>105</v>
      </c>
      <c r="J49" s="72"/>
      <c r="K49" s="72"/>
      <c r="L49" s="72"/>
      <c r="M49" s="7">
        <v>2</v>
      </c>
      <c r="N49" s="7">
        <v>3</v>
      </c>
      <c r="O49" s="7">
        <f t="shared" si="4"/>
        <v>6</v>
      </c>
      <c r="P49" s="14" t="str">
        <f t="shared" si="5"/>
        <v>(M)</v>
      </c>
      <c r="Q49" s="7">
        <v>25</v>
      </c>
      <c r="R49" s="7">
        <v>150</v>
      </c>
      <c r="S49" s="57" t="str">
        <f t="shared" si="6"/>
        <v>II</v>
      </c>
      <c r="T49" s="9" t="str">
        <f t="shared" si="0"/>
        <v>Aceptable con Control Especifico</v>
      </c>
      <c r="U49" s="7">
        <v>9</v>
      </c>
      <c r="V49" s="7" t="s">
        <v>151</v>
      </c>
      <c r="W49" s="7"/>
      <c r="X49" s="72"/>
      <c r="Y49" s="7" t="s">
        <v>213</v>
      </c>
      <c r="Z49" s="7" t="s">
        <v>214</v>
      </c>
      <c r="AA49" s="7" t="s">
        <v>215</v>
      </c>
      <c r="AB49" s="72" t="s">
        <v>212</v>
      </c>
      <c r="AC49" s="72" t="s">
        <v>167</v>
      </c>
      <c r="AD49" s="85"/>
      <c r="AE49" s="85"/>
      <c r="AF49" s="85"/>
      <c r="AG49" s="85"/>
      <c r="AH49" s="1"/>
      <c r="AI49" s="56"/>
      <c r="AJ49" s="56"/>
      <c r="AK49" s="56"/>
      <c r="AL49" s="56"/>
      <c r="AM49" s="56"/>
      <c r="AN49" s="56"/>
      <c r="AO49" s="56"/>
      <c r="AP49" s="56"/>
      <c r="AQ49" s="56"/>
      <c r="AR49" s="56"/>
      <c r="AS49" s="56"/>
      <c r="AT49" s="56"/>
      <c r="AU49" s="56"/>
      <c r="AV49" s="56"/>
    </row>
    <row r="50" spans="1:48" s="60" customFormat="1" ht="157.5" x14ac:dyDescent="0.2">
      <c r="A50" s="27" t="s">
        <v>155</v>
      </c>
      <c r="B50" s="27" t="s">
        <v>156</v>
      </c>
      <c r="C50" s="67" t="s">
        <v>157</v>
      </c>
      <c r="D50" s="67" t="s">
        <v>158</v>
      </c>
      <c r="E50" s="79" t="s">
        <v>57</v>
      </c>
      <c r="F50" s="7" t="s">
        <v>216</v>
      </c>
      <c r="G50" s="8" t="s">
        <v>325</v>
      </c>
      <c r="H50" s="7" t="s">
        <v>217</v>
      </c>
      <c r="I50" s="7" t="s">
        <v>132</v>
      </c>
      <c r="J50" s="72"/>
      <c r="K50" s="72"/>
      <c r="L50" s="72" t="s">
        <v>207</v>
      </c>
      <c r="M50" s="7">
        <v>2</v>
      </c>
      <c r="N50" s="7">
        <v>3</v>
      </c>
      <c r="O50" s="7">
        <f t="shared" si="4"/>
        <v>6</v>
      </c>
      <c r="P50" s="14" t="str">
        <f t="shared" si="5"/>
        <v>(M)</v>
      </c>
      <c r="Q50" s="7">
        <v>25</v>
      </c>
      <c r="R50" s="7">
        <v>150</v>
      </c>
      <c r="S50" s="57" t="str">
        <f t="shared" si="6"/>
        <v>II</v>
      </c>
      <c r="T50" s="9" t="str">
        <f t="shared" si="0"/>
        <v>Aceptable con Control Especifico</v>
      </c>
      <c r="U50" s="7">
        <v>9</v>
      </c>
      <c r="V50" s="7" t="s">
        <v>218</v>
      </c>
      <c r="W50" s="7"/>
      <c r="X50" s="72"/>
      <c r="Y50" s="7"/>
      <c r="Z50" s="7" t="s">
        <v>134</v>
      </c>
      <c r="AA50" s="7" t="s">
        <v>219</v>
      </c>
      <c r="AB50" s="72" t="s">
        <v>86</v>
      </c>
      <c r="AC50" s="72" t="s">
        <v>136</v>
      </c>
      <c r="AD50" s="85"/>
      <c r="AE50" s="85"/>
      <c r="AF50" s="85"/>
      <c r="AG50" s="85"/>
      <c r="AH50" s="1"/>
      <c r="AI50" s="56"/>
      <c r="AJ50" s="56"/>
      <c r="AK50" s="56"/>
      <c r="AL50" s="56"/>
      <c r="AM50" s="56"/>
      <c r="AN50" s="56"/>
      <c r="AO50" s="56"/>
      <c r="AP50" s="56"/>
      <c r="AQ50" s="56"/>
      <c r="AR50" s="56"/>
      <c r="AS50" s="56"/>
      <c r="AT50" s="56"/>
      <c r="AU50" s="56"/>
      <c r="AV50" s="56"/>
    </row>
    <row r="51" spans="1:48" s="60" customFormat="1" ht="157.5" x14ac:dyDescent="0.2">
      <c r="A51" s="27" t="s">
        <v>155</v>
      </c>
      <c r="B51" s="27" t="s">
        <v>156</v>
      </c>
      <c r="C51" s="67" t="s">
        <v>157</v>
      </c>
      <c r="D51" s="67" t="s">
        <v>158</v>
      </c>
      <c r="E51" s="79" t="s">
        <v>57</v>
      </c>
      <c r="F51" s="7" t="s">
        <v>220</v>
      </c>
      <c r="G51" s="8" t="s">
        <v>1</v>
      </c>
      <c r="H51" s="7" t="s">
        <v>221</v>
      </c>
      <c r="I51" s="7" t="s">
        <v>140</v>
      </c>
      <c r="J51" s="72"/>
      <c r="K51" s="72"/>
      <c r="L51" s="72" t="s">
        <v>222</v>
      </c>
      <c r="M51" s="7">
        <v>2</v>
      </c>
      <c r="N51" s="7">
        <v>3</v>
      </c>
      <c r="O51" s="7">
        <f t="shared" si="4"/>
        <v>6</v>
      </c>
      <c r="P51" s="14" t="str">
        <f t="shared" si="5"/>
        <v>(M)</v>
      </c>
      <c r="Q51" s="7">
        <v>25</v>
      </c>
      <c r="R51" s="7">
        <v>150</v>
      </c>
      <c r="S51" s="57" t="str">
        <f t="shared" si="6"/>
        <v>II</v>
      </c>
      <c r="T51" s="9" t="str">
        <f t="shared" si="0"/>
        <v>Aceptable con Control Especifico</v>
      </c>
      <c r="U51" s="7">
        <v>9</v>
      </c>
      <c r="V51" s="7" t="s">
        <v>223</v>
      </c>
      <c r="W51" s="7"/>
      <c r="X51" s="72"/>
      <c r="Y51" s="7"/>
      <c r="Z51" s="7" t="s">
        <v>224</v>
      </c>
      <c r="AA51" s="7" t="s">
        <v>144</v>
      </c>
      <c r="AB51" s="72" t="s">
        <v>225</v>
      </c>
      <c r="AC51" s="72" t="s">
        <v>226</v>
      </c>
      <c r="AD51" s="85"/>
      <c r="AE51" s="85"/>
      <c r="AF51" s="85"/>
      <c r="AG51" s="85"/>
      <c r="AH51" s="1"/>
      <c r="AI51" s="56"/>
      <c r="AJ51" s="56"/>
      <c r="AK51" s="56"/>
      <c r="AL51" s="56"/>
      <c r="AM51" s="56"/>
      <c r="AN51" s="56"/>
      <c r="AO51" s="56"/>
      <c r="AP51" s="56"/>
      <c r="AQ51" s="56"/>
      <c r="AR51" s="56"/>
      <c r="AS51" s="56"/>
      <c r="AT51" s="56"/>
      <c r="AU51" s="56"/>
      <c r="AV51" s="56"/>
    </row>
    <row r="52" spans="1:48" s="60" customFormat="1" ht="220.5" x14ac:dyDescent="0.2">
      <c r="A52" s="27" t="s">
        <v>227</v>
      </c>
      <c r="B52" s="27" t="s">
        <v>228</v>
      </c>
      <c r="C52" s="67" t="s">
        <v>331</v>
      </c>
      <c r="D52" s="67" t="s">
        <v>229</v>
      </c>
      <c r="E52" s="79" t="s">
        <v>57</v>
      </c>
      <c r="F52" s="7" t="s">
        <v>159</v>
      </c>
      <c r="G52" s="8" t="s">
        <v>15</v>
      </c>
      <c r="H52" s="7" t="s">
        <v>160</v>
      </c>
      <c r="I52" s="7" t="s">
        <v>161</v>
      </c>
      <c r="J52" s="72"/>
      <c r="K52" s="72"/>
      <c r="L52" s="71" t="s">
        <v>162</v>
      </c>
      <c r="M52" s="7">
        <v>2</v>
      </c>
      <c r="N52" s="7">
        <v>3</v>
      </c>
      <c r="O52" s="7">
        <f t="shared" si="4"/>
        <v>6</v>
      </c>
      <c r="P52" s="14" t="str">
        <f t="shared" si="5"/>
        <v>(M)</v>
      </c>
      <c r="Q52" s="7">
        <v>10</v>
      </c>
      <c r="R52" s="7">
        <v>60</v>
      </c>
      <c r="S52" s="57" t="str">
        <f t="shared" si="6"/>
        <v>III</v>
      </c>
      <c r="T52" s="9" t="str">
        <f t="shared" si="0"/>
        <v>Aceptable</v>
      </c>
      <c r="U52" s="7">
        <v>9</v>
      </c>
      <c r="V52" s="7" t="s">
        <v>161</v>
      </c>
      <c r="W52" s="7"/>
      <c r="X52" s="72"/>
      <c r="Y52" s="7" t="s">
        <v>163</v>
      </c>
      <c r="Z52" s="7" t="s">
        <v>164</v>
      </c>
      <c r="AA52" s="7" t="s">
        <v>165</v>
      </c>
      <c r="AB52" s="72" t="s">
        <v>230</v>
      </c>
      <c r="AC52" s="72" t="s">
        <v>231</v>
      </c>
      <c r="AD52" s="85"/>
      <c r="AE52" s="85"/>
      <c r="AF52" s="85"/>
      <c r="AG52" s="85"/>
      <c r="AH52" s="1"/>
      <c r="AI52" s="56"/>
      <c r="AJ52" s="56"/>
      <c r="AK52" s="56"/>
      <c r="AL52" s="56"/>
      <c r="AM52" s="56"/>
      <c r="AN52" s="56"/>
      <c r="AO52" s="56"/>
      <c r="AP52" s="56"/>
      <c r="AQ52" s="56"/>
      <c r="AR52" s="56"/>
      <c r="AS52" s="56"/>
      <c r="AT52" s="56"/>
      <c r="AU52" s="56"/>
      <c r="AV52" s="56"/>
    </row>
    <row r="53" spans="1:48" s="58" customFormat="1" ht="220.5" x14ac:dyDescent="0.2">
      <c r="A53" s="27" t="s">
        <v>227</v>
      </c>
      <c r="B53" s="27" t="s">
        <v>228</v>
      </c>
      <c r="C53" s="67" t="s">
        <v>331</v>
      </c>
      <c r="D53" s="67" t="s">
        <v>229</v>
      </c>
      <c r="E53" s="72" t="s">
        <v>57</v>
      </c>
      <c r="F53" s="7" t="s">
        <v>232</v>
      </c>
      <c r="G53" s="8" t="s">
        <v>15</v>
      </c>
      <c r="H53" s="7" t="s">
        <v>233</v>
      </c>
      <c r="I53" s="7" t="s">
        <v>170</v>
      </c>
      <c r="J53" s="72"/>
      <c r="K53" s="72"/>
      <c r="L53" s="71" t="s">
        <v>162</v>
      </c>
      <c r="M53" s="7">
        <v>2</v>
      </c>
      <c r="N53" s="7">
        <v>3</v>
      </c>
      <c r="O53" s="7">
        <f t="shared" si="4"/>
        <v>6</v>
      </c>
      <c r="P53" s="14" t="str">
        <f t="shared" si="5"/>
        <v>(M)</v>
      </c>
      <c r="Q53" s="7">
        <v>10</v>
      </c>
      <c r="R53" s="7">
        <v>60</v>
      </c>
      <c r="S53" s="57" t="str">
        <f t="shared" si="6"/>
        <v>III</v>
      </c>
      <c r="T53" s="9" t="str">
        <f t="shared" si="0"/>
        <v>Aceptable</v>
      </c>
      <c r="U53" s="7">
        <v>9</v>
      </c>
      <c r="V53" s="7" t="s">
        <v>171</v>
      </c>
      <c r="W53" s="7"/>
      <c r="X53" s="72"/>
      <c r="Y53" s="7" t="s">
        <v>234</v>
      </c>
      <c r="Z53" s="7"/>
      <c r="AA53" s="7"/>
      <c r="AB53" s="72" t="s">
        <v>86</v>
      </c>
      <c r="AC53" s="72" t="s">
        <v>299</v>
      </c>
      <c r="AD53" s="85"/>
      <c r="AE53" s="85"/>
      <c r="AF53" s="85"/>
      <c r="AG53" s="85"/>
      <c r="AH53" s="1"/>
      <c r="AI53" s="56"/>
      <c r="AJ53" s="56"/>
      <c r="AK53" s="56"/>
      <c r="AL53" s="56"/>
      <c r="AM53" s="56"/>
      <c r="AN53" s="56"/>
      <c r="AO53" s="56"/>
      <c r="AP53" s="56"/>
      <c r="AQ53" s="56"/>
      <c r="AR53" s="56"/>
      <c r="AS53" s="56"/>
      <c r="AT53" s="56"/>
      <c r="AU53" s="56"/>
      <c r="AV53" s="56"/>
    </row>
    <row r="54" spans="1:48" s="60" customFormat="1" ht="220.5" x14ac:dyDescent="0.2">
      <c r="A54" s="27" t="s">
        <v>227</v>
      </c>
      <c r="B54" s="27" t="s">
        <v>228</v>
      </c>
      <c r="C54" s="67" t="s">
        <v>331</v>
      </c>
      <c r="D54" s="67" t="s">
        <v>229</v>
      </c>
      <c r="E54" s="79" t="s">
        <v>57</v>
      </c>
      <c r="F54" s="12" t="s">
        <v>235</v>
      </c>
      <c r="G54" s="8" t="s">
        <v>15</v>
      </c>
      <c r="H54" s="12" t="s">
        <v>236</v>
      </c>
      <c r="I54" s="12" t="s">
        <v>237</v>
      </c>
      <c r="J54" s="72"/>
      <c r="K54" s="72"/>
      <c r="L54" s="71" t="s">
        <v>162</v>
      </c>
      <c r="M54" s="7">
        <v>2</v>
      </c>
      <c r="N54" s="7">
        <v>3</v>
      </c>
      <c r="O54" s="7">
        <f t="shared" si="4"/>
        <v>6</v>
      </c>
      <c r="P54" s="14" t="str">
        <f t="shared" si="5"/>
        <v>(M)</v>
      </c>
      <c r="Q54" s="7">
        <v>10</v>
      </c>
      <c r="R54" s="7">
        <v>60</v>
      </c>
      <c r="S54" s="57" t="str">
        <f t="shared" si="6"/>
        <v>III</v>
      </c>
      <c r="T54" s="9" t="str">
        <f t="shared" si="0"/>
        <v>Aceptable</v>
      </c>
      <c r="U54" s="7">
        <v>12</v>
      </c>
      <c r="V54" s="7" t="s">
        <v>238</v>
      </c>
      <c r="W54" s="7"/>
      <c r="X54" s="72"/>
      <c r="Y54" s="7"/>
      <c r="Z54" s="7" t="s">
        <v>176</v>
      </c>
      <c r="AA54" s="7" t="s">
        <v>239</v>
      </c>
      <c r="AB54" s="72" t="s">
        <v>86</v>
      </c>
      <c r="AC54" s="72" t="s">
        <v>240</v>
      </c>
      <c r="AD54" s="85"/>
      <c r="AE54" s="85"/>
      <c r="AF54" s="85"/>
      <c r="AG54" s="85"/>
      <c r="AH54" s="1"/>
      <c r="AI54" s="56"/>
      <c r="AJ54" s="56"/>
      <c r="AK54" s="56"/>
      <c r="AL54" s="56"/>
      <c r="AM54" s="56"/>
      <c r="AN54" s="56"/>
      <c r="AO54" s="56"/>
      <c r="AP54" s="56"/>
      <c r="AQ54" s="56"/>
      <c r="AR54" s="56"/>
      <c r="AS54" s="56"/>
      <c r="AT54" s="56"/>
      <c r="AU54" s="56"/>
      <c r="AV54" s="56"/>
    </row>
    <row r="55" spans="1:48" s="60" customFormat="1" ht="220.5" x14ac:dyDescent="0.2">
      <c r="A55" s="27" t="s">
        <v>227</v>
      </c>
      <c r="B55" s="27" t="s">
        <v>228</v>
      </c>
      <c r="C55" s="67" t="s">
        <v>331</v>
      </c>
      <c r="D55" s="67" t="s">
        <v>229</v>
      </c>
      <c r="E55" s="79" t="s">
        <v>57</v>
      </c>
      <c r="F55" s="12" t="s">
        <v>241</v>
      </c>
      <c r="G55" s="26" t="s">
        <v>314</v>
      </c>
      <c r="H55" s="12" t="s">
        <v>178</v>
      </c>
      <c r="I55" s="7" t="s">
        <v>179</v>
      </c>
      <c r="J55" s="72"/>
      <c r="K55" s="72"/>
      <c r="L55" s="72" t="s">
        <v>61</v>
      </c>
      <c r="M55" s="7">
        <v>2</v>
      </c>
      <c r="N55" s="7">
        <v>3</v>
      </c>
      <c r="O55" s="7">
        <f t="shared" si="4"/>
        <v>6</v>
      </c>
      <c r="P55" s="14" t="str">
        <f t="shared" si="5"/>
        <v>(M)</v>
      </c>
      <c r="Q55" s="7">
        <v>10</v>
      </c>
      <c r="R55" s="7">
        <v>60</v>
      </c>
      <c r="S55" s="57" t="str">
        <f t="shared" si="6"/>
        <v>III</v>
      </c>
      <c r="T55" s="9" t="str">
        <f t="shared" si="0"/>
        <v>Aceptable</v>
      </c>
      <c r="U55" s="7">
        <v>12</v>
      </c>
      <c r="V55" s="7" t="s">
        <v>180</v>
      </c>
      <c r="W55" s="7"/>
      <c r="X55" s="72"/>
      <c r="Y55" s="7"/>
      <c r="Z55" s="7" t="s">
        <v>242</v>
      </c>
      <c r="AA55" s="7" t="s">
        <v>243</v>
      </c>
      <c r="AB55" s="72" t="s">
        <v>244</v>
      </c>
      <c r="AC55" s="72" t="s">
        <v>332</v>
      </c>
      <c r="AD55" s="85"/>
      <c r="AE55" s="85"/>
      <c r="AF55" s="85"/>
      <c r="AG55" s="85"/>
      <c r="AH55" s="1"/>
      <c r="AI55" s="56"/>
      <c r="AJ55" s="56"/>
      <c r="AK55" s="56"/>
      <c r="AL55" s="56"/>
      <c r="AM55" s="56"/>
      <c r="AN55" s="56"/>
      <c r="AO55" s="56"/>
      <c r="AP55" s="56"/>
      <c r="AQ55" s="56"/>
      <c r="AR55" s="56"/>
      <c r="AS55" s="56"/>
      <c r="AT55" s="56"/>
      <c r="AU55" s="56"/>
      <c r="AV55" s="56"/>
    </row>
    <row r="56" spans="1:48" s="60" customFormat="1" ht="220.5" x14ac:dyDescent="0.2">
      <c r="A56" s="27" t="s">
        <v>227</v>
      </c>
      <c r="B56" s="27" t="s">
        <v>228</v>
      </c>
      <c r="C56" s="67" t="s">
        <v>331</v>
      </c>
      <c r="D56" s="67" t="s">
        <v>229</v>
      </c>
      <c r="E56" s="79" t="s">
        <v>57</v>
      </c>
      <c r="F56" s="12" t="s">
        <v>245</v>
      </c>
      <c r="G56" s="26" t="s">
        <v>314</v>
      </c>
      <c r="H56" s="12" t="s">
        <v>241</v>
      </c>
      <c r="I56" s="12" t="s">
        <v>246</v>
      </c>
      <c r="J56" s="72"/>
      <c r="K56" s="72"/>
      <c r="L56" s="72" t="s">
        <v>61</v>
      </c>
      <c r="M56" s="7">
        <v>2</v>
      </c>
      <c r="N56" s="7">
        <v>3</v>
      </c>
      <c r="O56" s="7">
        <f t="shared" si="4"/>
        <v>6</v>
      </c>
      <c r="P56" s="14" t="str">
        <f t="shared" si="5"/>
        <v>(M)</v>
      </c>
      <c r="Q56" s="7">
        <v>10</v>
      </c>
      <c r="R56" s="7">
        <v>60</v>
      </c>
      <c r="S56" s="57" t="str">
        <f t="shared" si="6"/>
        <v>III</v>
      </c>
      <c r="T56" s="9" t="str">
        <f t="shared" si="0"/>
        <v>Aceptable</v>
      </c>
      <c r="U56" s="7">
        <v>9</v>
      </c>
      <c r="V56" s="7"/>
      <c r="W56" s="7"/>
      <c r="X56" s="72"/>
      <c r="Y56" s="7"/>
      <c r="Z56" s="7" t="s">
        <v>247</v>
      </c>
      <c r="AA56" s="7"/>
      <c r="AB56" s="72" t="s">
        <v>244</v>
      </c>
      <c r="AC56" s="72" t="s">
        <v>332</v>
      </c>
      <c r="AD56" s="85"/>
      <c r="AE56" s="85"/>
      <c r="AF56" s="85"/>
      <c r="AG56" s="85"/>
      <c r="AH56" s="1"/>
      <c r="AI56" s="56"/>
      <c r="AJ56" s="56"/>
      <c r="AK56" s="56"/>
      <c r="AL56" s="56"/>
      <c r="AM56" s="56"/>
      <c r="AN56" s="56"/>
      <c r="AO56" s="56"/>
      <c r="AP56" s="56"/>
      <c r="AQ56" s="56"/>
      <c r="AR56" s="56"/>
      <c r="AS56" s="56"/>
      <c r="AT56" s="56"/>
      <c r="AU56" s="56"/>
      <c r="AV56" s="56"/>
    </row>
    <row r="57" spans="1:48" s="60" customFormat="1" ht="220.5" x14ac:dyDescent="0.2">
      <c r="A57" s="27" t="s">
        <v>227</v>
      </c>
      <c r="B57" s="27" t="s">
        <v>228</v>
      </c>
      <c r="C57" s="67" t="s">
        <v>331</v>
      </c>
      <c r="D57" s="67" t="s">
        <v>229</v>
      </c>
      <c r="E57" s="79" t="s">
        <v>57</v>
      </c>
      <c r="F57" s="7" t="s">
        <v>120</v>
      </c>
      <c r="G57" s="26" t="s">
        <v>314</v>
      </c>
      <c r="H57" s="7" t="s">
        <v>186</v>
      </c>
      <c r="I57" s="7" t="s">
        <v>122</v>
      </c>
      <c r="J57" s="72"/>
      <c r="K57" s="72"/>
      <c r="L57" s="72"/>
      <c r="M57" s="7">
        <v>2</v>
      </c>
      <c r="N57" s="7">
        <v>3</v>
      </c>
      <c r="O57" s="7">
        <f t="shared" si="4"/>
        <v>6</v>
      </c>
      <c r="P57" s="14" t="str">
        <f t="shared" si="5"/>
        <v>(M)</v>
      </c>
      <c r="Q57" s="7">
        <v>10</v>
      </c>
      <c r="R57" s="7">
        <v>60</v>
      </c>
      <c r="S57" s="57" t="str">
        <f t="shared" si="6"/>
        <v>III</v>
      </c>
      <c r="T57" s="9" t="str">
        <f t="shared" si="0"/>
        <v>Aceptable</v>
      </c>
      <c r="U57" s="7">
        <v>1</v>
      </c>
      <c r="V57" s="7" t="s">
        <v>123</v>
      </c>
      <c r="W57" s="7"/>
      <c r="X57" s="72"/>
      <c r="Y57" s="7" t="s">
        <v>248</v>
      </c>
      <c r="Z57" s="7"/>
      <c r="AA57" s="7"/>
      <c r="AB57" s="72" t="s">
        <v>244</v>
      </c>
      <c r="AC57" s="72" t="s">
        <v>332</v>
      </c>
      <c r="AD57" s="85"/>
      <c r="AE57" s="85"/>
      <c r="AF57" s="85"/>
      <c r="AG57" s="85"/>
      <c r="AH57" s="1"/>
      <c r="AI57" s="56"/>
      <c r="AJ57" s="56"/>
      <c r="AK57" s="56"/>
      <c r="AL57" s="56"/>
      <c r="AM57" s="56"/>
      <c r="AN57" s="56"/>
      <c r="AO57" s="56"/>
      <c r="AP57" s="56"/>
      <c r="AQ57" s="56"/>
      <c r="AR57" s="56"/>
      <c r="AS57" s="56"/>
      <c r="AT57" s="56"/>
      <c r="AU57" s="56"/>
      <c r="AV57" s="56"/>
    </row>
    <row r="58" spans="1:48" s="60" customFormat="1" ht="220.5" x14ac:dyDescent="0.2">
      <c r="A58" s="27" t="s">
        <v>227</v>
      </c>
      <c r="B58" s="27" t="s">
        <v>228</v>
      </c>
      <c r="C58" s="67" t="s">
        <v>331</v>
      </c>
      <c r="D58" s="67" t="s">
        <v>229</v>
      </c>
      <c r="E58" s="79" t="s">
        <v>57</v>
      </c>
      <c r="F58" s="7" t="s">
        <v>188</v>
      </c>
      <c r="G58" s="26" t="s">
        <v>3</v>
      </c>
      <c r="H58" s="7" t="s">
        <v>249</v>
      </c>
      <c r="I58" s="67" t="s">
        <v>69</v>
      </c>
      <c r="J58" s="72"/>
      <c r="K58" s="72"/>
      <c r="L58" s="67" t="s">
        <v>190</v>
      </c>
      <c r="M58" s="7">
        <v>10</v>
      </c>
      <c r="N58" s="7">
        <v>4</v>
      </c>
      <c r="O58" s="7">
        <f t="shared" si="4"/>
        <v>40</v>
      </c>
      <c r="P58" s="14" t="str">
        <f t="shared" si="5"/>
        <v>(MA)</v>
      </c>
      <c r="Q58" s="7">
        <v>25</v>
      </c>
      <c r="R58" s="7">
        <v>450</v>
      </c>
      <c r="S58" s="57" t="str">
        <f t="shared" si="6"/>
        <v>II</v>
      </c>
      <c r="T58" s="9" t="str">
        <f t="shared" si="0"/>
        <v>Aceptable con Control Especifico</v>
      </c>
      <c r="U58" s="7">
        <v>9</v>
      </c>
      <c r="V58" s="122" t="s">
        <v>70</v>
      </c>
      <c r="W58" s="7"/>
      <c r="X58" s="72"/>
      <c r="Y58" s="80" t="s">
        <v>250</v>
      </c>
      <c r="Z58" s="67" t="s">
        <v>251</v>
      </c>
      <c r="AA58" s="7"/>
      <c r="AB58" s="72" t="s">
        <v>291</v>
      </c>
      <c r="AC58" s="72" t="s">
        <v>292</v>
      </c>
      <c r="AD58" s="85"/>
      <c r="AE58" s="85"/>
      <c r="AF58" s="85"/>
      <c r="AG58" s="85"/>
      <c r="AH58" s="1"/>
      <c r="AI58" s="56"/>
      <c r="AJ58" s="56"/>
      <c r="AK58" s="56"/>
      <c r="AL58" s="56"/>
      <c r="AM58" s="56"/>
      <c r="AN58" s="56"/>
      <c r="AO58" s="56"/>
      <c r="AP58" s="56"/>
      <c r="AQ58" s="56"/>
      <c r="AR58" s="56"/>
      <c r="AS58" s="56"/>
      <c r="AT58" s="56"/>
      <c r="AU58" s="56"/>
      <c r="AV58" s="56"/>
    </row>
    <row r="59" spans="1:48" s="60" customFormat="1" ht="220.5" x14ac:dyDescent="0.2">
      <c r="A59" s="27" t="s">
        <v>227</v>
      </c>
      <c r="B59" s="27" t="s">
        <v>228</v>
      </c>
      <c r="C59" s="67" t="s">
        <v>331</v>
      </c>
      <c r="D59" s="67" t="s">
        <v>229</v>
      </c>
      <c r="E59" s="79" t="s">
        <v>57</v>
      </c>
      <c r="F59" s="7" t="s">
        <v>252</v>
      </c>
      <c r="G59" s="26" t="s">
        <v>3</v>
      </c>
      <c r="H59" s="7" t="s">
        <v>333</v>
      </c>
      <c r="I59" s="67" t="s">
        <v>69</v>
      </c>
      <c r="J59" s="72"/>
      <c r="K59" s="72"/>
      <c r="L59" s="67" t="s">
        <v>190</v>
      </c>
      <c r="M59" s="7">
        <v>10</v>
      </c>
      <c r="N59" s="7">
        <v>4</v>
      </c>
      <c r="O59" s="7">
        <f t="shared" si="4"/>
        <v>40</v>
      </c>
      <c r="P59" s="14" t="str">
        <f t="shared" si="5"/>
        <v>(MA)</v>
      </c>
      <c r="Q59" s="7">
        <v>25</v>
      </c>
      <c r="R59" s="7">
        <v>450</v>
      </c>
      <c r="S59" s="57" t="str">
        <f t="shared" si="6"/>
        <v>II</v>
      </c>
      <c r="T59" s="9" t="str">
        <f t="shared" si="0"/>
        <v>Aceptable con Control Especifico</v>
      </c>
      <c r="U59" s="7">
        <v>9</v>
      </c>
      <c r="V59" s="122" t="s">
        <v>70</v>
      </c>
      <c r="W59" s="7"/>
      <c r="X59" s="72"/>
      <c r="Y59" s="81"/>
      <c r="Z59" s="67" t="s">
        <v>251</v>
      </c>
      <c r="AA59" s="7"/>
      <c r="AB59" s="72" t="s">
        <v>291</v>
      </c>
      <c r="AC59" s="72" t="s">
        <v>292</v>
      </c>
      <c r="AD59" s="85"/>
      <c r="AE59" s="85"/>
      <c r="AF59" s="85"/>
      <c r="AG59" s="85"/>
      <c r="AH59" s="1"/>
      <c r="AI59" s="56"/>
      <c r="AJ59" s="56"/>
      <c r="AK59" s="56"/>
      <c r="AL59" s="56"/>
      <c r="AM59" s="56"/>
      <c r="AN59" s="56"/>
      <c r="AO59" s="56"/>
      <c r="AP59" s="56"/>
      <c r="AQ59" s="56"/>
      <c r="AR59" s="56"/>
      <c r="AS59" s="56"/>
      <c r="AT59" s="56"/>
      <c r="AU59" s="56"/>
      <c r="AV59" s="56"/>
    </row>
    <row r="60" spans="1:48" s="60" customFormat="1" ht="220.5" x14ac:dyDescent="0.2">
      <c r="A60" s="27" t="s">
        <v>227</v>
      </c>
      <c r="B60" s="27" t="s">
        <v>228</v>
      </c>
      <c r="C60" s="67" t="s">
        <v>331</v>
      </c>
      <c r="D60" s="67" t="s">
        <v>229</v>
      </c>
      <c r="E60" s="79" t="s">
        <v>57</v>
      </c>
      <c r="F60" s="7" t="s">
        <v>253</v>
      </c>
      <c r="G60" s="26" t="s">
        <v>3</v>
      </c>
      <c r="H60" s="7" t="s">
        <v>334</v>
      </c>
      <c r="I60" s="67" t="s">
        <v>69</v>
      </c>
      <c r="J60" s="72"/>
      <c r="K60" s="72"/>
      <c r="L60" s="67" t="s">
        <v>190</v>
      </c>
      <c r="M60" s="7">
        <v>10</v>
      </c>
      <c r="N60" s="7">
        <v>4</v>
      </c>
      <c r="O60" s="7">
        <f t="shared" si="4"/>
        <v>40</v>
      </c>
      <c r="P60" s="14" t="str">
        <f t="shared" si="5"/>
        <v>(MA)</v>
      </c>
      <c r="Q60" s="7">
        <v>25</v>
      </c>
      <c r="R60" s="7">
        <v>450</v>
      </c>
      <c r="S60" s="57" t="str">
        <f t="shared" si="6"/>
        <v>II</v>
      </c>
      <c r="T60" s="9" t="str">
        <f t="shared" si="0"/>
        <v>Aceptable con Control Especifico</v>
      </c>
      <c r="U60" s="7">
        <v>9</v>
      </c>
      <c r="V60" s="122" t="s">
        <v>70</v>
      </c>
      <c r="W60" s="7"/>
      <c r="X60" s="72"/>
      <c r="Y60" s="81"/>
      <c r="Z60" s="67" t="s">
        <v>251</v>
      </c>
      <c r="AA60" s="7"/>
      <c r="AB60" s="72" t="s">
        <v>291</v>
      </c>
      <c r="AC60" s="72" t="s">
        <v>292</v>
      </c>
      <c r="AD60" s="85"/>
      <c r="AE60" s="85"/>
      <c r="AF60" s="85"/>
      <c r="AG60" s="85"/>
      <c r="AH60" s="1"/>
      <c r="AI60" s="56"/>
      <c r="AJ60" s="56"/>
      <c r="AK60" s="56"/>
      <c r="AL60" s="56"/>
      <c r="AM60" s="56"/>
      <c r="AN60" s="56"/>
      <c r="AO60" s="56"/>
      <c r="AP60" s="56"/>
      <c r="AQ60" s="56"/>
      <c r="AR60" s="56"/>
      <c r="AS60" s="56"/>
      <c r="AT60" s="56"/>
      <c r="AU60" s="56"/>
      <c r="AV60" s="56"/>
    </row>
    <row r="61" spans="1:48" s="60" customFormat="1" ht="220.5" x14ac:dyDescent="0.2">
      <c r="A61" s="27" t="s">
        <v>227</v>
      </c>
      <c r="B61" s="27" t="s">
        <v>228</v>
      </c>
      <c r="C61" s="67" t="s">
        <v>331</v>
      </c>
      <c r="D61" s="67" t="s">
        <v>229</v>
      </c>
      <c r="E61" s="79" t="s">
        <v>57</v>
      </c>
      <c r="F61" s="7" t="s">
        <v>74</v>
      </c>
      <c r="G61" s="26" t="s">
        <v>3</v>
      </c>
      <c r="H61" s="10" t="s">
        <v>75</v>
      </c>
      <c r="I61" s="67" t="s">
        <v>69</v>
      </c>
      <c r="J61" s="72"/>
      <c r="K61" s="72"/>
      <c r="L61" s="67" t="s">
        <v>190</v>
      </c>
      <c r="M61" s="7">
        <v>10</v>
      </c>
      <c r="N61" s="7">
        <v>4</v>
      </c>
      <c r="O61" s="7">
        <f t="shared" si="4"/>
        <v>40</v>
      </c>
      <c r="P61" s="14" t="str">
        <f t="shared" si="5"/>
        <v>(MA)</v>
      </c>
      <c r="Q61" s="7">
        <v>25</v>
      </c>
      <c r="R61" s="7">
        <v>450</v>
      </c>
      <c r="S61" s="57" t="str">
        <f t="shared" si="6"/>
        <v>II</v>
      </c>
      <c r="T61" s="9" t="str">
        <f t="shared" si="0"/>
        <v>Aceptable con Control Especifico</v>
      </c>
      <c r="U61" s="7">
        <v>9</v>
      </c>
      <c r="V61" s="122" t="s">
        <v>70</v>
      </c>
      <c r="W61" s="7"/>
      <c r="X61" s="72"/>
      <c r="Y61" s="81"/>
      <c r="Z61" s="67" t="s">
        <v>251</v>
      </c>
      <c r="AA61" s="7"/>
      <c r="AB61" s="72" t="s">
        <v>291</v>
      </c>
      <c r="AC61" s="72" t="s">
        <v>292</v>
      </c>
      <c r="AD61" s="85"/>
      <c r="AE61" s="85"/>
      <c r="AF61" s="85"/>
      <c r="AG61" s="85"/>
      <c r="AH61" s="1"/>
      <c r="AI61" s="56"/>
      <c r="AJ61" s="56"/>
      <c r="AK61" s="56"/>
      <c r="AL61" s="56"/>
      <c r="AM61" s="56"/>
      <c r="AN61" s="56"/>
      <c r="AO61" s="56"/>
      <c r="AP61" s="56"/>
      <c r="AQ61" s="56"/>
      <c r="AR61" s="56"/>
      <c r="AS61" s="56"/>
      <c r="AT61" s="56"/>
      <c r="AU61" s="56"/>
      <c r="AV61" s="56"/>
    </row>
    <row r="62" spans="1:48" s="60" customFormat="1" ht="220.5" x14ac:dyDescent="0.2">
      <c r="A62" s="27" t="s">
        <v>227</v>
      </c>
      <c r="B62" s="27" t="s">
        <v>228</v>
      </c>
      <c r="C62" s="67" t="s">
        <v>331</v>
      </c>
      <c r="D62" s="67" t="s">
        <v>229</v>
      </c>
      <c r="E62" s="79" t="s">
        <v>57</v>
      </c>
      <c r="F62" s="7" t="s">
        <v>76</v>
      </c>
      <c r="G62" s="26" t="s">
        <v>3</v>
      </c>
      <c r="H62" s="7" t="s">
        <v>77</v>
      </c>
      <c r="I62" s="67" t="s">
        <v>69</v>
      </c>
      <c r="J62" s="72"/>
      <c r="K62" s="72"/>
      <c r="L62" s="67" t="s">
        <v>190</v>
      </c>
      <c r="M62" s="7">
        <v>10</v>
      </c>
      <c r="N62" s="7">
        <v>4</v>
      </c>
      <c r="O62" s="7">
        <f t="shared" si="4"/>
        <v>40</v>
      </c>
      <c r="P62" s="14" t="str">
        <f t="shared" si="5"/>
        <v>(MA)</v>
      </c>
      <c r="Q62" s="7">
        <v>25</v>
      </c>
      <c r="R62" s="7">
        <v>450</v>
      </c>
      <c r="S62" s="57" t="str">
        <f t="shared" si="6"/>
        <v>II</v>
      </c>
      <c r="T62" s="9" t="str">
        <f t="shared" si="0"/>
        <v>Aceptable con Control Especifico</v>
      </c>
      <c r="U62" s="7">
        <v>9</v>
      </c>
      <c r="V62" s="122" t="s">
        <v>70</v>
      </c>
      <c r="W62" s="7"/>
      <c r="X62" s="72"/>
      <c r="Y62" s="82"/>
      <c r="Z62" s="67" t="s">
        <v>251</v>
      </c>
      <c r="AA62" s="7"/>
      <c r="AB62" s="72" t="s">
        <v>291</v>
      </c>
      <c r="AC62" s="72" t="s">
        <v>292</v>
      </c>
      <c r="AD62" s="85"/>
      <c r="AE62" s="85"/>
      <c r="AF62" s="85"/>
      <c r="AG62" s="85"/>
      <c r="AH62" s="1"/>
      <c r="AI62" s="56"/>
      <c r="AJ62" s="56"/>
      <c r="AK62" s="56"/>
      <c r="AL62" s="56"/>
      <c r="AM62" s="56"/>
      <c r="AN62" s="56"/>
      <c r="AO62" s="56"/>
      <c r="AP62" s="56"/>
      <c r="AQ62" s="56"/>
      <c r="AR62" s="56"/>
      <c r="AS62" s="56"/>
      <c r="AT62" s="56"/>
      <c r="AU62" s="56"/>
      <c r="AV62" s="56"/>
    </row>
    <row r="63" spans="1:48" s="60" customFormat="1" ht="220.5" x14ac:dyDescent="0.2">
      <c r="A63" s="27" t="s">
        <v>227</v>
      </c>
      <c r="B63" s="27" t="s">
        <v>228</v>
      </c>
      <c r="C63" s="67" t="s">
        <v>331</v>
      </c>
      <c r="D63" s="67" t="s">
        <v>229</v>
      </c>
      <c r="E63" s="79" t="s">
        <v>57</v>
      </c>
      <c r="F63" s="7" t="s">
        <v>198</v>
      </c>
      <c r="G63" s="8" t="s">
        <v>1</v>
      </c>
      <c r="H63" s="7" t="s">
        <v>199</v>
      </c>
      <c r="I63" s="7" t="s">
        <v>81</v>
      </c>
      <c r="J63" s="72"/>
      <c r="K63" s="72"/>
      <c r="L63" s="72"/>
      <c r="M63" s="7">
        <v>2</v>
      </c>
      <c r="N63" s="7">
        <v>3</v>
      </c>
      <c r="O63" s="7">
        <f t="shared" si="4"/>
        <v>6</v>
      </c>
      <c r="P63" s="14" t="str">
        <f t="shared" si="5"/>
        <v>(M)</v>
      </c>
      <c r="Q63" s="7">
        <v>10</v>
      </c>
      <c r="R63" s="7">
        <v>60</v>
      </c>
      <c r="S63" s="57" t="str">
        <f t="shared" si="6"/>
        <v>III</v>
      </c>
      <c r="T63" s="9" t="str">
        <f t="shared" si="0"/>
        <v>Aceptable</v>
      </c>
      <c r="U63" s="7">
        <v>9</v>
      </c>
      <c r="V63" s="7" t="s">
        <v>83</v>
      </c>
      <c r="W63" s="7"/>
      <c r="X63" s="72"/>
      <c r="Y63" s="7" t="s">
        <v>254</v>
      </c>
      <c r="Z63" s="7" t="s">
        <v>255</v>
      </c>
      <c r="AA63" s="7"/>
      <c r="AB63" s="72" t="s">
        <v>225</v>
      </c>
      <c r="AC63" s="72" t="s">
        <v>226</v>
      </c>
      <c r="AD63" s="85"/>
      <c r="AE63" s="85"/>
      <c r="AF63" s="85"/>
      <c r="AG63" s="85"/>
      <c r="AH63" s="1"/>
      <c r="AI63" s="56"/>
      <c r="AJ63" s="56"/>
      <c r="AK63" s="56"/>
      <c r="AL63" s="56"/>
      <c r="AM63" s="56"/>
      <c r="AN63" s="56"/>
      <c r="AO63" s="56"/>
      <c r="AP63" s="56"/>
      <c r="AQ63" s="56"/>
      <c r="AR63" s="56"/>
      <c r="AS63" s="56"/>
      <c r="AT63" s="56"/>
      <c r="AU63" s="56"/>
      <c r="AV63" s="56"/>
    </row>
    <row r="64" spans="1:48" s="60" customFormat="1" ht="220.5" x14ac:dyDescent="0.2">
      <c r="A64" s="27" t="s">
        <v>227</v>
      </c>
      <c r="B64" s="27" t="s">
        <v>228</v>
      </c>
      <c r="C64" s="67" t="s">
        <v>331</v>
      </c>
      <c r="D64" s="67" t="s">
        <v>229</v>
      </c>
      <c r="E64" s="79" t="s">
        <v>57</v>
      </c>
      <c r="F64" s="7" t="s">
        <v>201</v>
      </c>
      <c r="G64" s="8" t="s">
        <v>1</v>
      </c>
      <c r="H64" s="7" t="s">
        <v>202</v>
      </c>
      <c r="I64" s="7" t="s">
        <v>93</v>
      </c>
      <c r="J64" s="72"/>
      <c r="K64" s="72"/>
      <c r="L64" s="72"/>
      <c r="M64" s="7">
        <v>2</v>
      </c>
      <c r="N64" s="7">
        <v>3</v>
      </c>
      <c r="O64" s="7">
        <f t="shared" si="4"/>
        <v>6</v>
      </c>
      <c r="P64" s="14" t="str">
        <f t="shared" si="5"/>
        <v>(M)</v>
      </c>
      <c r="Q64" s="7">
        <v>10</v>
      </c>
      <c r="R64" s="7">
        <v>60</v>
      </c>
      <c r="S64" s="57" t="str">
        <f t="shared" si="6"/>
        <v>III</v>
      </c>
      <c r="T64" s="9" t="str">
        <f t="shared" si="0"/>
        <v>Aceptable</v>
      </c>
      <c r="U64" s="7">
        <v>9</v>
      </c>
      <c r="V64" s="7" t="s">
        <v>94</v>
      </c>
      <c r="W64" s="7"/>
      <c r="X64" s="72"/>
      <c r="Y64" s="7"/>
      <c r="Z64" s="13" t="s">
        <v>256</v>
      </c>
      <c r="AA64" s="7"/>
      <c r="AB64" s="72" t="s">
        <v>298</v>
      </c>
      <c r="AC64" s="72" t="s">
        <v>203</v>
      </c>
      <c r="AD64" s="85"/>
      <c r="AE64" s="85"/>
      <c r="AF64" s="85"/>
      <c r="AG64" s="85"/>
      <c r="AH64" s="1"/>
      <c r="AI64" s="56"/>
      <c r="AJ64" s="56"/>
      <c r="AK64" s="56"/>
      <c r="AL64" s="56"/>
      <c r="AM64" s="56"/>
      <c r="AN64" s="56"/>
      <c r="AO64" s="56"/>
      <c r="AP64" s="56"/>
      <c r="AQ64" s="56"/>
      <c r="AR64" s="56"/>
      <c r="AS64" s="56"/>
      <c r="AT64" s="56"/>
      <c r="AU64" s="56"/>
      <c r="AV64" s="56"/>
    </row>
    <row r="65" spans="1:48" s="60" customFormat="1" ht="220.5" x14ac:dyDescent="0.2">
      <c r="A65" s="27" t="s">
        <v>227</v>
      </c>
      <c r="B65" s="27" t="s">
        <v>228</v>
      </c>
      <c r="C65" s="67" t="s">
        <v>331</v>
      </c>
      <c r="D65" s="67" t="s">
        <v>229</v>
      </c>
      <c r="E65" s="79" t="s">
        <v>57</v>
      </c>
      <c r="F65" s="16" t="s">
        <v>257</v>
      </c>
      <c r="G65" s="8" t="s">
        <v>321</v>
      </c>
      <c r="H65" s="10" t="s">
        <v>205</v>
      </c>
      <c r="I65" s="7" t="s">
        <v>206</v>
      </c>
      <c r="J65" s="72"/>
      <c r="K65" s="72"/>
      <c r="L65" s="7" t="s">
        <v>335</v>
      </c>
      <c r="M65" s="7">
        <v>2</v>
      </c>
      <c r="N65" s="7">
        <v>3</v>
      </c>
      <c r="O65" s="7">
        <f t="shared" si="4"/>
        <v>6</v>
      </c>
      <c r="P65" s="14" t="str">
        <f t="shared" si="5"/>
        <v>(M)</v>
      </c>
      <c r="Q65" s="7">
        <v>10</v>
      </c>
      <c r="R65" s="7">
        <v>60</v>
      </c>
      <c r="S65" s="57" t="str">
        <f t="shared" si="6"/>
        <v>III</v>
      </c>
      <c r="T65" s="9" t="str">
        <f t="shared" si="0"/>
        <v>Aceptable</v>
      </c>
      <c r="U65" s="7">
        <v>9</v>
      </c>
      <c r="V65" s="7" t="s">
        <v>99</v>
      </c>
      <c r="W65" s="7"/>
      <c r="X65" s="72"/>
      <c r="Y65" s="7" t="s">
        <v>258</v>
      </c>
      <c r="Z65" s="7" t="s">
        <v>209</v>
      </c>
      <c r="AA65" s="7" t="s">
        <v>259</v>
      </c>
      <c r="AB65" s="72" t="s">
        <v>118</v>
      </c>
      <c r="AC65" s="72" t="s">
        <v>86</v>
      </c>
      <c r="AD65" s="85"/>
      <c r="AE65" s="85"/>
      <c r="AF65" s="85"/>
      <c r="AG65" s="85"/>
      <c r="AH65" s="1"/>
      <c r="AI65" s="56"/>
      <c r="AJ65" s="56"/>
      <c r="AK65" s="56"/>
      <c r="AL65" s="56"/>
      <c r="AM65" s="56"/>
      <c r="AN65" s="56"/>
      <c r="AO65" s="56"/>
      <c r="AP65" s="56"/>
      <c r="AQ65" s="56"/>
      <c r="AR65" s="56"/>
      <c r="AS65" s="56"/>
      <c r="AT65" s="56"/>
      <c r="AU65" s="56"/>
      <c r="AV65" s="56"/>
    </row>
    <row r="66" spans="1:48" s="60" customFormat="1" ht="220.5" x14ac:dyDescent="0.2">
      <c r="A66" s="27" t="s">
        <v>227</v>
      </c>
      <c r="B66" s="27" t="s">
        <v>228</v>
      </c>
      <c r="C66" s="67" t="s">
        <v>331</v>
      </c>
      <c r="D66" s="67" t="s">
        <v>229</v>
      </c>
      <c r="E66" s="79" t="s">
        <v>57</v>
      </c>
      <c r="F66" s="7" t="s">
        <v>211</v>
      </c>
      <c r="G66" s="8" t="s">
        <v>323</v>
      </c>
      <c r="H66" s="7" t="s">
        <v>104</v>
      </c>
      <c r="I66" s="7" t="s">
        <v>105</v>
      </c>
      <c r="J66" s="72"/>
      <c r="K66" s="72"/>
      <c r="L66" s="72"/>
      <c r="M66" s="7">
        <v>2</v>
      </c>
      <c r="N66" s="7">
        <v>3</v>
      </c>
      <c r="O66" s="7">
        <f t="shared" si="4"/>
        <v>6</v>
      </c>
      <c r="P66" s="14" t="str">
        <f t="shared" si="5"/>
        <v>(M)</v>
      </c>
      <c r="Q66" s="7">
        <v>10</v>
      </c>
      <c r="R66" s="7">
        <v>60</v>
      </c>
      <c r="S66" s="57" t="str">
        <f t="shared" si="6"/>
        <v>III</v>
      </c>
      <c r="T66" s="9" t="str">
        <f t="shared" si="0"/>
        <v>Aceptable</v>
      </c>
      <c r="U66" s="7">
        <v>9</v>
      </c>
      <c r="V66" s="7"/>
      <c r="W66" s="7"/>
      <c r="X66" s="72"/>
      <c r="Y66" s="7" t="s">
        <v>106</v>
      </c>
      <c r="Z66" s="7" t="s">
        <v>107</v>
      </c>
      <c r="AA66" s="7" t="s">
        <v>108</v>
      </c>
      <c r="AB66" s="72"/>
      <c r="AC66" s="72" t="s">
        <v>212</v>
      </c>
      <c r="AD66" s="85"/>
      <c r="AE66" s="85"/>
      <c r="AF66" s="85"/>
      <c r="AG66" s="85"/>
      <c r="AH66" s="1"/>
      <c r="AI66" s="56"/>
      <c r="AJ66" s="56"/>
      <c r="AK66" s="56"/>
      <c r="AL66" s="56"/>
      <c r="AM66" s="56"/>
      <c r="AN66" s="56"/>
      <c r="AO66" s="56"/>
      <c r="AP66" s="56"/>
      <c r="AQ66" s="56"/>
      <c r="AR66" s="56"/>
      <c r="AS66" s="56"/>
      <c r="AT66" s="56"/>
      <c r="AU66" s="56"/>
      <c r="AV66" s="56"/>
    </row>
    <row r="67" spans="1:48" s="60" customFormat="1" ht="220.5" x14ac:dyDescent="0.2">
      <c r="A67" s="27" t="s">
        <v>227</v>
      </c>
      <c r="B67" s="27" t="s">
        <v>228</v>
      </c>
      <c r="C67" s="67" t="s">
        <v>331</v>
      </c>
      <c r="D67" s="67" t="s">
        <v>229</v>
      </c>
      <c r="E67" s="79" t="s">
        <v>57</v>
      </c>
      <c r="F67" s="7" t="s">
        <v>127</v>
      </c>
      <c r="G67" s="8" t="s">
        <v>3</v>
      </c>
      <c r="H67" s="7" t="s">
        <v>128</v>
      </c>
      <c r="I67" s="7" t="s">
        <v>129</v>
      </c>
      <c r="J67" s="72"/>
      <c r="K67" s="72"/>
      <c r="L67" s="11"/>
      <c r="M67" s="7">
        <v>1</v>
      </c>
      <c r="N67" s="7">
        <v>3</v>
      </c>
      <c r="O67" s="7">
        <f t="shared" si="4"/>
        <v>3</v>
      </c>
      <c r="P67" s="14" t="str">
        <f t="shared" si="5"/>
        <v>(B)</v>
      </c>
      <c r="Q67" s="7">
        <v>25</v>
      </c>
      <c r="R67" s="7">
        <v>75</v>
      </c>
      <c r="S67" s="57" t="str">
        <f t="shared" si="6"/>
        <v>III</v>
      </c>
      <c r="T67" s="9" t="str">
        <f t="shared" si="0"/>
        <v>Aceptable</v>
      </c>
      <c r="U67" s="7">
        <v>9</v>
      </c>
      <c r="V67" s="7" t="s">
        <v>70</v>
      </c>
      <c r="W67" s="7"/>
      <c r="X67" s="72"/>
      <c r="Y67" s="7"/>
      <c r="Z67" s="7" t="s">
        <v>260</v>
      </c>
      <c r="AA67" s="7"/>
      <c r="AB67" s="72" t="s">
        <v>295</v>
      </c>
      <c r="AC67" s="72" t="s">
        <v>293</v>
      </c>
      <c r="AD67" s="85"/>
      <c r="AE67" s="85"/>
      <c r="AF67" s="85"/>
      <c r="AG67" s="85"/>
      <c r="AH67" s="1"/>
      <c r="AI67" s="56"/>
      <c r="AJ67" s="56"/>
      <c r="AK67" s="56"/>
      <c r="AL67" s="56"/>
      <c r="AM67" s="56"/>
      <c r="AN67" s="56"/>
      <c r="AO67" s="56"/>
      <c r="AP67" s="56"/>
      <c r="AQ67" s="56"/>
      <c r="AR67" s="56"/>
      <c r="AS67" s="56"/>
      <c r="AT67" s="56"/>
      <c r="AU67" s="56"/>
      <c r="AV67" s="56"/>
    </row>
    <row r="68" spans="1:48" s="60" customFormat="1" ht="220.5" x14ac:dyDescent="0.2">
      <c r="A68" s="27" t="s">
        <v>227</v>
      </c>
      <c r="B68" s="27" t="s">
        <v>228</v>
      </c>
      <c r="C68" s="67" t="s">
        <v>331</v>
      </c>
      <c r="D68" s="67" t="s">
        <v>229</v>
      </c>
      <c r="E68" s="79" t="s">
        <v>57</v>
      </c>
      <c r="F68" s="7" t="s">
        <v>216</v>
      </c>
      <c r="G68" s="8" t="s">
        <v>325</v>
      </c>
      <c r="H68" s="7" t="s">
        <v>217</v>
      </c>
      <c r="I68" s="7" t="s">
        <v>132</v>
      </c>
      <c r="J68" s="72"/>
      <c r="K68" s="72"/>
      <c r="L68" s="7" t="s">
        <v>336</v>
      </c>
      <c r="M68" s="7">
        <v>2</v>
      </c>
      <c r="N68" s="7">
        <v>3</v>
      </c>
      <c r="O68" s="7">
        <f t="shared" si="4"/>
        <v>6</v>
      </c>
      <c r="P68" s="14" t="str">
        <f t="shared" si="5"/>
        <v>(M)</v>
      </c>
      <c r="Q68" s="7">
        <v>25</v>
      </c>
      <c r="R68" s="7">
        <v>150</v>
      </c>
      <c r="S68" s="57" t="str">
        <f t="shared" si="6"/>
        <v>II</v>
      </c>
      <c r="T68" s="9" t="str">
        <f t="shared" si="0"/>
        <v>Aceptable con Control Especifico</v>
      </c>
      <c r="U68" s="7">
        <v>9</v>
      </c>
      <c r="V68" s="7" t="s">
        <v>218</v>
      </c>
      <c r="W68" s="7"/>
      <c r="X68" s="72"/>
      <c r="Y68" s="7"/>
      <c r="Z68" s="7" t="s">
        <v>134</v>
      </c>
      <c r="AA68" s="7" t="s">
        <v>219</v>
      </c>
      <c r="AB68" s="72"/>
      <c r="AC68" s="72" t="s">
        <v>86</v>
      </c>
      <c r="AD68" s="85"/>
      <c r="AE68" s="85"/>
      <c r="AF68" s="85"/>
      <c r="AG68" s="85"/>
      <c r="AH68" s="1"/>
      <c r="AI68" s="56"/>
      <c r="AJ68" s="56"/>
      <c r="AK68" s="56"/>
      <c r="AL68" s="56"/>
      <c r="AM68" s="56"/>
      <c r="AN68" s="56"/>
      <c r="AO68" s="56"/>
      <c r="AP68" s="56"/>
      <c r="AQ68" s="56"/>
      <c r="AR68" s="56"/>
      <c r="AS68" s="56"/>
      <c r="AT68" s="56"/>
      <c r="AU68" s="56"/>
      <c r="AV68" s="56"/>
    </row>
    <row r="69" spans="1:48" s="60" customFormat="1" ht="189" x14ac:dyDescent="0.2">
      <c r="A69" s="27" t="s">
        <v>227</v>
      </c>
      <c r="B69" s="27" t="s">
        <v>228</v>
      </c>
      <c r="C69" s="67" t="s">
        <v>331</v>
      </c>
      <c r="D69" s="7" t="s">
        <v>261</v>
      </c>
      <c r="E69" s="79" t="s">
        <v>262</v>
      </c>
      <c r="F69" s="7" t="s">
        <v>263</v>
      </c>
      <c r="G69" s="8" t="s">
        <v>1</v>
      </c>
      <c r="H69" s="7" t="s">
        <v>264</v>
      </c>
      <c r="I69" s="7" t="s">
        <v>265</v>
      </c>
      <c r="J69" s="72"/>
      <c r="K69" s="72"/>
      <c r="L69" s="7" t="s">
        <v>266</v>
      </c>
      <c r="M69" s="7">
        <v>2</v>
      </c>
      <c r="N69" s="7">
        <v>2</v>
      </c>
      <c r="O69" s="7">
        <f t="shared" si="4"/>
        <v>4</v>
      </c>
      <c r="P69" s="14" t="str">
        <f t="shared" si="5"/>
        <v>(B)</v>
      </c>
      <c r="Q69" s="7">
        <v>25</v>
      </c>
      <c r="R69" s="7">
        <v>100</v>
      </c>
      <c r="S69" s="57" t="str">
        <f t="shared" si="6"/>
        <v>III</v>
      </c>
      <c r="T69" s="9" t="str">
        <f t="shared" si="0"/>
        <v>Aceptable</v>
      </c>
      <c r="U69" s="7">
        <v>9</v>
      </c>
      <c r="V69" s="7" t="s">
        <v>267</v>
      </c>
      <c r="W69" s="7"/>
      <c r="X69" s="72"/>
      <c r="Y69" s="7" t="s">
        <v>268</v>
      </c>
      <c r="Z69" s="7" t="s">
        <v>269</v>
      </c>
      <c r="AA69" s="7" t="s">
        <v>270</v>
      </c>
      <c r="AB69" s="72" t="s">
        <v>271</v>
      </c>
      <c r="AC69" s="72" t="s">
        <v>272</v>
      </c>
      <c r="AD69" s="85"/>
      <c r="AE69" s="85"/>
      <c r="AF69" s="85"/>
      <c r="AG69" s="85"/>
      <c r="AH69" s="1"/>
      <c r="AI69" s="56"/>
      <c r="AJ69" s="56"/>
      <c r="AK69" s="56"/>
      <c r="AL69" s="56"/>
      <c r="AM69" s="56"/>
      <c r="AN69" s="56"/>
      <c r="AO69" s="56"/>
      <c r="AP69" s="56"/>
      <c r="AQ69" s="56"/>
      <c r="AR69" s="56"/>
      <c r="AS69" s="56"/>
      <c r="AT69" s="56"/>
      <c r="AU69" s="56"/>
      <c r="AV69" s="56"/>
    </row>
    <row r="70" spans="1:48" s="60" customFormat="1" ht="63" x14ac:dyDescent="0.2">
      <c r="A70" s="71" t="s">
        <v>273</v>
      </c>
      <c r="B70" s="79" t="s">
        <v>274</v>
      </c>
      <c r="C70" s="79" t="s">
        <v>275</v>
      </c>
      <c r="D70" s="79" t="s">
        <v>300</v>
      </c>
      <c r="E70" s="79" t="s">
        <v>57</v>
      </c>
      <c r="F70" s="79" t="s">
        <v>301</v>
      </c>
      <c r="G70" s="8" t="s">
        <v>1</v>
      </c>
      <c r="H70" s="78" t="s">
        <v>276</v>
      </c>
      <c r="I70" s="79" t="s">
        <v>277</v>
      </c>
      <c r="J70" s="72" t="s">
        <v>302</v>
      </c>
      <c r="K70" s="72"/>
      <c r="L70" s="72"/>
      <c r="M70" s="23">
        <v>6</v>
      </c>
      <c r="N70" s="17">
        <v>3</v>
      </c>
      <c r="O70" s="79">
        <f t="shared" si="4"/>
        <v>18</v>
      </c>
      <c r="P70" s="79" t="str">
        <f t="shared" si="5"/>
        <v>(A)</v>
      </c>
      <c r="Q70" s="79">
        <v>25</v>
      </c>
      <c r="R70" s="79">
        <v>450</v>
      </c>
      <c r="S70" s="24" t="str">
        <f t="shared" si="6"/>
        <v>II</v>
      </c>
      <c r="T70" s="9" t="str">
        <f t="shared" si="0"/>
        <v>Aceptable con Control Especifico</v>
      </c>
      <c r="U70" s="72">
        <v>5</v>
      </c>
      <c r="V70" s="72" t="s">
        <v>278</v>
      </c>
      <c r="W70" s="72"/>
      <c r="X70" s="72"/>
      <c r="Y70" s="72"/>
      <c r="Z70" s="72" t="s">
        <v>279</v>
      </c>
      <c r="AA70" s="72" t="s">
        <v>280</v>
      </c>
      <c r="AB70" s="72" t="s">
        <v>281</v>
      </c>
      <c r="AC70" s="72" t="s">
        <v>282</v>
      </c>
      <c r="AD70" s="85"/>
      <c r="AE70" s="85"/>
      <c r="AF70" s="85"/>
      <c r="AG70" s="85"/>
      <c r="AH70" s="1"/>
      <c r="AI70" s="56"/>
      <c r="AJ70" s="56"/>
      <c r="AK70" s="56"/>
      <c r="AL70" s="56"/>
      <c r="AM70" s="56"/>
      <c r="AN70" s="56"/>
      <c r="AO70" s="56"/>
      <c r="AP70" s="56"/>
      <c r="AQ70" s="56"/>
      <c r="AR70" s="56"/>
      <c r="AS70" s="56"/>
      <c r="AT70" s="56"/>
      <c r="AU70" s="56"/>
      <c r="AV70" s="56"/>
    </row>
    <row r="71" spans="1:48" s="60" customFormat="1" ht="94.5" x14ac:dyDescent="0.2">
      <c r="A71" s="72" t="s">
        <v>273</v>
      </c>
      <c r="B71" s="79" t="s">
        <v>337</v>
      </c>
      <c r="C71" s="79" t="s">
        <v>338</v>
      </c>
      <c r="D71" s="79" t="s">
        <v>283</v>
      </c>
      <c r="E71" s="79" t="s">
        <v>57</v>
      </c>
      <c r="F71" s="79" t="s">
        <v>284</v>
      </c>
      <c r="G71" s="8" t="s">
        <v>1</v>
      </c>
      <c r="H71" s="79" t="s">
        <v>285</v>
      </c>
      <c r="I71" s="7" t="s">
        <v>286</v>
      </c>
      <c r="J71" s="72"/>
      <c r="K71" s="72"/>
      <c r="L71" s="72"/>
      <c r="M71" s="7">
        <v>10</v>
      </c>
      <c r="N71" s="7">
        <v>4</v>
      </c>
      <c r="O71" s="7">
        <f t="shared" ref="O71" si="7">M71*N71</f>
        <v>40</v>
      </c>
      <c r="P71" s="79" t="str">
        <f t="shared" si="5"/>
        <v>(MA)</v>
      </c>
      <c r="Q71" s="79">
        <v>25</v>
      </c>
      <c r="R71" s="79">
        <v>450</v>
      </c>
      <c r="S71" s="24" t="str">
        <f t="shared" si="6"/>
        <v>II</v>
      </c>
      <c r="T71" s="9" t="str">
        <f t="shared" si="0"/>
        <v>Aceptable con Control Especifico</v>
      </c>
      <c r="U71" s="72">
        <v>1</v>
      </c>
      <c r="V71" s="72" t="s">
        <v>278</v>
      </c>
      <c r="W71" s="72"/>
      <c r="X71" s="72"/>
      <c r="Y71" s="72"/>
      <c r="Z71" s="72" t="s">
        <v>287</v>
      </c>
      <c r="AA71" s="72" t="s">
        <v>288</v>
      </c>
      <c r="AB71" s="72" t="s">
        <v>289</v>
      </c>
      <c r="AC71" s="72" t="s">
        <v>289</v>
      </c>
      <c r="AD71" s="85"/>
      <c r="AE71" s="85"/>
      <c r="AF71" s="85"/>
      <c r="AG71" s="85"/>
      <c r="AH71" s="1"/>
      <c r="AI71" s="56"/>
      <c r="AJ71" s="56"/>
      <c r="AK71" s="56"/>
      <c r="AL71" s="56"/>
      <c r="AM71" s="56"/>
      <c r="AN71" s="56"/>
      <c r="AO71" s="56"/>
      <c r="AP71" s="56"/>
      <c r="AQ71" s="56"/>
      <c r="AR71" s="56"/>
      <c r="AS71" s="56"/>
      <c r="AT71" s="56"/>
      <c r="AU71" s="56"/>
      <c r="AV71" s="56"/>
    </row>
    <row r="72" spans="1:48" x14ac:dyDescent="0.2">
      <c r="A72" s="64"/>
      <c r="B72" s="64"/>
      <c r="T72" s="20"/>
    </row>
    <row r="73" spans="1:48" x14ac:dyDescent="0.2">
      <c r="A73" s="64"/>
      <c r="B73" s="64"/>
      <c r="T73" s="20"/>
    </row>
    <row r="74" spans="1:48" x14ac:dyDescent="0.2">
      <c r="A74" s="64"/>
      <c r="B74" s="64"/>
      <c r="T74" s="20"/>
    </row>
    <row r="75" spans="1:48" x14ac:dyDescent="0.2">
      <c r="A75" s="64"/>
      <c r="B75" s="64"/>
      <c r="T75" s="20"/>
    </row>
    <row r="76" spans="1:48" x14ac:dyDescent="0.2">
      <c r="A76" s="64"/>
      <c r="B76" s="64"/>
      <c r="T76" s="20"/>
    </row>
    <row r="77" spans="1:48" x14ac:dyDescent="0.2">
      <c r="A77" s="64"/>
      <c r="B77" s="64"/>
      <c r="T77" s="20"/>
    </row>
    <row r="78" spans="1:48" x14ac:dyDescent="0.2">
      <c r="A78" s="64"/>
      <c r="B78" s="64"/>
      <c r="T78" s="20"/>
    </row>
    <row r="79" spans="1:48" x14ac:dyDescent="0.2">
      <c r="A79" s="64"/>
      <c r="B79" s="64"/>
      <c r="T79" s="20"/>
    </row>
    <row r="80" spans="1:48" x14ac:dyDescent="0.2">
      <c r="A80" s="64"/>
      <c r="B80" s="64"/>
      <c r="T80" s="20"/>
    </row>
    <row r="81" spans="1:20" x14ac:dyDescent="0.2">
      <c r="A81" s="64"/>
      <c r="B81" s="64"/>
      <c r="T81" s="20"/>
    </row>
    <row r="82" spans="1:20" x14ac:dyDescent="0.2">
      <c r="A82" s="64"/>
      <c r="B82" s="64"/>
      <c r="T82" s="20"/>
    </row>
    <row r="83" spans="1:20" x14ac:dyDescent="0.2">
      <c r="A83" s="64"/>
      <c r="B83" s="64"/>
      <c r="T83" s="20"/>
    </row>
    <row r="84" spans="1:20" x14ac:dyDescent="0.2">
      <c r="A84" s="64"/>
      <c r="B84" s="64"/>
      <c r="T84" s="20"/>
    </row>
    <row r="85" spans="1:20" x14ac:dyDescent="0.2">
      <c r="A85" s="64"/>
      <c r="B85" s="64"/>
      <c r="T85" s="20"/>
    </row>
    <row r="86" spans="1:20" x14ac:dyDescent="0.2">
      <c r="A86" s="64"/>
      <c r="B86" s="64"/>
      <c r="T86" s="20"/>
    </row>
    <row r="87" spans="1:20" x14ac:dyDescent="0.2">
      <c r="A87" s="64"/>
      <c r="B87" s="64"/>
      <c r="T87" s="20"/>
    </row>
    <row r="88" spans="1:20" x14ac:dyDescent="0.2">
      <c r="A88" s="64"/>
      <c r="B88" s="64"/>
      <c r="T88" s="20"/>
    </row>
    <row r="89" spans="1:20" x14ac:dyDescent="0.2">
      <c r="A89" s="64"/>
      <c r="B89" s="64"/>
      <c r="T89" s="20"/>
    </row>
    <row r="90" spans="1:20" x14ac:dyDescent="0.2">
      <c r="A90" s="64"/>
      <c r="B90" s="64"/>
      <c r="T90" s="20"/>
    </row>
    <row r="91" spans="1:20" x14ac:dyDescent="0.2">
      <c r="A91" s="64"/>
      <c r="B91" s="64"/>
      <c r="T91" s="20"/>
    </row>
    <row r="92" spans="1:20" x14ac:dyDescent="0.2">
      <c r="A92" s="64"/>
      <c r="B92" s="64"/>
      <c r="T92" s="20"/>
    </row>
    <row r="93" spans="1:20" x14ac:dyDescent="0.2">
      <c r="A93" s="64"/>
      <c r="B93" s="64"/>
      <c r="T93" s="20"/>
    </row>
    <row r="94" spans="1:20" x14ac:dyDescent="0.2">
      <c r="A94" s="64"/>
      <c r="B94" s="64"/>
    </row>
    <row r="95" spans="1:20" x14ac:dyDescent="0.2">
      <c r="A95" s="64"/>
      <c r="B95" s="64"/>
    </row>
    <row r="96" spans="1:20" x14ac:dyDescent="0.2">
      <c r="A96" s="64"/>
      <c r="B96" s="64"/>
    </row>
    <row r="97" spans="1:2" x14ac:dyDescent="0.2">
      <c r="A97" s="64"/>
      <c r="B97" s="64"/>
    </row>
    <row r="98" spans="1:2" x14ac:dyDescent="0.2">
      <c r="A98" s="64"/>
      <c r="B98" s="64"/>
    </row>
    <row r="99" spans="1:2" x14ac:dyDescent="0.2">
      <c r="A99" s="64"/>
      <c r="B99" s="64"/>
    </row>
    <row r="100" spans="1:2" x14ac:dyDescent="0.2">
      <c r="A100" s="64"/>
      <c r="B100" s="64"/>
    </row>
    <row r="101" spans="1:2" x14ac:dyDescent="0.2">
      <c r="A101" s="64"/>
      <c r="B101" s="64"/>
    </row>
    <row r="102" spans="1:2" x14ac:dyDescent="0.2">
      <c r="A102" s="64"/>
      <c r="B102" s="64"/>
    </row>
    <row r="103" spans="1:2" x14ac:dyDescent="0.2">
      <c r="A103" s="64"/>
      <c r="B103" s="64"/>
    </row>
    <row r="104" spans="1:2" x14ac:dyDescent="0.2">
      <c r="A104" s="64"/>
      <c r="B104" s="64"/>
    </row>
    <row r="105" spans="1:2" x14ac:dyDescent="0.2">
      <c r="A105" s="64"/>
      <c r="B105" s="64"/>
    </row>
    <row r="106" spans="1:2" x14ac:dyDescent="0.2">
      <c r="A106" s="64"/>
      <c r="B106" s="64"/>
    </row>
    <row r="107" spans="1:2" x14ac:dyDescent="0.2">
      <c r="A107" s="64"/>
      <c r="B107" s="64"/>
    </row>
    <row r="108" spans="1:2" x14ac:dyDescent="0.2">
      <c r="A108" s="64"/>
      <c r="B108" s="64"/>
    </row>
    <row r="109" spans="1:2" x14ac:dyDescent="0.2">
      <c r="A109" s="64"/>
      <c r="B109" s="64"/>
    </row>
    <row r="110" spans="1:2" x14ac:dyDescent="0.2">
      <c r="A110" s="64"/>
      <c r="B110" s="64"/>
    </row>
    <row r="111" spans="1:2" x14ac:dyDescent="0.2">
      <c r="A111" s="64"/>
      <c r="B111" s="64"/>
    </row>
    <row r="112" spans="1:2" x14ac:dyDescent="0.2">
      <c r="A112" s="64"/>
      <c r="B112" s="64"/>
    </row>
    <row r="113" spans="1:2" x14ac:dyDescent="0.2">
      <c r="A113" s="64"/>
      <c r="B113" s="64"/>
    </row>
    <row r="114" spans="1:2" x14ac:dyDescent="0.2">
      <c r="A114" s="64"/>
      <c r="B114" s="64"/>
    </row>
    <row r="115" spans="1:2" x14ac:dyDescent="0.2">
      <c r="A115" s="64"/>
      <c r="B115" s="64"/>
    </row>
    <row r="116" spans="1:2" x14ac:dyDescent="0.2">
      <c r="A116" s="64"/>
      <c r="B116" s="64"/>
    </row>
    <row r="117" spans="1:2" x14ac:dyDescent="0.2">
      <c r="A117" s="64"/>
      <c r="B117" s="64"/>
    </row>
    <row r="118" spans="1:2" x14ac:dyDescent="0.2">
      <c r="A118" s="64"/>
      <c r="B118" s="64"/>
    </row>
    <row r="119" spans="1:2" x14ac:dyDescent="0.2">
      <c r="A119" s="64"/>
      <c r="B119" s="64"/>
    </row>
    <row r="120" spans="1:2" x14ac:dyDescent="0.2">
      <c r="A120" s="64"/>
      <c r="B120" s="64"/>
    </row>
    <row r="121" spans="1:2" x14ac:dyDescent="0.2">
      <c r="A121" s="64"/>
      <c r="B121" s="64"/>
    </row>
    <row r="122" spans="1:2" x14ac:dyDescent="0.2">
      <c r="A122" s="64"/>
      <c r="B122" s="64"/>
    </row>
    <row r="123" spans="1:2" x14ac:dyDescent="0.2">
      <c r="A123" s="64"/>
      <c r="B123" s="64"/>
    </row>
    <row r="124" spans="1:2" x14ac:dyDescent="0.2">
      <c r="A124" s="64"/>
      <c r="B124" s="64"/>
    </row>
    <row r="125" spans="1:2" x14ac:dyDescent="0.2">
      <c r="A125" s="64"/>
      <c r="B125" s="64"/>
    </row>
    <row r="126" spans="1:2" x14ac:dyDescent="0.2">
      <c r="A126" s="64"/>
      <c r="B126" s="64"/>
    </row>
    <row r="127" spans="1:2" x14ac:dyDescent="0.2">
      <c r="A127" s="64"/>
      <c r="B127" s="64"/>
    </row>
    <row r="128" spans="1:2" x14ac:dyDescent="0.2">
      <c r="A128" s="64"/>
      <c r="B128" s="64"/>
    </row>
    <row r="129" spans="1:2" x14ac:dyDescent="0.2">
      <c r="A129" s="64"/>
      <c r="B129" s="64"/>
    </row>
    <row r="130" spans="1:2" x14ac:dyDescent="0.2">
      <c r="A130" s="64"/>
      <c r="B130" s="64"/>
    </row>
    <row r="131" spans="1:2" x14ac:dyDescent="0.2">
      <c r="A131" s="64"/>
      <c r="B131" s="64"/>
    </row>
    <row r="132" spans="1:2" x14ac:dyDescent="0.2">
      <c r="A132" s="64"/>
      <c r="B132" s="64"/>
    </row>
    <row r="133" spans="1:2" x14ac:dyDescent="0.2">
      <c r="A133" s="64"/>
      <c r="B133" s="64"/>
    </row>
    <row r="134" spans="1:2" x14ac:dyDescent="0.2">
      <c r="A134" s="64"/>
      <c r="B134" s="64"/>
    </row>
    <row r="135" spans="1:2" x14ac:dyDescent="0.2">
      <c r="A135" s="64"/>
      <c r="B135" s="64"/>
    </row>
    <row r="136" spans="1:2" x14ac:dyDescent="0.2">
      <c r="A136" s="64"/>
      <c r="B136" s="64"/>
    </row>
    <row r="137" spans="1:2" x14ac:dyDescent="0.2">
      <c r="A137" s="64"/>
      <c r="B137" s="64"/>
    </row>
    <row r="138" spans="1:2" x14ac:dyDescent="0.2">
      <c r="A138" s="64"/>
      <c r="B138" s="64"/>
    </row>
    <row r="139" spans="1:2" x14ac:dyDescent="0.2">
      <c r="A139" s="64"/>
      <c r="B139" s="64"/>
    </row>
    <row r="140" spans="1:2" x14ac:dyDescent="0.2">
      <c r="A140" s="64"/>
      <c r="B140" s="64"/>
    </row>
    <row r="141" spans="1:2" x14ac:dyDescent="0.2">
      <c r="A141" s="64"/>
      <c r="B141" s="64"/>
    </row>
    <row r="142" spans="1:2" x14ac:dyDescent="0.2">
      <c r="A142" s="64"/>
      <c r="B142" s="64"/>
    </row>
    <row r="143" spans="1:2" x14ac:dyDescent="0.2">
      <c r="A143" s="64"/>
      <c r="B143" s="64"/>
    </row>
    <row r="144" spans="1:2" x14ac:dyDescent="0.2">
      <c r="A144" s="64"/>
      <c r="B144" s="64"/>
    </row>
    <row r="145" spans="1:2" x14ac:dyDescent="0.2">
      <c r="A145" s="64"/>
      <c r="B145" s="64"/>
    </row>
    <row r="146" spans="1:2" x14ac:dyDescent="0.2">
      <c r="A146" s="64"/>
      <c r="B146" s="64"/>
    </row>
    <row r="147" spans="1:2" x14ac:dyDescent="0.2">
      <c r="A147" s="64"/>
      <c r="B147" s="64"/>
    </row>
    <row r="148" spans="1:2" x14ac:dyDescent="0.2">
      <c r="A148" s="64"/>
      <c r="B148" s="64"/>
    </row>
    <row r="149" spans="1:2" x14ac:dyDescent="0.2">
      <c r="A149" s="64"/>
      <c r="B149" s="64"/>
    </row>
    <row r="150" spans="1:2" x14ac:dyDescent="0.2">
      <c r="A150" s="64"/>
      <c r="B150" s="64"/>
    </row>
    <row r="151" spans="1:2" x14ac:dyDescent="0.2">
      <c r="A151" s="64"/>
      <c r="B151" s="64"/>
    </row>
    <row r="152" spans="1:2" x14ac:dyDescent="0.2">
      <c r="A152" s="64"/>
      <c r="B152" s="64"/>
    </row>
    <row r="153" spans="1:2" x14ac:dyDescent="0.2">
      <c r="A153" s="64"/>
      <c r="B153" s="64"/>
    </row>
    <row r="154" spans="1:2" x14ac:dyDescent="0.2">
      <c r="A154" s="64"/>
      <c r="B154" s="64"/>
    </row>
    <row r="155" spans="1:2" x14ac:dyDescent="0.2">
      <c r="A155" s="64"/>
      <c r="B155" s="64"/>
    </row>
    <row r="156" spans="1:2" x14ac:dyDescent="0.2">
      <c r="A156" s="64"/>
      <c r="B156" s="64"/>
    </row>
    <row r="157" spans="1:2" x14ac:dyDescent="0.2">
      <c r="A157" s="64"/>
      <c r="B157" s="64"/>
    </row>
    <row r="158" spans="1:2" x14ac:dyDescent="0.2">
      <c r="A158" s="64"/>
      <c r="B158" s="64"/>
    </row>
    <row r="159" spans="1:2" x14ac:dyDescent="0.2">
      <c r="A159" s="64"/>
      <c r="B159" s="64"/>
    </row>
    <row r="160" spans="1:2" x14ac:dyDescent="0.2">
      <c r="A160" s="64"/>
      <c r="B160" s="64"/>
    </row>
    <row r="161" spans="1:2" x14ac:dyDescent="0.2">
      <c r="A161" s="64"/>
      <c r="B161" s="64"/>
    </row>
    <row r="162" spans="1:2" x14ac:dyDescent="0.2">
      <c r="A162" s="64"/>
      <c r="B162" s="64"/>
    </row>
    <row r="163" spans="1:2" x14ac:dyDescent="0.2">
      <c r="A163" s="64"/>
      <c r="B163" s="64"/>
    </row>
    <row r="164" spans="1:2" x14ac:dyDescent="0.2">
      <c r="A164" s="64"/>
      <c r="B164" s="64"/>
    </row>
    <row r="165" spans="1:2" x14ac:dyDescent="0.2">
      <c r="A165" s="64"/>
      <c r="B165" s="64"/>
    </row>
    <row r="166" spans="1:2" x14ac:dyDescent="0.2">
      <c r="A166" s="64"/>
      <c r="B166" s="64"/>
    </row>
    <row r="167" spans="1:2" x14ac:dyDescent="0.2">
      <c r="A167" s="64"/>
      <c r="B167" s="64"/>
    </row>
    <row r="168" spans="1:2" x14ac:dyDescent="0.2">
      <c r="A168" s="64"/>
      <c r="B168" s="64"/>
    </row>
    <row r="169" spans="1:2" x14ac:dyDescent="0.2">
      <c r="A169" s="64"/>
      <c r="B169" s="64"/>
    </row>
    <row r="170" spans="1:2" x14ac:dyDescent="0.2">
      <c r="A170" s="64"/>
      <c r="B170" s="64"/>
    </row>
    <row r="171" spans="1:2" x14ac:dyDescent="0.2">
      <c r="A171" s="64"/>
      <c r="B171" s="64"/>
    </row>
    <row r="172" spans="1:2" x14ac:dyDescent="0.2">
      <c r="A172" s="64"/>
      <c r="B172" s="64"/>
    </row>
    <row r="173" spans="1:2" x14ac:dyDescent="0.2">
      <c r="A173" s="64"/>
      <c r="B173" s="64"/>
    </row>
    <row r="174" spans="1:2" x14ac:dyDescent="0.2">
      <c r="A174" s="64"/>
      <c r="B174" s="64"/>
    </row>
    <row r="175" spans="1:2" x14ac:dyDescent="0.2">
      <c r="A175" s="64"/>
      <c r="B175" s="64"/>
    </row>
    <row r="176" spans="1:2" x14ac:dyDescent="0.2">
      <c r="A176" s="64"/>
      <c r="B176" s="64"/>
    </row>
    <row r="177" spans="1:2" x14ac:dyDescent="0.2">
      <c r="A177" s="64"/>
      <c r="B177" s="64"/>
    </row>
    <row r="178" spans="1:2" x14ac:dyDescent="0.2">
      <c r="A178" s="64"/>
      <c r="B178" s="64"/>
    </row>
    <row r="179" spans="1:2" x14ac:dyDescent="0.2">
      <c r="A179" s="64"/>
      <c r="B179" s="64"/>
    </row>
    <row r="180" spans="1:2" x14ac:dyDescent="0.2">
      <c r="A180" s="64"/>
      <c r="B180" s="64"/>
    </row>
    <row r="181" spans="1:2" x14ac:dyDescent="0.2">
      <c r="A181" s="64"/>
      <c r="B181" s="64"/>
    </row>
    <row r="182" spans="1:2" x14ac:dyDescent="0.2">
      <c r="A182" s="64"/>
      <c r="B182" s="64"/>
    </row>
    <row r="183" spans="1:2" x14ac:dyDescent="0.2">
      <c r="A183" s="64"/>
      <c r="B183" s="64"/>
    </row>
    <row r="184" spans="1:2" x14ac:dyDescent="0.2">
      <c r="A184" s="64"/>
      <c r="B184" s="64"/>
    </row>
    <row r="185" spans="1:2" x14ac:dyDescent="0.2">
      <c r="A185" s="64"/>
      <c r="B185" s="64"/>
    </row>
    <row r="186" spans="1:2" x14ac:dyDescent="0.2">
      <c r="A186" s="64"/>
      <c r="B186" s="64"/>
    </row>
    <row r="187" spans="1:2" x14ac:dyDescent="0.2">
      <c r="A187" s="64"/>
      <c r="B187" s="64"/>
    </row>
    <row r="188" spans="1:2" x14ac:dyDescent="0.2">
      <c r="A188" s="64"/>
      <c r="B188" s="64"/>
    </row>
    <row r="189" spans="1:2" x14ac:dyDescent="0.2">
      <c r="A189" s="64"/>
      <c r="B189" s="64"/>
    </row>
    <row r="190" spans="1:2" x14ac:dyDescent="0.2">
      <c r="A190" s="64"/>
      <c r="B190" s="64"/>
    </row>
    <row r="191" spans="1:2" x14ac:dyDescent="0.2">
      <c r="A191" s="64"/>
      <c r="B191" s="64"/>
    </row>
    <row r="192" spans="1:2" x14ac:dyDescent="0.2">
      <c r="A192" s="64"/>
      <c r="B192" s="64"/>
    </row>
    <row r="193" spans="1:2" x14ac:dyDescent="0.2">
      <c r="A193" s="64"/>
      <c r="B193" s="64"/>
    </row>
    <row r="194" spans="1:2" x14ac:dyDescent="0.2">
      <c r="A194" s="64"/>
      <c r="B194" s="64"/>
    </row>
    <row r="195" spans="1:2" x14ac:dyDescent="0.2">
      <c r="A195" s="64"/>
      <c r="B195" s="64"/>
    </row>
    <row r="196" spans="1:2" x14ac:dyDescent="0.2">
      <c r="A196" s="64"/>
      <c r="B196" s="64"/>
    </row>
    <row r="197" spans="1:2" x14ac:dyDescent="0.2">
      <c r="A197" s="64"/>
      <c r="B197" s="64"/>
    </row>
    <row r="198" spans="1:2" x14ac:dyDescent="0.2">
      <c r="A198" s="64"/>
      <c r="B198" s="64"/>
    </row>
    <row r="199" spans="1:2" x14ac:dyDescent="0.2">
      <c r="A199" s="64"/>
      <c r="B199" s="64"/>
    </row>
    <row r="200" spans="1:2" x14ac:dyDescent="0.2">
      <c r="A200" s="64"/>
      <c r="B200" s="64"/>
    </row>
    <row r="201" spans="1:2" x14ac:dyDescent="0.2">
      <c r="A201" s="64"/>
      <c r="B201" s="64"/>
    </row>
    <row r="202" spans="1:2" x14ac:dyDescent="0.2">
      <c r="A202" s="64"/>
      <c r="B202" s="64"/>
    </row>
    <row r="203" spans="1:2" x14ac:dyDescent="0.2">
      <c r="A203" s="64"/>
      <c r="B203" s="64"/>
    </row>
    <row r="204" spans="1:2" x14ac:dyDescent="0.2">
      <c r="A204" s="64"/>
      <c r="B204" s="64"/>
    </row>
    <row r="205" spans="1:2" x14ac:dyDescent="0.2">
      <c r="A205" s="64"/>
      <c r="B205" s="64"/>
    </row>
    <row r="206" spans="1:2" x14ac:dyDescent="0.2">
      <c r="A206" s="64"/>
      <c r="B206" s="64"/>
    </row>
    <row r="207" spans="1:2" x14ac:dyDescent="0.2">
      <c r="A207" s="64"/>
      <c r="B207" s="64"/>
    </row>
    <row r="208" spans="1:2" x14ac:dyDescent="0.2">
      <c r="A208" s="64"/>
      <c r="B208" s="64"/>
    </row>
    <row r="209" spans="1:2" x14ac:dyDescent="0.2">
      <c r="A209" s="64"/>
      <c r="B209" s="64"/>
    </row>
    <row r="210" spans="1:2" x14ac:dyDescent="0.2">
      <c r="A210" s="64"/>
      <c r="B210" s="64"/>
    </row>
    <row r="211" spans="1:2" x14ac:dyDescent="0.2">
      <c r="A211" s="64"/>
      <c r="B211" s="64"/>
    </row>
    <row r="212" spans="1:2" x14ac:dyDescent="0.2">
      <c r="A212" s="64"/>
      <c r="B212" s="64"/>
    </row>
    <row r="213" spans="1:2" x14ac:dyDescent="0.2">
      <c r="A213" s="64"/>
      <c r="B213" s="64"/>
    </row>
    <row r="214" spans="1:2" x14ac:dyDescent="0.2">
      <c r="A214" s="64"/>
      <c r="B214" s="64"/>
    </row>
    <row r="215" spans="1:2" x14ac:dyDescent="0.2">
      <c r="A215" s="64"/>
      <c r="B215" s="64"/>
    </row>
    <row r="216" spans="1:2" x14ac:dyDescent="0.2">
      <c r="A216" s="64"/>
      <c r="B216" s="64"/>
    </row>
    <row r="217" spans="1:2" x14ac:dyDescent="0.2">
      <c r="A217" s="64"/>
      <c r="B217" s="64"/>
    </row>
    <row r="218" spans="1:2" x14ac:dyDescent="0.2">
      <c r="A218" s="64"/>
      <c r="B218" s="64"/>
    </row>
    <row r="219" spans="1:2" x14ac:dyDescent="0.2">
      <c r="A219" s="64"/>
      <c r="B219" s="64"/>
    </row>
    <row r="220" spans="1:2" x14ac:dyDescent="0.2">
      <c r="A220" s="64"/>
      <c r="B220" s="64"/>
    </row>
    <row r="221" spans="1:2" x14ac:dyDescent="0.2">
      <c r="A221" s="64"/>
      <c r="B221" s="64"/>
    </row>
    <row r="222" spans="1:2" x14ac:dyDescent="0.2">
      <c r="A222" s="64"/>
      <c r="B222" s="64"/>
    </row>
    <row r="223" spans="1:2" x14ac:dyDescent="0.2">
      <c r="A223" s="64"/>
      <c r="B223" s="64"/>
    </row>
    <row r="224" spans="1:2" x14ac:dyDescent="0.2">
      <c r="A224" s="64"/>
      <c r="B224" s="64"/>
    </row>
    <row r="225" spans="1:2" x14ac:dyDescent="0.2">
      <c r="A225" s="64"/>
      <c r="B225" s="64"/>
    </row>
    <row r="226" spans="1:2" x14ac:dyDescent="0.2">
      <c r="A226" s="64"/>
      <c r="B226" s="64"/>
    </row>
    <row r="227" spans="1:2" x14ac:dyDescent="0.2">
      <c r="A227" s="64"/>
      <c r="B227" s="64"/>
    </row>
    <row r="228" spans="1:2" x14ac:dyDescent="0.2">
      <c r="A228" s="64"/>
      <c r="B228" s="64"/>
    </row>
    <row r="229" spans="1:2" x14ac:dyDescent="0.2">
      <c r="A229" s="64"/>
      <c r="B229" s="64"/>
    </row>
    <row r="230" spans="1:2" x14ac:dyDescent="0.2">
      <c r="A230" s="64"/>
      <c r="B230" s="64"/>
    </row>
    <row r="231" spans="1:2" x14ac:dyDescent="0.2">
      <c r="A231" s="64"/>
      <c r="B231" s="64"/>
    </row>
    <row r="232" spans="1:2" x14ac:dyDescent="0.2">
      <c r="A232" s="64"/>
      <c r="B232" s="64"/>
    </row>
    <row r="233" spans="1:2" x14ac:dyDescent="0.2">
      <c r="A233" s="64"/>
      <c r="B233" s="64"/>
    </row>
    <row r="234" spans="1:2" x14ac:dyDescent="0.2">
      <c r="A234" s="64"/>
      <c r="B234" s="64"/>
    </row>
    <row r="235" spans="1:2" x14ac:dyDescent="0.2">
      <c r="A235" s="64"/>
      <c r="B235" s="64"/>
    </row>
    <row r="236" spans="1:2" x14ac:dyDescent="0.2">
      <c r="A236" s="64"/>
      <c r="B236" s="64"/>
    </row>
    <row r="237" spans="1:2" x14ac:dyDescent="0.2">
      <c r="A237" s="64"/>
      <c r="B237" s="64"/>
    </row>
    <row r="238" spans="1:2" x14ac:dyDescent="0.2">
      <c r="A238" s="64"/>
      <c r="B238" s="64"/>
    </row>
    <row r="239" spans="1:2" x14ac:dyDescent="0.2">
      <c r="A239" s="64"/>
      <c r="B239" s="64"/>
    </row>
    <row r="240" spans="1:2" x14ac:dyDescent="0.2">
      <c r="A240" s="64"/>
      <c r="B240" s="64"/>
    </row>
    <row r="241" spans="1:2" x14ac:dyDescent="0.2">
      <c r="A241" s="64"/>
      <c r="B241" s="64"/>
    </row>
    <row r="242" spans="1:2" x14ac:dyDescent="0.2">
      <c r="A242" s="64"/>
      <c r="B242" s="64"/>
    </row>
    <row r="243" spans="1:2" x14ac:dyDescent="0.2">
      <c r="A243" s="64"/>
      <c r="B243" s="64"/>
    </row>
    <row r="244" spans="1:2" x14ac:dyDescent="0.2">
      <c r="A244" s="64"/>
      <c r="B244" s="64"/>
    </row>
    <row r="245" spans="1:2" x14ac:dyDescent="0.2">
      <c r="A245" s="64"/>
      <c r="B245" s="64"/>
    </row>
    <row r="246" spans="1:2" x14ac:dyDescent="0.2">
      <c r="A246" s="64"/>
      <c r="B246" s="64"/>
    </row>
    <row r="247" spans="1:2" x14ac:dyDescent="0.2">
      <c r="A247" s="64"/>
      <c r="B247" s="64"/>
    </row>
    <row r="248" spans="1:2" x14ac:dyDescent="0.2">
      <c r="A248" s="64"/>
      <c r="B248" s="64"/>
    </row>
    <row r="249" spans="1:2" x14ac:dyDescent="0.2">
      <c r="A249" s="64"/>
      <c r="B249" s="64"/>
    </row>
    <row r="250" spans="1:2" x14ac:dyDescent="0.2">
      <c r="A250" s="64"/>
      <c r="B250" s="64"/>
    </row>
    <row r="251" spans="1:2" x14ac:dyDescent="0.2">
      <c r="A251" s="64"/>
      <c r="B251" s="64"/>
    </row>
    <row r="252" spans="1:2" x14ac:dyDescent="0.2">
      <c r="A252" s="64"/>
      <c r="B252" s="64"/>
    </row>
    <row r="253" spans="1:2" x14ac:dyDescent="0.2">
      <c r="A253" s="64"/>
      <c r="B253" s="64"/>
    </row>
    <row r="254" spans="1:2" x14ac:dyDescent="0.2">
      <c r="A254" s="64"/>
      <c r="B254" s="64"/>
    </row>
    <row r="255" spans="1:2" x14ac:dyDescent="0.2">
      <c r="A255" s="64"/>
      <c r="B255" s="64"/>
    </row>
    <row r="256" spans="1:2" x14ac:dyDescent="0.2">
      <c r="A256" s="64"/>
      <c r="B256" s="64"/>
    </row>
    <row r="257" spans="1:2" x14ac:dyDescent="0.2">
      <c r="A257" s="64"/>
      <c r="B257" s="64"/>
    </row>
    <row r="258" spans="1:2" x14ac:dyDescent="0.2">
      <c r="A258" s="64"/>
      <c r="B258" s="64"/>
    </row>
    <row r="259" spans="1:2" x14ac:dyDescent="0.2">
      <c r="A259" s="64"/>
      <c r="B259" s="64"/>
    </row>
    <row r="260" spans="1:2" x14ac:dyDescent="0.2">
      <c r="A260" s="64"/>
      <c r="B260" s="64"/>
    </row>
    <row r="261" spans="1:2" x14ac:dyDescent="0.2">
      <c r="A261" s="64"/>
      <c r="B261" s="64"/>
    </row>
    <row r="262" spans="1:2" x14ac:dyDescent="0.2">
      <c r="A262" s="64"/>
      <c r="B262" s="64"/>
    </row>
    <row r="263" spans="1:2" x14ac:dyDescent="0.2">
      <c r="A263" s="64"/>
      <c r="B263" s="64"/>
    </row>
    <row r="264" spans="1:2" x14ac:dyDescent="0.2">
      <c r="A264" s="64"/>
      <c r="B264" s="64"/>
    </row>
    <row r="265" spans="1:2" x14ac:dyDescent="0.2">
      <c r="A265" s="64"/>
      <c r="B265" s="64"/>
    </row>
    <row r="266" spans="1:2" x14ac:dyDescent="0.2">
      <c r="A266" s="64"/>
      <c r="B266" s="64"/>
    </row>
    <row r="267" spans="1:2" x14ac:dyDescent="0.2">
      <c r="A267" s="64"/>
      <c r="B267" s="64"/>
    </row>
    <row r="268" spans="1:2" x14ac:dyDescent="0.2">
      <c r="A268" s="64"/>
      <c r="B268" s="64"/>
    </row>
    <row r="269" spans="1:2" x14ac:dyDescent="0.2">
      <c r="A269" s="64"/>
      <c r="B269" s="64"/>
    </row>
    <row r="270" spans="1:2" x14ac:dyDescent="0.2">
      <c r="A270" s="64"/>
      <c r="B270" s="64"/>
    </row>
    <row r="271" spans="1:2" x14ac:dyDescent="0.2">
      <c r="A271" s="64"/>
      <c r="B271" s="64"/>
    </row>
    <row r="272" spans="1:2" x14ac:dyDescent="0.2">
      <c r="A272" s="64"/>
      <c r="B272" s="64"/>
    </row>
    <row r="273" spans="1:2" x14ac:dyDescent="0.2">
      <c r="A273" s="64"/>
      <c r="B273" s="64"/>
    </row>
    <row r="274" spans="1:2" x14ac:dyDescent="0.2">
      <c r="A274" s="64"/>
      <c r="B274" s="64"/>
    </row>
    <row r="275" spans="1:2" x14ac:dyDescent="0.2">
      <c r="A275" s="64"/>
      <c r="B275" s="64"/>
    </row>
    <row r="276" spans="1:2" x14ac:dyDescent="0.2">
      <c r="A276" s="64"/>
      <c r="B276" s="64"/>
    </row>
    <row r="277" spans="1:2" x14ac:dyDescent="0.2">
      <c r="A277" s="64"/>
      <c r="B277" s="64"/>
    </row>
    <row r="278" spans="1:2" x14ac:dyDescent="0.2">
      <c r="A278" s="64"/>
      <c r="B278" s="64"/>
    </row>
    <row r="279" spans="1:2" x14ac:dyDescent="0.2">
      <c r="A279" s="64"/>
      <c r="B279" s="64"/>
    </row>
    <row r="280" spans="1:2" x14ac:dyDescent="0.2">
      <c r="A280" s="64"/>
      <c r="B280" s="64"/>
    </row>
    <row r="281" spans="1:2" x14ac:dyDescent="0.2">
      <c r="A281" s="64"/>
      <c r="B281" s="64"/>
    </row>
    <row r="282" spans="1:2" x14ac:dyDescent="0.2">
      <c r="A282" s="64"/>
      <c r="B282" s="64"/>
    </row>
    <row r="283" spans="1:2" x14ac:dyDescent="0.2">
      <c r="A283" s="64"/>
      <c r="B283" s="64"/>
    </row>
    <row r="284" spans="1:2" x14ac:dyDescent="0.2">
      <c r="A284" s="64"/>
      <c r="B284" s="64"/>
    </row>
    <row r="285" spans="1:2" x14ac:dyDescent="0.2">
      <c r="A285" s="64"/>
      <c r="B285" s="64"/>
    </row>
    <row r="286" spans="1:2" x14ac:dyDescent="0.2">
      <c r="A286" s="64"/>
      <c r="B286" s="64"/>
    </row>
    <row r="287" spans="1:2" x14ac:dyDescent="0.2">
      <c r="A287" s="64"/>
      <c r="B287" s="64"/>
    </row>
    <row r="288" spans="1:2" x14ac:dyDescent="0.2">
      <c r="A288" s="64"/>
      <c r="B288" s="64"/>
    </row>
    <row r="289" spans="1:2" x14ac:dyDescent="0.2">
      <c r="A289" s="64"/>
      <c r="B289" s="64"/>
    </row>
    <row r="290" spans="1:2" x14ac:dyDescent="0.2">
      <c r="A290" s="64"/>
      <c r="B290" s="64"/>
    </row>
    <row r="291" spans="1:2" x14ac:dyDescent="0.2">
      <c r="A291" s="64"/>
      <c r="B291" s="64"/>
    </row>
    <row r="292" spans="1:2" x14ac:dyDescent="0.2">
      <c r="A292" s="64"/>
      <c r="B292" s="64"/>
    </row>
    <row r="293" spans="1:2" x14ac:dyDescent="0.2">
      <c r="A293" s="64"/>
      <c r="B293" s="64"/>
    </row>
    <row r="294" spans="1:2" x14ac:dyDescent="0.2">
      <c r="A294" s="64"/>
      <c r="B294" s="64"/>
    </row>
    <row r="295" spans="1:2" x14ac:dyDescent="0.2">
      <c r="A295" s="64"/>
      <c r="B295" s="64"/>
    </row>
    <row r="296" spans="1:2" x14ac:dyDescent="0.2">
      <c r="A296" s="64"/>
      <c r="B296" s="64"/>
    </row>
    <row r="297" spans="1:2" x14ac:dyDescent="0.2">
      <c r="A297" s="64"/>
      <c r="B297" s="64"/>
    </row>
    <row r="298" spans="1:2" x14ac:dyDescent="0.2">
      <c r="A298" s="64"/>
      <c r="B298" s="64"/>
    </row>
    <row r="299" spans="1:2" x14ac:dyDescent="0.2">
      <c r="A299" s="64"/>
      <c r="B299" s="64"/>
    </row>
    <row r="300" spans="1:2" x14ac:dyDescent="0.2">
      <c r="A300" s="64"/>
      <c r="B300" s="64"/>
    </row>
    <row r="301" spans="1:2" x14ac:dyDescent="0.2">
      <c r="A301" s="64"/>
      <c r="B301" s="64"/>
    </row>
    <row r="302" spans="1:2" x14ac:dyDescent="0.2">
      <c r="A302" s="64"/>
      <c r="B302" s="64"/>
    </row>
    <row r="303" spans="1:2" x14ac:dyDescent="0.2">
      <c r="A303" s="64"/>
      <c r="B303" s="64"/>
    </row>
    <row r="304" spans="1:2" x14ac:dyDescent="0.2">
      <c r="A304" s="64"/>
      <c r="B304" s="64"/>
    </row>
    <row r="305" spans="1:2" x14ac:dyDescent="0.2">
      <c r="A305" s="64"/>
      <c r="B305" s="64"/>
    </row>
    <row r="306" spans="1:2" x14ac:dyDescent="0.2">
      <c r="A306" s="64"/>
      <c r="B306" s="64"/>
    </row>
    <row r="307" spans="1:2" x14ac:dyDescent="0.2">
      <c r="A307" s="64"/>
      <c r="B307" s="64"/>
    </row>
    <row r="308" spans="1:2" x14ac:dyDescent="0.2">
      <c r="A308" s="64"/>
      <c r="B308" s="64"/>
    </row>
    <row r="309" spans="1:2" x14ac:dyDescent="0.2">
      <c r="A309" s="64"/>
      <c r="B309" s="64"/>
    </row>
    <row r="310" spans="1:2" x14ac:dyDescent="0.2">
      <c r="A310" s="64"/>
      <c r="B310" s="64"/>
    </row>
    <row r="311" spans="1:2" x14ac:dyDescent="0.2">
      <c r="A311" s="64"/>
      <c r="B311" s="64"/>
    </row>
    <row r="312" spans="1:2" x14ac:dyDescent="0.2">
      <c r="A312" s="64"/>
      <c r="B312" s="64"/>
    </row>
    <row r="313" spans="1:2" x14ac:dyDescent="0.2">
      <c r="A313" s="64"/>
      <c r="B313" s="64"/>
    </row>
    <row r="314" spans="1:2" x14ac:dyDescent="0.2">
      <c r="A314" s="64"/>
      <c r="B314" s="64"/>
    </row>
    <row r="315" spans="1:2" x14ac:dyDescent="0.2">
      <c r="A315" s="64"/>
      <c r="B315" s="64"/>
    </row>
    <row r="316" spans="1:2" x14ac:dyDescent="0.2">
      <c r="A316" s="64"/>
      <c r="B316" s="64"/>
    </row>
    <row r="317" spans="1:2" x14ac:dyDescent="0.2">
      <c r="A317" s="64"/>
      <c r="B317" s="64"/>
    </row>
    <row r="318" spans="1:2" x14ac:dyDescent="0.2">
      <c r="A318" s="64"/>
      <c r="B318" s="64"/>
    </row>
    <row r="319" spans="1:2" x14ac:dyDescent="0.2">
      <c r="A319" s="64"/>
      <c r="B319" s="64"/>
    </row>
    <row r="320" spans="1:2" x14ac:dyDescent="0.2">
      <c r="A320" s="64"/>
      <c r="B320" s="64"/>
    </row>
    <row r="321" spans="1:2" x14ac:dyDescent="0.2">
      <c r="A321" s="64"/>
      <c r="B321" s="64"/>
    </row>
    <row r="322" spans="1:2" x14ac:dyDescent="0.2">
      <c r="A322" s="64"/>
      <c r="B322" s="64"/>
    </row>
    <row r="323" spans="1:2" x14ac:dyDescent="0.2">
      <c r="A323" s="64"/>
      <c r="B323" s="64"/>
    </row>
    <row r="324" spans="1:2" x14ac:dyDescent="0.2">
      <c r="A324" s="64"/>
      <c r="B324" s="64"/>
    </row>
    <row r="325" spans="1:2" x14ac:dyDescent="0.2">
      <c r="A325" s="64"/>
      <c r="B325" s="64"/>
    </row>
    <row r="326" spans="1:2" x14ac:dyDescent="0.2">
      <c r="A326" s="64"/>
      <c r="B326" s="64"/>
    </row>
    <row r="327" spans="1:2" x14ac:dyDescent="0.2">
      <c r="A327" s="64"/>
      <c r="B327" s="64"/>
    </row>
    <row r="328" spans="1:2" x14ac:dyDescent="0.2">
      <c r="A328" s="64"/>
      <c r="B328" s="64"/>
    </row>
    <row r="329" spans="1:2" x14ac:dyDescent="0.2">
      <c r="A329" s="64"/>
      <c r="B329" s="64"/>
    </row>
    <row r="330" spans="1:2" x14ac:dyDescent="0.2">
      <c r="A330" s="64"/>
      <c r="B330" s="64"/>
    </row>
    <row r="331" spans="1:2" x14ac:dyDescent="0.2">
      <c r="A331" s="64"/>
      <c r="B331" s="64"/>
    </row>
    <row r="332" spans="1:2" x14ac:dyDescent="0.2">
      <c r="A332" s="64"/>
      <c r="B332" s="64"/>
    </row>
    <row r="333" spans="1:2" x14ac:dyDescent="0.2">
      <c r="A333" s="64"/>
      <c r="B333" s="64"/>
    </row>
    <row r="334" spans="1:2" x14ac:dyDescent="0.2">
      <c r="A334" s="64"/>
      <c r="B334" s="64"/>
    </row>
    <row r="335" spans="1:2" x14ac:dyDescent="0.2">
      <c r="A335" s="64"/>
      <c r="B335" s="64"/>
    </row>
    <row r="336" spans="1:2" x14ac:dyDescent="0.2">
      <c r="A336" s="64"/>
      <c r="B336" s="64"/>
    </row>
    <row r="337" spans="1:2" x14ac:dyDescent="0.2">
      <c r="A337" s="64"/>
      <c r="B337" s="64"/>
    </row>
    <row r="338" spans="1:2" x14ac:dyDescent="0.2">
      <c r="A338" s="64"/>
      <c r="B338" s="64"/>
    </row>
    <row r="339" spans="1:2" x14ac:dyDescent="0.2">
      <c r="A339" s="64"/>
      <c r="B339" s="64"/>
    </row>
    <row r="340" spans="1:2" x14ac:dyDescent="0.2">
      <c r="A340" s="64"/>
      <c r="B340" s="64"/>
    </row>
    <row r="341" spans="1:2" x14ac:dyDescent="0.2">
      <c r="A341" s="64"/>
      <c r="B341" s="64"/>
    </row>
    <row r="342" spans="1:2" x14ac:dyDescent="0.2">
      <c r="A342" s="64"/>
      <c r="B342" s="64"/>
    </row>
    <row r="343" spans="1:2" x14ac:dyDescent="0.2">
      <c r="A343" s="64"/>
      <c r="B343" s="64"/>
    </row>
    <row r="344" spans="1:2" x14ac:dyDescent="0.2">
      <c r="A344" s="64"/>
      <c r="B344" s="64"/>
    </row>
    <row r="345" spans="1:2" x14ac:dyDescent="0.2">
      <c r="A345" s="64"/>
      <c r="B345" s="64"/>
    </row>
    <row r="346" spans="1:2" x14ac:dyDescent="0.2">
      <c r="A346" s="64"/>
      <c r="B346" s="64"/>
    </row>
    <row r="347" spans="1:2" x14ac:dyDescent="0.2">
      <c r="A347" s="64"/>
      <c r="B347" s="64"/>
    </row>
    <row r="348" spans="1:2" x14ac:dyDescent="0.2">
      <c r="A348" s="64"/>
      <c r="B348" s="64"/>
    </row>
    <row r="349" spans="1:2" x14ac:dyDescent="0.2">
      <c r="A349" s="64"/>
      <c r="B349" s="64"/>
    </row>
    <row r="350" spans="1:2" x14ac:dyDescent="0.2">
      <c r="A350" s="64"/>
      <c r="B350" s="64"/>
    </row>
    <row r="351" spans="1:2" x14ac:dyDescent="0.2">
      <c r="A351" s="64"/>
      <c r="B351" s="64"/>
    </row>
    <row r="352" spans="1:2" x14ac:dyDescent="0.2">
      <c r="A352" s="64"/>
      <c r="B352" s="64"/>
    </row>
    <row r="353" spans="1:2" x14ac:dyDescent="0.2">
      <c r="A353" s="64"/>
      <c r="B353" s="64"/>
    </row>
    <row r="354" spans="1:2" x14ac:dyDescent="0.2">
      <c r="A354" s="64"/>
      <c r="B354" s="64"/>
    </row>
    <row r="355" spans="1:2" x14ac:dyDescent="0.2">
      <c r="A355" s="64"/>
      <c r="B355" s="64"/>
    </row>
    <row r="356" spans="1:2" x14ac:dyDescent="0.2">
      <c r="A356" s="64"/>
      <c r="B356" s="64"/>
    </row>
    <row r="357" spans="1:2" x14ac:dyDescent="0.2">
      <c r="A357" s="64"/>
      <c r="B357" s="64"/>
    </row>
    <row r="358" spans="1:2" x14ac:dyDescent="0.2">
      <c r="A358" s="64"/>
      <c r="B358" s="64"/>
    </row>
    <row r="359" spans="1:2" x14ac:dyDescent="0.2">
      <c r="A359" s="64"/>
      <c r="B359" s="64"/>
    </row>
    <row r="360" spans="1:2" x14ac:dyDescent="0.2">
      <c r="A360" s="64"/>
      <c r="B360" s="64"/>
    </row>
    <row r="361" spans="1:2" x14ac:dyDescent="0.2">
      <c r="A361" s="64"/>
      <c r="B361" s="64"/>
    </row>
    <row r="362" spans="1:2" x14ac:dyDescent="0.2">
      <c r="A362" s="64"/>
      <c r="B362" s="64"/>
    </row>
    <row r="363" spans="1:2" x14ac:dyDescent="0.2">
      <c r="A363" s="64"/>
      <c r="B363" s="64"/>
    </row>
    <row r="364" spans="1:2" x14ac:dyDescent="0.2">
      <c r="A364" s="64"/>
      <c r="B364" s="64"/>
    </row>
    <row r="365" spans="1:2" x14ac:dyDescent="0.2">
      <c r="A365" s="64"/>
      <c r="B365" s="64"/>
    </row>
    <row r="366" spans="1:2" x14ac:dyDescent="0.2">
      <c r="A366" s="64"/>
      <c r="B366" s="64"/>
    </row>
    <row r="367" spans="1:2" x14ac:dyDescent="0.2">
      <c r="A367" s="64"/>
      <c r="B367" s="64"/>
    </row>
    <row r="368" spans="1:2" x14ac:dyDescent="0.2">
      <c r="A368" s="64"/>
      <c r="B368" s="64"/>
    </row>
    <row r="369" spans="1:2" x14ac:dyDescent="0.2">
      <c r="A369" s="64"/>
      <c r="B369" s="64"/>
    </row>
    <row r="370" spans="1:2" x14ac:dyDescent="0.2">
      <c r="A370" s="64"/>
      <c r="B370" s="64"/>
    </row>
    <row r="371" spans="1:2" x14ac:dyDescent="0.2">
      <c r="A371" s="64"/>
      <c r="B371" s="64"/>
    </row>
    <row r="372" spans="1:2" x14ac:dyDescent="0.2">
      <c r="A372" s="64"/>
      <c r="B372" s="64"/>
    </row>
    <row r="373" spans="1:2" x14ac:dyDescent="0.2">
      <c r="A373" s="64"/>
      <c r="B373" s="64"/>
    </row>
    <row r="374" spans="1:2" x14ac:dyDescent="0.2">
      <c r="A374" s="64"/>
      <c r="B374" s="64"/>
    </row>
    <row r="375" spans="1:2" x14ac:dyDescent="0.2">
      <c r="A375" s="64"/>
      <c r="B375" s="64"/>
    </row>
    <row r="376" spans="1:2" x14ac:dyDescent="0.2">
      <c r="A376" s="64"/>
      <c r="B376" s="64"/>
    </row>
    <row r="377" spans="1:2" x14ac:dyDescent="0.2">
      <c r="A377" s="64"/>
      <c r="B377" s="64"/>
    </row>
    <row r="378" spans="1:2" x14ac:dyDescent="0.2">
      <c r="A378" s="64"/>
      <c r="B378" s="64"/>
    </row>
    <row r="379" spans="1:2" x14ac:dyDescent="0.2">
      <c r="A379" s="64"/>
      <c r="B379" s="64"/>
    </row>
    <row r="380" spans="1:2" x14ac:dyDescent="0.2">
      <c r="A380" s="64"/>
      <c r="B380" s="64"/>
    </row>
    <row r="381" spans="1:2" x14ac:dyDescent="0.2">
      <c r="A381" s="64"/>
      <c r="B381" s="64"/>
    </row>
    <row r="382" spans="1:2" x14ac:dyDescent="0.2">
      <c r="A382" s="64"/>
      <c r="B382" s="64"/>
    </row>
    <row r="383" spans="1:2" x14ac:dyDescent="0.2">
      <c r="A383" s="64"/>
      <c r="B383" s="64"/>
    </row>
    <row r="384" spans="1:2" x14ac:dyDescent="0.2">
      <c r="A384" s="64"/>
      <c r="B384" s="64"/>
    </row>
    <row r="385" spans="1:2" x14ac:dyDescent="0.2">
      <c r="A385" s="64"/>
      <c r="B385" s="64"/>
    </row>
    <row r="386" spans="1:2" x14ac:dyDescent="0.2">
      <c r="A386" s="64"/>
      <c r="B386" s="64"/>
    </row>
    <row r="387" spans="1:2" x14ac:dyDescent="0.2">
      <c r="A387" s="64"/>
      <c r="B387" s="64"/>
    </row>
    <row r="388" spans="1:2" x14ac:dyDescent="0.2">
      <c r="A388" s="64"/>
      <c r="B388" s="64"/>
    </row>
    <row r="389" spans="1:2" x14ac:dyDescent="0.2">
      <c r="A389" s="64"/>
      <c r="B389" s="64"/>
    </row>
    <row r="390" spans="1:2" x14ac:dyDescent="0.2">
      <c r="A390" s="64"/>
      <c r="B390" s="64"/>
    </row>
    <row r="391" spans="1:2" x14ac:dyDescent="0.2">
      <c r="A391" s="64"/>
      <c r="B391" s="64"/>
    </row>
    <row r="392" spans="1:2" x14ac:dyDescent="0.2">
      <c r="A392" s="64"/>
      <c r="B392" s="64"/>
    </row>
    <row r="393" spans="1:2" x14ac:dyDescent="0.2">
      <c r="A393" s="64"/>
      <c r="B393" s="64"/>
    </row>
    <row r="394" spans="1:2" x14ac:dyDescent="0.2">
      <c r="A394" s="64"/>
      <c r="B394" s="64"/>
    </row>
    <row r="395" spans="1:2" x14ac:dyDescent="0.2">
      <c r="A395" s="64"/>
      <c r="B395" s="64"/>
    </row>
    <row r="396" spans="1:2" x14ac:dyDescent="0.2">
      <c r="A396" s="64"/>
      <c r="B396" s="64"/>
    </row>
    <row r="397" spans="1:2" x14ac:dyDescent="0.2">
      <c r="A397" s="64"/>
      <c r="B397" s="64"/>
    </row>
    <row r="398" spans="1:2" x14ac:dyDescent="0.2">
      <c r="A398" s="64"/>
      <c r="B398" s="64"/>
    </row>
    <row r="399" spans="1:2" x14ac:dyDescent="0.2">
      <c r="A399" s="64"/>
      <c r="B399" s="64"/>
    </row>
    <row r="400" spans="1:2" x14ac:dyDescent="0.2">
      <c r="A400" s="64"/>
      <c r="B400" s="64"/>
    </row>
    <row r="401" spans="1:2" x14ac:dyDescent="0.2">
      <c r="A401" s="64"/>
      <c r="B401" s="64"/>
    </row>
    <row r="402" spans="1:2" x14ac:dyDescent="0.2">
      <c r="A402" s="64"/>
      <c r="B402" s="64"/>
    </row>
    <row r="403" spans="1:2" x14ac:dyDescent="0.2">
      <c r="A403" s="64"/>
      <c r="B403" s="64"/>
    </row>
    <row r="404" spans="1:2" x14ac:dyDescent="0.2">
      <c r="A404" s="64"/>
      <c r="B404" s="64"/>
    </row>
    <row r="405" spans="1:2" x14ac:dyDescent="0.2">
      <c r="A405" s="64"/>
      <c r="B405" s="64"/>
    </row>
    <row r="406" spans="1:2" x14ac:dyDescent="0.2">
      <c r="A406" s="64"/>
      <c r="B406" s="64"/>
    </row>
    <row r="407" spans="1:2" x14ac:dyDescent="0.2">
      <c r="A407" s="64"/>
      <c r="B407" s="64"/>
    </row>
    <row r="408" spans="1:2" x14ac:dyDescent="0.2">
      <c r="A408" s="64"/>
      <c r="B408" s="64"/>
    </row>
    <row r="409" spans="1:2" x14ac:dyDescent="0.2">
      <c r="A409" s="64"/>
      <c r="B409" s="64"/>
    </row>
    <row r="410" spans="1:2" x14ac:dyDescent="0.2">
      <c r="A410" s="64"/>
      <c r="B410" s="64"/>
    </row>
    <row r="411" spans="1:2" x14ac:dyDescent="0.2">
      <c r="A411" s="64"/>
      <c r="B411" s="64"/>
    </row>
    <row r="412" spans="1:2" x14ac:dyDescent="0.2">
      <c r="A412" s="64"/>
      <c r="B412" s="64"/>
    </row>
    <row r="413" spans="1:2" x14ac:dyDescent="0.2">
      <c r="A413" s="64"/>
      <c r="B413" s="64"/>
    </row>
    <row r="414" spans="1:2" x14ac:dyDescent="0.2">
      <c r="A414" s="64"/>
      <c r="B414" s="64"/>
    </row>
    <row r="415" spans="1:2" x14ac:dyDescent="0.2">
      <c r="A415" s="64"/>
      <c r="B415" s="64"/>
    </row>
    <row r="416" spans="1:2" x14ac:dyDescent="0.2">
      <c r="A416" s="64"/>
      <c r="B416" s="64"/>
    </row>
    <row r="417" spans="1:2" x14ac:dyDescent="0.2">
      <c r="A417" s="64"/>
      <c r="B417" s="64"/>
    </row>
    <row r="418" spans="1:2" x14ac:dyDescent="0.2">
      <c r="A418" s="64"/>
      <c r="B418" s="64"/>
    </row>
    <row r="419" spans="1:2" x14ac:dyDescent="0.2">
      <c r="A419" s="64"/>
      <c r="B419" s="64"/>
    </row>
    <row r="420" spans="1:2" x14ac:dyDescent="0.2">
      <c r="A420" s="64"/>
      <c r="B420" s="64"/>
    </row>
    <row r="421" spans="1:2" x14ac:dyDescent="0.2">
      <c r="A421" s="64"/>
      <c r="B421" s="64"/>
    </row>
    <row r="422" spans="1:2" x14ac:dyDescent="0.2">
      <c r="A422" s="64"/>
      <c r="B422" s="64"/>
    </row>
    <row r="423" spans="1:2" x14ac:dyDescent="0.2">
      <c r="A423" s="64"/>
      <c r="B423" s="64"/>
    </row>
    <row r="424" spans="1:2" x14ac:dyDescent="0.2">
      <c r="A424" s="64"/>
      <c r="B424" s="64"/>
    </row>
    <row r="425" spans="1:2" x14ac:dyDescent="0.2">
      <c r="A425" s="64"/>
      <c r="B425" s="64"/>
    </row>
    <row r="426" spans="1:2" x14ac:dyDescent="0.2">
      <c r="A426" s="64"/>
      <c r="B426" s="64"/>
    </row>
    <row r="427" spans="1:2" x14ac:dyDescent="0.2">
      <c r="A427" s="64"/>
      <c r="B427" s="64"/>
    </row>
    <row r="428" spans="1:2" x14ac:dyDescent="0.2">
      <c r="A428" s="64"/>
      <c r="B428" s="64"/>
    </row>
    <row r="429" spans="1:2" x14ac:dyDescent="0.2">
      <c r="A429" s="64"/>
      <c r="B429" s="64"/>
    </row>
    <row r="430" spans="1:2" x14ac:dyDescent="0.2">
      <c r="A430" s="64"/>
      <c r="B430" s="64"/>
    </row>
    <row r="431" spans="1:2" x14ac:dyDescent="0.2">
      <c r="A431" s="64"/>
      <c r="B431" s="64"/>
    </row>
    <row r="432" spans="1:2" x14ac:dyDescent="0.2">
      <c r="A432" s="64"/>
      <c r="B432" s="64"/>
    </row>
    <row r="433" spans="1:2" x14ac:dyDescent="0.2">
      <c r="A433" s="64"/>
      <c r="B433" s="64"/>
    </row>
    <row r="434" spans="1:2" x14ac:dyDescent="0.2">
      <c r="A434" s="64"/>
      <c r="B434" s="64"/>
    </row>
    <row r="435" spans="1:2" x14ac:dyDescent="0.2">
      <c r="A435" s="64"/>
      <c r="B435" s="64"/>
    </row>
    <row r="436" spans="1:2" x14ac:dyDescent="0.2">
      <c r="A436" s="64"/>
      <c r="B436" s="64"/>
    </row>
    <row r="437" spans="1:2" x14ac:dyDescent="0.2">
      <c r="A437" s="64"/>
      <c r="B437" s="64"/>
    </row>
    <row r="438" spans="1:2" x14ac:dyDescent="0.2">
      <c r="A438" s="64"/>
      <c r="B438" s="64"/>
    </row>
    <row r="439" spans="1:2" x14ac:dyDescent="0.2">
      <c r="A439" s="64"/>
      <c r="B439" s="64"/>
    </row>
    <row r="440" spans="1:2" x14ac:dyDescent="0.2">
      <c r="A440" s="64"/>
      <c r="B440" s="64"/>
    </row>
    <row r="441" spans="1:2" x14ac:dyDescent="0.2">
      <c r="A441" s="64"/>
      <c r="B441" s="64"/>
    </row>
    <row r="442" spans="1:2" x14ac:dyDescent="0.2">
      <c r="A442" s="64"/>
      <c r="B442" s="64"/>
    </row>
    <row r="443" spans="1:2" x14ac:dyDescent="0.2">
      <c r="A443" s="64"/>
      <c r="B443" s="64"/>
    </row>
    <row r="444" spans="1:2" x14ac:dyDescent="0.2">
      <c r="A444" s="64"/>
      <c r="B444" s="64"/>
    </row>
    <row r="445" spans="1:2" x14ac:dyDescent="0.2">
      <c r="A445" s="64"/>
      <c r="B445" s="64"/>
    </row>
    <row r="446" spans="1:2" x14ac:dyDescent="0.2">
      <c r="A446" s="64"/>
      <c r="B446" s="64"/>
    </row>
    <row r="447" spans="1:2" x14ac:dyDescent="0.2">
      <c r="A447" s="64"/>
      <c r="B447" s="64"/>
    </row>
    <row r="448" spans="1:2" x14ac:dyDescent="0.2">
      <c r="A448" s="64"/>
      <c r="B448" s="64"/>
    </row>
    <row r="449" spans="1:2" x14ac:dyDescent="0.2">
      <c r="A449" s="64"/>
      <c r="B449" s="64"/>
    </row>
    <row r="450" spans="1:2" x14ac:dyDescent="0.2">
      <c r="A450" s="64"/>
      <c r="B450" s="64"/>
    </row>
    <row r="451" spans="1:2" x14ac:dyDescent="0.2">
      <c r="A451" s="64"/>
      <c r="B451" s="64"/>
    </row>
    <row r="452" spans="1:2" x14ac:dyDescent="0.2">
      <c r="A452" s="64"/>
      <c r="B452" s="64"/>
    </row>
    <row r="453" spans="1:2" x14ac:dyDescent="0.2">
      <c r="A453" s="64"/>
      <c r="B453" s="64"/>
    </row>
    <row r="454" spans="1:2" x14ac:dyDescent="0.2">
      <c r="A454" s="64"/>
      <c r="B454" s="64"/>
    </row>
    <row r="455" spans="1:2" x14ac:dyDescent="0.2">
      <c r="A455" s="64"/>
      <c r="B455" s="64"/>
    </row>
    <row r="456" spans="1:2" x14ac:dyDescent="0.2">
      <c r="A456" s="64"/>
      <c r="B456" s="64"/>
    </row>
    <row r="457" spans="1:2" x14ac:dyDescent="0.2">
      <c r="A457" s="64"/>
      <c r="B457" s="64"/>
    </row>
    <row r="458" spans="1:2" x14ac:dyDescent="0.2">
      <c r="A458" s="64"/>
      <c r="B458" s="64"/>
    </row>
    <row r="459" spans="1:2" x14ac:dyDescent="0.2">
      <c r="A459" s="64"/>
      <c r="B459" s="64"/>
    </row>
    <row r="460" spans="1:2" x14ac:dyDescent="0.2">
      <c r="A460" s="64"/>
      <c r="B460" s="64"/>
    </row>
    <row r="461" spans="1:2" x14ac:dyDescent="0.2">
      <c r="A461" s="64"/>
      <c r="B461" s="64"/>
    </row>
    <row r="462" spans="1:2" x14ac:dyDescent="0.2">
      <c r="A462" s="64"/>
      <c r="B462" s="64"/>
    </row>
    <row r="463" spans="1:2" x14ac:dyDescent="0.2">
      <c r="A463" s="64"/>
      <c r="B463" s="64"/>
    </row>
    <row r="464" spans="1:2" x14ac:dyDescent="0.2">
      <c r="A464" s="64"/>
      <c r="B464" s="64"/>
    </row>
    <row r="465" spans="1:2" x14ac:dyDescent="0.2">
      <c r="A465" s="64"/>
      <c r="B465" s="64"/>
    </row>
    <row r="466" spans="1:2" x14ac:dyDescent="0.2">
      <c r="A466" s="64"/>
      <c r="B466" s="64"/>
    </row>
    <row r="467" spans="1:2" x14ac:dyDescent="0.2">
      <c r="A467" s="64"/>
      <c r="B467" s="64"/>
    </row>
    <row r="468" spans="1:2" x14ac:dyDescent="0.2">
      <c r="A468" s="64"/>
      <c r="B468" s="64"/>
    </row>
    <row r="469" spans="1:2" x14ac:dyDescent="0.2">
      <c r="A469" s="64"/>
      <c r="B469" s="64"/>
    </row>
    <row r="470" spans="1:2" x14ac:dyDescent="0.2">
      <c r="A470" s="64"/>
      <c r="B470" s="64"/>
    </row>
    <row r="471" spans="1:2" x14ac:dyDescent="0.2">
      <c r="A471" s="64"/>
      <c r="B471" s="64"/>
    </row>
    <row r="472" spans="1:2" x14ac:dyDescent="0.2">
      <c r="A472" s="64"/>
      <c r="B472" s="64"/>
    </row>
    <row r="473" spans="1:2" x14ac:dyDescent="0.2">
      <c r="A473" s="64"/>
      <c r="B473" s="64"/>
    </row>
    <row r="474" spans="1:2" x14ac:dyDescent="0.2">
      <c r="A474" s="64"/>
      <c r="B474" s="64"/>
    </row>
    <row r="475" spans="1:2" x14ac:dyDescent="0.2">
      <c r="A475" s="64"/>
      <c r="B475" s="64"/>
    </row>
    <row r="476" spans="1:2" x14ac:dyDescent="0.2">
      <c r="A476" s="64"/>
      <c r="B476" s="64"/>
    </row>
    <row r="477" spans="1:2" x14ac:dyDescent="0.2">
      <c r="A477" s="64"/>
      <c r="B477" s="64"/>
    </row>
    <row r="478" spans="1:2" x14ac:dyDescent="0.2">
      <c r="A478" s="64"/>
      <c r="B478" s="64"/>
    </row>
    <row r="479" spans="1:2" x14ac:dyDescent="0.2">
      <c r="A479" s="64"/>
      <c r="B479" s="64"/>
    </row>
    <row r="480" spans="1:2" x14ac:dyDescent="0.2">
      <c r="A480" s="64"/>
      <c r="B480" s="64"/>
    </row>
    <row r="481" spans="1:2" x14ac:dyDescent="0.2">
      <c r="A481" s="64"/>
      <c r="B481" s="64"/>
    </row>
    <row r="482" spans="1:2" x14ac:dyDescent="0.2">
      <c r="A482" s="64"/>
      <c r="B482" s="64"/>
    </row>
    <row r="483" spans="1:2" x14ac:dyDescent="0.2">
      <c r="A483" s="64"/>
      <c r="B483" s="64"/>
    </row>
    <row r="484" spans="1:2" x14ac:dyDescent="0.2">
      <c r="A484" s="64"/>
      <c r="B484" s="64"/>
    </row>
    <row r="485" spans="1:2" x14ac:dyDescent="0.2">
      <c r="A485" s="64"/>
      <c r="B485" s="64"/>
    </row>
    <row r="486" spans="1:2" x14ac:dyDescent="0.2">
      <c r="A486" s="64"/>
      <c r="B486" s="64"/>
    </row>
    <row r="487" spans="1:2" x14ac:dyDescent="0.2">
      <c r="A487" s="64"/>
      <c r="B487" s="64"/>
    </row>
    <row r="488" spans="1:2" x14ac:dyDescent="0.2">
      <c r="A488" s="64"/>
      <c r="B488" s="64"/>
    </row>
    <row r="489" spans="1:2" x14ac:dyDescent="0.2">
      <c r="A489" s="64"/>
      <c r="B489" s="64"/>
    </row>
    <row r="490" spans="1:2" x14ac:dyDescent="0.2">
      <c r="A490" s="64"/>
      <c r="B490" s="64"/>
    </row>
    <row r="491" spans="1:2" x14ac:dyDescent="0.2">
      <c r="A491" s="64"/>
      <c r="B491" s="64"/>
    </row>
    <row r="492" spans="1:2" x14ac:dyDescent="0.2">
      <c r="A492" s="64"/>
      <c r="B492" s="64"/>
    </row>
    <row r="493" spans="1:2" x14ac:dyDescent="0.2">
      <c r="A493" s="64"/>
      <c r="B493" s="64"/>
    </row>
    <row r="494" spans="1:2" x14ac:dyDescent="0.2">
      <c r="A494" s="64"/>
      <c r="B494" s="64"/>
    </row>
    <row r="495" spans="1:2" x14ac:dyDescent="0.2">
      <c r="A495" s="64"/>
      <c r="B495" s="64"/>
    </row>
    <row r="496" spans="1:2" x14ac:dyDescent="0.2">
      <c r="A496" s="64"/>
      <c r="B496" s="64"/>
    </row>
    <row r="497" spans="1:2" x14ac:dyDescent="0.2">
      <c r="A497" s="64"/>
      <c r="B497" s="64"/>
    </row>
    <row r="498" spans="1:2" x14ac:dyDescent="0.2">
      <c r="A498" s="64"/>
      <c r="B498" s="64"/>
    </row>
    <row r="499" spans="1:2" x14ac:dyDescent="0.2">
      <c r="A499" s="64"/>
      <c r="B499" s="64"/>
    </row>
    <row r="500" spans="1:2" x14ac:dyDescent="0.2">
      <c r="A500" s="64"/>
      <c r="B500" s="64"/>
    </row>
    <row r="501" spans="1:2" x14ac:dyDescent="0.2">
      <c r="A501" s="64"/>
      <c r="B501" s="64"/>
    </row>
    <row r="502" spans="1:2" x14ac:dyDescent="0.2">
      <c r="A502" s="64"/>
      <c r="B502" s="64"/>
    </row>
    <row r="503" spans="1:2" x14ac:dyDescent="0.2">
      <c r="A503" s="64"/>
      <c r="B503" s="64"/>
    </row>
    <row r="504" spans="1:2" x14ac:dyDescent="0.2">
      <c r="A504" s="64"/>
      <c r="B504" s="64"/>
    </row>
    <row r="505" spans="1:2" x14ac:dyDescent="0.2">
      <c r="A505" s="64"/>
      <c r="B505" s="64"/>
    </row>
    <row r="506" spans="1:2" x14ac:dyDescent="0.2">
      <c r="A506" s="64"/>
      <c r="B506" s="64"/>
    </row>
    <row r="507" spans="1:2" x14ac:dyDescent="0.2">
      <c r="A507" s="64"/>
      <c r="B507" s="64"/>
    </row>
    <row r="508" spans="1:2" x14ac:dyDescent="0.2">
      <c r="A508" s="64"/>
      <c r="B508" s="64"/>
    </row>
    <row r="509" spans="1:2" x14ac:dyDescent="0.2">
      <c r="A509" s="64"/>
      <c r="B509" s="64"/>
    </row>
    <row r="510" spans="1:2" x14ac:dyDescent="0.2">
      <c r="A510" s="64"/>
      <c r="B510" s="64"/>
    </row>
    <row r="511" spans="1:2" x14ac:dyDescent="0.2">
      <c r="A511" s="64"/>
      <c r="B511" s="64"/>
    </row>
    <row r="512" spans="1:2" x14ac:dyDescent="0.2">
      <c r="A512" s="64"/>
      <c r="B512" s="64"/>
    </row>
    <row r="513" spans="1:2" x14ac:dyDescent="0.2">
      <c r="A513" s="64"/>
      <c r="B513" s="64"/>
    </row>
    <row r="514" spans="1:2" x14ac:dyDescent="0.2">
      <c r="A514" s="64"/>
      <c r="B514" s="64"/>
    </row>
    <row r="515" spans="1:2" x14ac:dyDescent="0.2">
      <c r="A515" s="64"/>
      <c r="B515" s="64"/>
    </row>
    <row r="516" spans="1:2" x14ac:dyDescent="0.2">
      <c r="A516" s="64"/>
      <c r="B516" s="64"/>
    </row>
    <row r="517" spans="1:2" x14ac:dyDescent="0.2">
      <c r="A517" s="64"/>
      <c r="B517" s="64"/>
    </row>
    <row r="518" spans="1:2" x14ac:dyDescent="0.2">
      <c r="A518" s="64"/>
      <c r="B518" s="64"/>
    </row>
    <row r="519" spans="1:2" x14ac:dyDescent="0.2">
      <c r="A519" s="64"/>
      <c r="B519" s="64"/>
    </row>
    <row r="520" spans="1:2" x14ac:dyDescent="0.2">
      <c r="A520" s="64"/>
      <c r="B520" s="64"/>
    </row>
    <row r="521" spans="1:2" x14ac:dyDescent="0.2">
      <c r="A521" s="64"/>
      <c r="B521" s="64"/>
    </row>
    <row r="522" spans="1:2" x14ac:dyDescent="0.2">
      <c r="A522" s="64"/>
      <c r="B522" s="64"/>
    </row>
    <row r="523" spans="1:2" x14ac:dyDescent="0.2">
      <c r="A523" s="64"/>
      <c r="B523" s="64"/>
    </row>
    <row r="524" spans="1:2" x14ac:dyDescent="0.2">
      <c r="A524" s="64"/>
      <c r="B524" s="64"/>
    </row>
    <row r="525" spans="1:2" x14ac:dyDescent="0.2">
      <c r="A525" s="64"/>
      <c r="B525" s="64"/>
    </row>
    <row r="526" spans="1:2" x14ac:dyDescent="0.2">
      <c r="A526" s="64"/>
      <c r="B526" s="64"/>
    </row>
    <row r="527" spans="1:2" x14ac:dyDescent="0.2">
      <c r="A527" s="64"/>
      <c r="B527" s="64"/>
    </row>
    <row r="528" spans="1:2" x14ac:dyDescent="0.2">
      <c r="A528" s="64"/>
      <c r="B528" s="64"/>
    </row>
    <row r="529" spans="1:2" x14ac:dyDescent="0.2">
      <c r="A529" s="64"/>
      <c r="B529" s="64"/>
    </row>
    <row r="530" spans="1:2" x14ac:dyDescent="0.2">
      <c r="A530" s="64"/>
      <c r="B530" s="64"/>
    </row>
    <row r="531" spans="1:2" x14ac:dyDescent="0.2">
      <c r="A531" s="64"/>
      <c r="B531" s="64"/>
    </row>
    <row r="532" spans="1:2" x14ac:dyDescent="0.2">
      <c r="A532" s="64"/>
      <c r="B532" s="64"/>
    </row>
    <row r="533" spans="1:2" x14ac:dyDescent="0.2">
      <c r="A533" s="64"/>
      <c r="B533" s="64"/>
    </row>
    <row r="534" spans="1:2" x14ac:dyDescent="0.2">
      <c r="A534" s="64"/>
      <c r="B534" s="64"/>
    </row>
    <row r="535" spans="1:2" x14ac:dyDescent="0.2">
      <c r="A535" s="64"/>
      <c r="B535" s="64"/>
    </row>
    <row r="536" spans="1:2" x14ac:dyDescent="0.2">
      <c r="A536" s="64"/>
      <c r="B536" s="64"/>
    </row>
    <row r="537" spans="1:2" x14ac:dyDescent="0.2">
      <c r="A537" s="64"/>
      <c r="B537" s="64"/>
    </row>
    <row r="538" spans="1:2" x14ac:dyDescent="0.2">
      <c r="A538" s="64"/>
      <c r="B538" s="64"/>
    </row>
    <row r="539" spans="1:2" x14ac:dyDescent="0.2">
      <c r="A539" s="64"/>
      <c r="B539" s="64"/>
    </row>
    <row r="540" spans="1:2" x14ac:dyDescent="0.2">
      <c r="A540" s="64"/>
      <c r="B540" s="64"/>
    </row>
    <row r="541" spans="1:2" x14ac:dyDescent="0.2">
      <c r="A541" s="64"/>
      <c r="B541" s="64"/>
    </row>
    <row r="542" spans="1:2" x14ac:dyDescent="0.2">
      <c r="A542" s="64"/>
      <c r="B542" s="64"/>
    </row>
    <row r="543" spans="1:2" x14ac:dyDescent="0.2">
      <c r="A543" s="64"/>
      <c r="B543" s="64"/>
    </row>
    <row r="544" spans="1:2" x14ac:dyDescent="0.2">
      <c r="A544" s="64"/>
      <c r="B544" s="64"/>
    </row>
    <row r="545" spans="1:2" x14ac:dyDescent="0.2">
      <c r="A545" s="64"/>
      <c r="B545" s="64"/>
    </row>
    <row r="546" spans="1:2" x14ac:dyDescent="0.2">
      <c r="A546" s="64"/>
      <c r="B546" s="64"/>
    </row>
    <row r="547" spans="1:2" x14ac:dyDescent="0.2">
      <c r="A547" s="64"/>
      <c r="B547" s="64"/>
    </row>
    <row r="548" spans="1:2" x14ac:dyDescent="0.2">
      <c r="A548" s="64"/>
      <c r="B548" s="64"/>
    </row>
    <row r="549" spans="1:2" x14ac:dyDescent="0.2">
      <c r="A549" s="64"/>
      <c r="B549" s="64"/>
    </row>
    <row r="550" spans="1:2" x14ac:dyDescent="0.2">
      <c r="A550" s="64"/>
      <c r="B550" s="64"/>
    </row>
    <row r="551" spans="1:2" x14ac:dyDescent="0.2">
      <c r="A551" s="64"/>
      <c r="B551" s="64"/>
    </row>
    <row r="552" spans="1:2" x14ac:dyDescent="0.2">
      <c r="A552" s="64"/>
      <c r="B552" s="64"/>
    </row>
    <row r="553" spans="1:2" x14ac:dyDescent="0.2">
      <c r="A553" s="64"/>
      <c r="B553" s="64"/>
    </row>
    <row r="554" spans="1:2" x14ac:dyDescent="0.2">
      <c r="A554" s="64"/>
      <c r="B554" s="64"/>
    </row>
    <row r="555" spans="1:2" x14ac:dyDescent="0.2">
      <c r="A555" s="64"/>
      <c r="B555" s="64"/>
    </row>
    <row r="556" spans="1:2" x14ac:dyDescent="0.2">
      <c r="A556" s="64"/>
      <c r="B556" s="64"/>
    </row>
    <row r="557" spans="1:2" x14ac:dyDescent="0.2">
      <c r="A557" s="64"/>
      <c r="B557" s="64"/>
    </row>
    <row r="558" spans="1:2" x14ac:dyDescent="0.2">
      <c r="A558" s="64"/>
      <c r="B558" s="64"/>
    </row>
    <row r="559" spans="1:2" x14ac:dyDescent="0.2">
      <c r="A559" s="64"/>
      <c r="B559" s="64"/>
    </row>
    <row r="560" spans="1:2" x14ac:dyDescent="0.2">
      <c r="A560" s="64"/>
      <c r="B560" s="64"/>
    </row>
    <row r="561" spans="1:2" x14ac:dyDescent="0.2">
      <c r="A561" s="64"/>
      <c r="B561" s="64"/>
    </row>
    <row r="562" spans="1:2" x14ac:dyDescent="0.2">
      <c r="A562" s="64"/>
      <c r="B562" s="64"/>
    </row>
    <row r="563" spans="1:2" x14ac:dyDescent="0.2">
      <c r="A563" s="64"/>
      <c r="B563" s="64"/>
    </row>
    <row r="564" spans="1:2" x14ac:dyDescent="0.2">
      <c r="A564" s="64"/>
      <c r="B564" s="64"/>
    </row>
    <row r="565" spans="1:2" x14ac:dyDescent="0.2">
      <c r="A565" s="64"/>
      <c r="B565" s="64"/>
    </row>
    <row r="566" spans="1:2" x14ac:dyDescent="0.2">
      <c r="A566" s="64"/>
      <c r="B566" s="64"/>
    </row>
    <row r="567" spans="1:2" x14ac:dyDescent="0.2">
      <c r="A567" s="64"/>
      <c r="B567" s="64"/>
    </row>
    <row r="568" spans="1:2" x14ac:dyDescent="0.2">
      <c r="A568" s="64"/>
      <c r="B568" s="64"/>
    </row>
    <row r="569" spans="1:2" x14ac:dyDescent="0.2">
      <c r="A569" s="64"/>
      <c r="B569" s="64"/>
    </row>
    <row r="570" spans="1:2" x14ac:dyDescent="0.2">
      <c r="A570" s="64"/>
      <c r="B570" s="64"/>
    </row>
    <row r="571" spans="1:2" x14ac:dyDescent="0.2">
      <c r="A571" s="64"/>
      <c r="B571" s="64"/>
    </row>
    <row r="572" spans="1:2" x14ac:dyDescent="0.2">
      <c r="A572" s="64"/>
      <c r="B572" s="64"/>
    </row>
    <row r="573" spans="1:2" x14ac:dyDescent="0.2">
      <c r="A573" s="64"/>
      <c r="B573" s="64"/>
    </row>
    <row r="574" spans="1:2" x14ac:dyDescent="0.2">
      <c r="A574" s="64"/>
      <c r="B574" s="64"/>
    </row>
    <row r="575" spans="1:2" x14ac:dyDescent="0.2">
      <c r="A575" s="64"/>
      <c r="B575" s="64"/>
    </row>
    <row r="576" spans="1:2" x14ac:dyDescent="0.2">
      <c r="A576" s="64"/>
      <c r="B576" s="64"/>
    </row>
    <row r="577" spans="1:2" x14ac:dyDescent="0.2">
      <c r="A577" s="64"/>
      <c r="B577" s="64"/>
    </row>
    <row r="578" spans="1:2" x14ac:dyDescent="0.2">
      <c r="A578" s="64"/>
      <c r="B578" s="64"/>
    </row>
    <row r="579" spans="1:2" x14ac:dyDescent="0.2">
      <c r="A579" s="64"/>
      <c r="B579" s="64"/>
    </row>
    <row r="580" spans="1:2" x14ac:dyDescent="0.2">
      <c r="A580" s="64"/>
      <c r="B580" s="64"/>
    </row>
    <row r="581" spans="1:2" x14ac:dyDescent="0.2">
      <c r="A581" s="64"/>
      <c r="B581" s="64"/>
    </row>
    <row r="582" spans="1:2" x14ac:dyDescent="0.2">
      <c r="A582" s="64"/>
      <c r="B582" s="64"/>
    </row>
    <row r="583" spans="1:2" x14ac:dyDescent="0.2">
      <c r="A583" s="64"/>
      <c r="B583" s="64"/>
    </row>
    <row r="584" spans="1:2" x14ac:dyDescent="0.2">
      <c r="A584" s="64"/>
      <c r="B584" s="64"/>
    </row>
    <row r="585" spans="1:2" x14ac:dyDescent="0.2">
      <c r="A585" s="64"/>
      <c r="B585" s="64"/>
    </row>
    <row r="586" spans="1:2" x14ac:dyDescent="0.2">
      <c r="A586" s="64"/>
      <c r="B586" s="64"/>
    </row>
    <row r="587" spans="1:2" x14ac:dyDescent="0.2">
      <c r="A587" s="64"/>
      <c r="B587" s="64"/>
    </row>
    <row r="588" spans="1:2" x14ac:dyDescent="0.2">
      <c r="A588" s="64"/>
      <c r="B588" s="64"/>
    </row>
    <row r="589" spans="1:2" x14ac:dyDescent="0.2">
      <c r="A589" s="64"/>
      <c r="B589" s="64"/>
    </row>
    <row r="590" spans="1:2" x14ac:dyDescent="0.2">
      <c r="A590" s="64"/>
      <c r="B590" s="64"/>
    </row>
    <row r="591" spans="1:2" x14ac:dyDescent="0.2">
      <c r="A591" s="64"/>
      <c r="B591" s="64"/>
    </row>
    <row r="592" spans="1:2" x14ac:dyDescent="0.2">
      <c r="A592" s="64"/>
      <c r="B592" s="64"/>
    </row>
    <row r="593" spans="1:2" x14ac:dyDescent="0.2">
      <c r="A593" s="64"/>
      <c r="B593" s="64"/>
    </row>
    <row r="594" spans="1:2" x14ac:dyDescent="0.2">
      <c r="A594" s="64"/>
      <c r="B594" s="64"/>
    </row>
    <row r="595" spans="1:2" x14ac:dyDescent="0.2">
      <c r="A595" s="64"/>
      <c r="B595" s="64"/>
    </row>
    <row r="596" spans="1:2" x14ac:dyDescent="0.2">
      <c r="A596" s="64"/>
      <c r="B596" s="64"/>
    </row>
    <row r="597" spans="1:2" x14ac:dyDescent="0.2">
      <c r="A597" s="64"/>
      <c r="B597" s="64"/>
    </row>
    <row r="598" spans="1:2" x14ac:dyDescent="0.2">
      <c r="A598" s="64"/>
      <c r="B598" s="64"/>
    </row>
    <row r="599" spans="1:2" x14ac:dyDescent="0.2">
      <c r="A599" s="64"/>
      <c r="B599" s="64"/>
    </row>
    <row r="600" spans="1:2" x14ac:dyDescent="0.2">
      <c r="A600" s="64"/>
      <c r="B600" s="64"/>
    </row>
    <row r="601" spans="1:2" x14ac:dyDescent="0.2">
      <c r="A601" s="64"/>
      <c r="B601" s="64"/>
    </row>
    <row r="602" spans="1:2" x14ac:dyDescent="0.2">
      <c r="A602" s="64"/>
      <c r="B602" s="64"/>
    </row>
    <row r="603" spans="1:2" x14ac:dyDescent="0.2">
      <c r="A603" s="64"/>
      <c r="B603" s="64"/>
    </row>
    <row r="604" spans="1:2" x14ac:dyDescent="0.2">
      <c r="A604" s="64"/>
      <c r="B604" s="64"/>
    </row>
    <row r="605" spans="1:2" x14ac:dyDescent="0.2">
      <c r="A605" s="64"/>
      <c r="B605" s="64"/>
    </row>
    <row r="606" spans="1:2" x14ac:dyDescent="0.2">
      <c r="A606" s="64"/>
      <c r="B606" s="64"/>
    </row>
    <row r="607" spans="1:2" x14ac:dyDescent="0.2">
      <c r="A607" s="64"/>
      <c r="B607" s="64"/>
    </row>
    <row r="608" spans="1:2" x14ac:dyDescent="0.2">
      <c r="A608" s="64"/>
      <c r="B608" s="64"/>
    </row>
    <row r="609" spans="1:2" x14ac:dyDescent="0.2">
      <c r="A609" s="64"/>
      <c r="B609" s="64"/>
    </row>
    <row r="610" spans="1:2" x14ac:dyDescent="0.2">
      <c r="A610" s="64"/>
      <c r="B610" s="64"/>
    </row>
    <row r="611" spans="1:2" x14ac:dyDescent="0.2">
      <c r="A611" s="64"/>
      <c r="B611" s="64"/>
    </row>
    <row r="612" spans="1:2" x14ac:dyDescent="0.2">
      <c r="A612" s="64"/>
      <c r="B612" s="64"/>
    </row>
    <row r="613" spans="1:2" x14ac:dyDescent="0.2">
      <c r="A613" s="64"/>
      <c r="B613" s="64"/>
    </row>
    <row r="614" spans="1:2" x14ac:dyDescent="0.2">
      <c r="A614" s="64"/>
      <c r="B614" s="64"/>
    </row>
    <row r="615" spans="1:2" x14ac:dyDescent="0.2">
      <c r="A615" s="64"/>
      <c r="B615" s="64"/>
    </row>
    <row r="616" spans="1:2" x14ac:dyDescent="0.2">
      <c r="A616" s="64"/>
      <c r="B616" s="64"/>
    </row>
    <row r="617" spans="1:2" x14ac:dyDescent="0.2">
      <c r="A617" s="64"/>
      <c r="B617" s="64"/>
    </row>
    <row r="618" spans="1:2" x14ac:dyDescent="0.2">
      <c r="A618" s="64"/>
      <c r="B618" s="64"/>
    </row>
    <row r="619" spans="1:2" x14ac:dyDescent="0.2">
      <c r="A619" s="64"/>
      <c r="B619" s="64"/>
    </row>
    <row r="620" spans="1:2" x14ac:dyDescent="0.2">
      <c r="A620" s="64"/>
      <c r="B620" s="64"/>
    </row>
    <row r="621" spans="1:2" x14ac:dyDescent="0.2">
      <c r="A621" s="64"/>
      <c r="B621" s="64"/>
    </row>
    <row r="622" spans="1:2" x14ac:dyDescent="0.2">
      <c r="A622" s="64"/>
      <c r="B622" s="64"/>
    </row>
    <row r="623" spans="1:2" x14ac:dyDescent="0.2">
      <c r="A623" s="64"/>
      <c r="B623" s="64"/>
    </row>
    <row r="624" spans="1:2" x14ac:dyDescent="0.2">
      <c r="A624" s="64"/>
      <c r="B624" s="64"/>
    </row>
    <row r="625" spans="1:2" x14ac:dyDescent="0.2">
      <c r="A625" s="64"/>
      <c r="B625" s="64"/>
    </row>
    <row r="626" spans="1:2" x14ac:dyDescent="0.2">
      <c r="A626" s="64"/>
      <c r="B626" s="64"/>
    </row>
    <row r="627" spans="1:2" x14ac:dyDescent="0.2">
      <c r="A627" s="64"/>
      <c r="B627" s="64"/>
    </row>
    <row r="628" spans="1:2" x14ac:dyDescent="0.2">
      <c r="A628" s="64"/>
      <c r="B628" s="64"/>
    </row>
    <row r="629" spans="1:2" x14ac:dyDescent="0.2">
      <c r="A629" s="64"/>
      <c r="B629" s="64"/>
    </row>
    <row r="630" spans="1:2" x14ac:dyDescent="0.2">
      <c r="A630" s="64"/>
      <c r="B630" s="64"/>
    </row>
    <row r="631" spans="1:2" x14ac:dyDescent="0.2">
      <c r="A631" s="64"/>
      <c r="B631" s="64"/>
    </row>
    <row r="632" spans="1:2" x14ac:dyDescent="0.2">
      <c r="A632" s="64"/>
      <c r="B632" s="64"/>
    </row>
    <row r="633" spans="1:2" x14ac:dyDescent="0.2">
      <c r="A633" s="64"/>
      <c r="B633" s="64"/>
    </row>
    <row r="634" spans="1:2" x14ac:dyDescent="0.2">
      <c r="A634" s="64"/>
      <c r="B634" s="64"/>
    </row>
    <row r="635" spans="1:2" x14ac:dyDescent="0.2">
      <c r="A635" s="64"/>
      <c r="B635" s="64"/>
    </row>
    <row r="636" spans="1:2" x14ac:dyDescent="0.2">
      <c r="A636" s="64"/>
      <c r="B636" s="64"/>
    </row>
    <row r="637" spans="1:2" x14ac:dyDescent="0.2">
      <c r="A637" s="64"/>
      <c r="B637" s="64"/>
    </row>
    <row r="638" spans="1:2" x14ac:dyDescent="0.2">
      <c r="A638" s="64"/>
      <c r="B638" s="64"/>
    </row>
    <row r="639" spans="1:2" x14ac:dyDescent="0.2">
      <c r="A639" s="64"/>
      <c r="B639" s="64"/>
    </row>
    <row r="640" spans="1:2" x14ac:dyDescent="0.2">
      <c r="A640" s="64"/>
      <c r="B640" s="64"/>
    </row>
    <row r="641" spans="1:2" x14ac:dyDescent="0.2">
      <c r="A641" s="64"/>
      <c r="B641" s="64"/>
    </row>
    <row r="642" spans="1:2" x14ac:dyDescent="0.2">
      <c r="A642" s="64"/>
      <c r="B642" s="64"/>
    </row>
    <row r="643" spans="1:2" x14ac:dyDescent="0.2">
      <c r="A643" s="64"/>
      <c r="B643" s="64"/>
    </row>
    <row r="644" spans="1:2" x14ac:dyDescent="0.2">
      <c r="A644" s="64"/>
      <c r="B644" s="64"/>
    </row>
    <row r="645" spans="1:2" x14ac:dyDescent="0.2">
      <c r="A645" s="64"/>
      <c r="B645" s="64"/>
    </row>
    <row r="646" spans="1:2" x14ac:dyDescent="0.2">
      <c r="A646" s="64"/>
      <c r="B646" s="64"/>
    </row>
    <row r="647" spans="1:2" x14ac:dyDescent="0.2">
      <c r="A647" s="64"/>
      <c r="B647" s="64"/>
    </row>
    <row r="648" spans="1:2" x14ac:dyDescent="0.2">
      <c r="A648" s="64"/>
      <c r="B648" s="64"/>
    </row>
    <row r="649" spans="1:2" x14ac:dyDescent="0.2">
      <c r="A649" s="64"/>
      <c r="B649" s="64"/>
    </row>
    <row r="650" spans="1:2" x14ac:dyDescent="0.2">
      <c r="A650" s="64"/>
      <c r="B650" s="64"/>
    </row>
    <row r="651" spans="1:2" x14ac:dyDescent="0.2">
      <c r="A651" s="64"/>
      <c r="B651" s="64"/>
    </row>
    <row r="652" spans="1:2" x14ac:dyDescent="0.2">
      <c r="A652" s="64"/>
      <c r="B652" s="64"/>
    </row>
    <row r="653" spans="1:2" x14ac:dyDescent="0.2">
      <c r="A653" s="64"/>
      <c r="B653" s="64"/>
    </row>
    <row r="654" spans="1:2" x14ac:dyDescent="0.2">
      <c r="A654" s="64"/>
      <c r="B654" s="64"/>
    </row>
    <row r="655" spans="1:2" x14ac:dyDescent="0.2">
      <c r="A655" s="64"/>
      <c r="B655" s="64"/>
    </row>
    <row r="656" spans="1:2" x14ac:dyDescent="0.2">
      <c r="A656" s="64"/>
      <c r="B656" s="64"/>
    </row>
    <row r="657" spans="1:2" x14ac:dyDescent="0.2">
      <c r="A657" s="64"/>
      <c r="B657" s="64"/>
    </row>
    <row r="658" spans="1:2" x14ac:dyDescent="0.2">
      <c r="A658" s="64"/>
      <c r="B658" s="64"/>
    </row>
    <row r="659" spans="1:2" x14ac:dyDescent="0.2">
      <c r="A659" s="64"/>
      <c r="B659" s="64"/>
    </row>
    <row r="660" spans="1:2" x14ac:dyDescent="0.2">
      <c r="A660" s="64"/>
      <c r="B660" s="64"/>
    </row>
    <row r="661" spans="1:2" x14ac:dyDescent="0.2">
      <c r="A661" s="64"/>
      <c r="B661" s="64"/>
    </row>
    <row r="662" spans="1:2" x14ac:dyDescent="0.2">
      <c r="A662" s="64"/>
      <c r="B662" s="64"/>
    </row>
    <row r="663" spans="1:2" x14ac:dyDescent="0.2">
      <c r="A663" s="64"/>
      <c r="B663" s="64"/>
    </row>
    <row r="664" spans="1:2" x14ac:dyDescent="0.2">
      <c r="A664" s="64"/>
      <c r="B664" s="64"/>
    </row>
    <row r="665" spans="1:2" x14ac:dyDescent="0.2">
      <c r="A665" s="64"/>
      <c r="B665" s="64"/>
    </row>
    <row r="666" spans="1:2" x14ac:dyDescent="0.2">
      <c r="A666" s="64"/>
      <c r="B666" s="64"/>
    </row>
    <row r="667" spans="1:2" x14ac:dyDescent="0.2">
      <c r="A667" s="64"/>
      <c r="B667" s="64"/>
    </row>
    <row r="668" spans="1:2" x14ac:dyDescent="0.2">
      <c r="A668" s="64"/>
      <c r="B668" s="64"/>
    </row>
    <row r="669" spans="1:2" x14ac:dyDescent="0.2">
      <c r="A669" s="64"/>
      <c r="B669" s="64"/>
    </row>
    <row r="670" spans="1:2" x14ac:dyDescent="0.2">
      <c r="A670" s="64"/>
      <c r="B670" s="64"/>
    </row>
    <row r="671" spans="1:2" x14ac:dyDescent="0.2">
      <c r="A671" s="64"/>
      <c r="B671" s="64"/>
    </row>
    <row r="672" spans="1:2" x14ac:dyDescent="0.2">
      <c r="A672" s="64"/>
      <c r="B672" s="64"/>
    </row>
    <row r="673" spans="1:2" x14ac:dyDescent="0.2">
      <c r="A673" s="64"/>
      <c r="B673" s="64"/>
    </row>
    <row r="674" spans="1:2" x14ac:dyDescent="0.2">
      <c r="A674" s="64"/>
      <c r="B674" s="64"/>
    </row>
    <row r="675" spans="1:2" x14ac:dyDescent="0.2">
      <c r="A675" s="64"/>
      <c r="B675" s="64"/>
    </row>
    <row r="676" spans="1:2" x14ac:dyDescent="0.2">
      <c r="A676" s="64"/>
      <c r="B676" s="64"/>
    </row>
    <row r="677" spans="1:2" x14ac:dyDescent="0.2">
      <c r="A677" s="64"/>
      <c r="B677" s="64"/>
    </row>
    <row r="678" spans="1:2" x14ac:dyDescent="0.2">
      <c r="A678" s="64"/>
      <c r="B678" s="64"/>
    </row>
    <row r="679" spans="1:2" x14ac:dyDescent="0.2">
      <c r="A679" s="64"/>
      <c r="B679" s="64"/>
    </row>
    <row r="680" spans="1:2" x14ac:dyDescent="0.2">
      <c r="A680" s="64"/>
      <c r="B680" s="64"/>
    </row>
    <row r="681" spans="1:2" x14ac:dyDescent="0.2">
      <c r="A681" s="64"/>
      <c r="B681" s="64"/>
    </row>
    <row r="682" spans="1:2" x14ac:dyDescent="0.2">
      <c r="A682" s="64"/>
      <c r="B682" s="64"/>
    </row>
    <row r="683" spans="1:2" x14ac:dyDescent="0.2">
      <c r="A683" s="64"/>
      <c r="B683" s="64"/>
    </row>
    <row r="684" spans="1:2" x14ac:dyDescent="0.2">
      <c r="A684" s="64"/>
      <c r="B684" s="64"/>
    </row>
    <row r="685" spans="1:2" x14ac:dyDescent="0.2">
      <c r="A685" s="64"/>
      <c r="B685" s="64"/>
    </row>
    <row r="686" spans="1:2" x14ac:dyDescent="0.2">
      <c r="A686" s="64"/>
      <c r="B686" s="64"/>
    </row>
    <row r="687" spans="1:2" x14ac:dyDescent="0.2">
      <c r="A687" s="64"/>
      <c r="B687" s="64"/>
    </row>
    <row r="688" spans="1:2" x14ac:dyDescent="0.2">
      <c r="A688" s="64"/>
      <c r="B688" s="64"/>
    </row>
    <row r="689" spans="1:2" x14ac:dyDescent="0.2">
      <c r="A689" s="64"/>
      <c r="B689" s="64"/>
    </row>
    <row r="690" spans="1:2" x14ac:dyDescent="0.2">
      <c r="A690" s="64"/>
      <c r="B690" s="64"/>
    </row>
    <row r="691" spans="1:2" x14ac:dyDescent="0.2">
      <c r="A691" s="64"/>
      <c r="B691" s="64"/>
    </row>
    <row r="692" spans="1:2" x14ac:dyDescent="0.2">
      <c r="A692" s="64"/>
      <c r="B692" s="64"/>
    </row>
    <row r="693" spans="1:2" x14ac:dyDescent="0.2">
      <c r="A693" s="64"/>
      <c r="B693" s="64"/>
    </row>
    <row r="694" spans="1:2" x14ac:dyDescent="0.2">
      <c r="A694" s="64"/>
      <c r="B694" s="64"/>
    </row>
    <row r="695" spans="1:2" x14ac:dyDescent="0.2">
      <c r="A695" s="64"/>
      <c r="B695" s="64"/>
    </row>
    <row r="696" spans="1:2" x14ac:dyDescent="0.2">
      <c r="A696" s="64"/>
      <c r="B696" s="64"/>
    </row>
    <row r="697" spans="1:2" x14ac:dyDescent="0.2">
      <c r="A697" s="64"/>
      <c r="B697" s="64"/>
    </row>
    <row r="698" spans="1:2" x14ac:dyDescent="0.2">
      <c r="A698" s="64"/>
      <c r="B698" s="64"/>
    </row>
    <row r="699" spans="1:2" x14ac:dyDescent="0.2">
      <c r="A699" s="64"/>
      <c r="B699" s="64"/>
    </row>
    <row r="700" spans="1:2" x14ac:dyDescent="0.2">
      <c r="A700" s="64"/>
      <c r="B700" s="64"/>
    </row>
    <row r="701" spans="1:2" x14ac:dyDescent="0.2">
      <c r="A701" s="64"/>
      <c r="B701" s="64"/>
    </row>
    <row r="702" spans="1:2" x14ac:dyDescent="0.2">
      <c r="A702" s="64"/>
      <c r="B702" s="64"/>
    </row>
    <row r="703" spans="1:2" x14ac:dyDescent="0.2">
      <c r="A703" s="64"/>
      <c r="B703" s="64"/>
    </row>
    <row r="704" spans="1:2" x14ac:dyDescent="0.2">
      <c r="A704" s="64"/>
      <c r="B704" s="64"/>
    </row>
    <row r="705" spans="1:2" x14ac:dyDescent="0.2">
      <c r="A705" s="64"/>
      <c r="B705" s="64"/>
    </row>
    <row r="706" spans="1:2" x14ac:dyDescent="0.2">
      <c r="A706" s="64"/>
      <c r="B706" s="64"/>
    </row>
    <row r="707" spans="1:2" x14ac:dyDescent="0.2">
      <c r="A707" s="64"/>
      <c r="B707" s="64"/>
    </row>
    <row r="708" spans="1:2" x14ac:dyDescent="0.2">
      <c r="A708" s="64"/>
      <c r="B708" s="64"/>
    </row>
    <row r="709" spans="1:2" x14ac:dyDescent="0.2">
      <c r="A709" s="64"/>
      <c r="B709" s="64"/>
    </row>
    <row r="710" spans="1:2" x14ac:dyDescent="0.2">
      <c r="A710" s="64"/>
      <c r="B710" s="64"/>
    </row>
    <row r="711" spans="1:2" x14ac:dyDescent="0.2">
      <c r="A711" s="64"/>
      <c r="B711" s="64"/>
    </row>
    <row r="712" spans="1:2" x14ac:dyDescent="0.2">
      <c r="A712" s="64"/>
      <c r="B712" s="64"/>
    </row>
    <row r="713" spans="1:2" x14ac:dyDescent="0.2">
      <c r="A713" s="64"/>
      <c r="B713" s="64"/>
    </row>
    <row r="714" spans="1:2" x14ac:dyDescent="0.2">
      <c r="A714" s="64"/>
      <c r="B714" s="64"/>
    </row>
    <row r="715" spans="1:2" x14ac:dyDescent="0.2">
      <c r="A715" s="64"/>
      <c r="B715" s="64"/>
    </row>
    <row r="716" spans="1:2" x14ac:dyDescent="0.2">
      <c r="A716" s="64"/>
      <c r="B716" s="64"/>
    </row>
    <row r="717" spans="1:2" x14ac:dyDescent="0.2">
      <c r="A717" s="64"/>
      <c r="B717" s="64"/>
    </row>
    <row r="718" spans="1:2" x14ac:dyDescent="0.2">
      <c r="A718" s="64"/>
      <c r="B718" s="64"/>
    </row>
    <row r="719" spans="1:2" x14ac:dyDescent="0.2">
      <c r="A719" s="64"/>
      <c r="B719" s="64"/>
    </row>
    <row r="720" spans="1:2" x14ac:dyDescent="0.2">
      <c r="A720" s="64"/>
      <c r="B720" s="64"/>
    </row>
    <row r="721" spans="1:2" x14ac:dyDescent="0.2">
      <c r="A721" s="64"/>
      <c r="B721" s="64"/>
    </row>
    <row r="722" spans="1:2" x14ac:dyDescent="0.2">
      <c r="A722" s="64"/>
      <c r="B722" s="64"/>
    </row>
    <row r="723" spans="1:2" x14ac:dyDescent="0.2">
      <c r="A723" s="64"/>
      <c r="B723" s="64"/>
    </row>
    <row r="724" spans="1:2" x14ac:dyDescent="0.2">
      <c r="A724" s="64"/>
      <c r="B724" s="64"/>
    </row>
    <row r="725" spans="1:2" x14ac:dyDescent="0.2">
      <c r="A725" s="64"/>
      <c r="B725" s="64"/>
    </row>
    <row r="726" spans="1:2" x14ac:dyDescent="0.2">
      <c r="A726" s="64"/>
      <c r="B726" s="64"/>
    </row>
    <row r="727" spans="1:2" x14ac:dyDescent="0.2">
      <c r="A727" s="64"/>
      <c r="B727" s="64"/>
    </row>
    <row r="728" spans="1:2" x14ac:dyDescent="0.2">
      <c r="A728" s="64"/>
      <c r="B728" s="64"/>
    </row>
    <row r="729" spans="1:2" x14ac:dyDescent="0.2">
      <c r="A729" s="64"/>
      <c r="B729" s="64"/>
    </row>
    <row r="730" spans="1:2" x14ac:dyDescent="0.2">
      <c r="A730" s="64"/>
      <c r="B730" s="64"/>
    </row>
    <row r="731" spans="1:2" x14ac:dyDescent="0.2">
      <c r="A731" s="64"/>
      <c r="B731" s="64"/>
    </row>
    <row r="732" spans="1:2" x14ac:dyDescent="0.2">
      <c r="A732" s="64"/>
      <c r="B732" s="64"/>
    </row>
    <row r="733" spans="1:2" x14ac:dyDescent="0.2">
      <c r="A733" s="64"/>
      <c r="B733" s="64"/>
    </row>
    <row r="734" spans="1:2" x14ac:dyDescent="0.2">
      <c r="A734" s="64"/>
      <c r="B734" s="64"/>
    </row>
    <row r="735" spans="1:2" x14ac:dyDescent="0.2">
      <c r="A735" s="64"/>
      <c r="B735" s="64"/>
    </row>
    <row r="736" spans="1:2" x14ac:dyDescent="0.2">
      <c r="A736" s="64"/>
      <c r="B736" s="64"/>
    </row>
    <row r="737" spans="1:2" x14ac:dyDescent="0.2">
      <c r="A737" s="64"/>
      <c r="B737" s="64"/>
    </row>
    <row r="738" spans="1:2" x14ac:dyDescent="0.2">
      <c r="A738" s="64"/>
      <c r="B738" s="64"/>
    </row>
    <row r="739" spans="1:2" x14ac:dyDescent="0.2">
      <c r="A739" s="64"/>
      <c r="B739" s="64"/>
    </row>
    <row r="740" spans="1:2" x14ac:dyDescent="0.2">
      <c r="A740" s="64"/>
      <c r="B740" s="64"/>
    </row>
    <row r="741" spans="1:2" x14ac:dyDescent="0.2">
      <c r="A741" s="64"/>
      <c r="B741" s="64"/>
    </row>
    <row r="742" spans="1:2" x14ac:dyDescent="0.2">
      <c r="A742" s="64"/>
      <c r="B742" s="64"/>
    </row>
    <row r="743" spans="1:2" x14ac:dyDescent="0.2">
      <c r="A743" s="64"/>
      <c r="B743" s="64"/>
    </row>
    <row r="744" spans="1:2" x14ac:dyDescent="0.2">
      <c r="A744" s="64"/>
      <c r="B744" s="64"/>
    </row>
    <row r="745" spans="1:2" x14ac:dyDescent="0.2">
      <c r="A745" s="64"/>
      <c r="B745" s="64"/>
    </row>
    <row r="746" spans="1:2" x14ac:dyDescent="0.2">
      <c r="A746" s="64"/>
      <c r="B746" s="64"/>
    </row>
    <row r="747" spans="1:2" x14ac:dyDescent="0.2">
      <c r="A747" s="64"/>
      <c r="B747" s="64"/>
    </row>
    <row r="748" spans="1:2" x14ac:dyDescent="0.2">
      <c r="A748" s="64"/>
      <c r="B748" s="64"/>
    </row>
    <row r="749" spans="1:2" x14ac:dyDescent="0.2">
      <c r="A749" s="64"/>
      <c r="B749" s="64"/>
    </row>
    <row r="750" spans="1:2" x14ac:dyDescent="0.2">
      <c r="A750" s="64"/>
      <c r="B750" s="64"/>
    </row>
    <row r="751" spans="1:2" x14ac:dyDescent="0.2">
      <c r="A751" s="64"/>
      <c r="B751" s="64"/>
    </row>
    <row r="752" spans="1:2" x14ac:dyDescent="0.2">
      <c r="A752" s="64"/>
      <c r="B752" s="64"/>
    </row>
    <row r="753" spans="1:2" x14ac:dyDescent="0.2">
      <c r="A753" s="64"/>
      <c r="B753" s="64"/>
    </row>
    <row r="754" spans="1:2" x14ac:dyDescent="0.2">
      <c r="A754" s="64"/>
      <c r="B754" s="64"/>
    </row>
    <row r="755" spans="1:2" x14ac:dyDescent="0.2">
      <c r="A755" s="64"/>
      <c r="B755" s="64"/>
    </row>
    <row r="756" spans="1:2" x14ac:dyDescent="0.2">
      <c r="A756" s="64"/>
      <c r="B756" s="64"/>
    </row>
    <row r="757" spans="1:2" x14ac:dyDescent="0.2">
      <c r="A757" s="64"/>
      <c r="B757" s="64"/>
    </row>
    <row r="758" spans="1:2" x14ac:dyDescent="0.2">
      <c r="A758" s="64"/>
      <c r="B758" s="64"/>
    </row>
    <row r="759" spans="1:2" x14ac:dyDescent="0.2">
      <c r="A759" s="64"/>
      <c r="B759" s="64"/>
    </row>
    <row r="760" spans="1:2" x14ac:dyDescent="0.2">
      <c r="A760" s="64"/>
      <c r="B760" s="64"/>
    </row>
    <row r="761" spans="1:2" x14ac:dyDescent="0.2">
      <c r="A761" s="64"/>
      <c r="B761" s="64"/>
    </row>
    <row r="762" spans="1:2" x14ac:dyDescent="0.2">
      <c r="A762" s="64"/>
      <c r="B762" s="64"/>
    </row>
    <row r="763" spans="1:2" x14ac:dyDescent="0.2">
      <c r="A763" s="64"/>
      <c r="B763" s="64"/>
    </row>
    <row r="764" spans="1:2" x14ac:dyDescent="0.2">
      <c r="A764" s="64"/>
      <c r="B764" s="64"/>
    </row>
    <row r="765" spans="1:2" x14ac:dyDescent="0.2">
      <c r="A765" s="64"/>
      <c r="B765" s="64"/>
    </row>
    <row r="766" spans="1:2" x14ac:dyDescent="0.2">
      <c r="A766" s="64"/>
      <c r="B766" s="64"/>
    </row>
    <row r="767" spans="1:2" x14ac:dyDescent="0.2">
      <c r="A767" s="64"/>
      <c r="B767" s="64"/>
    </row>
    <row r="768" spans="1:2" x14ac:dyDescent="0.2">
      <c r="A768" s="64"/>
      <c r="B768" s="64"/>
    </row>
    <row r="769" spans="1:2" x14ac:dyDescent="0.2">
      <c r="A769" s="64"/>
      <c r="B769" s="64"/>
    </row>
    <row r="770" spans="1:2" x14ac:dyDescent="0.2">
      <c r="A770" s="64"/>
      <c r="B770" s="64"/>
    </row>
    <row r="771" spans="1:2" x14ac:dyDescent="0.2">
      <c r="A771" s="64"/>
      <c r="B771" s="64"/>
    </row>
    <row r="772" spans="1:2" x14ac:dyDescent="0.2">
      <c r="A772" s="64"/>
      <c r="B772" s="64"/>
    </row>
    <row r="773" spans="1:2" x14ac:dyDescent="0.2">
      <c r="A773" s="64"/>
      <c r="B773" s="64"/>
    </row>
    <row r="774" spans="1:2" x14ac:dyDescent="0.2">
      <c r="A774" s="64"/>
      <c r="B774" s="64"/>
    </row>
    <row r="775" spans="1:2" x14ac:dyDescent="0.2">
      <c r="A775" s="64"/>
      <c r="B775" s="64"/>
    </row>
    <row r="776" spans="1:2" x14ac:dyDescent="0.2">
      <c r="A776" s="64"/>
      <c r="B776" s="64"/>
    </row>
    <row r="777" spans="1:2" x14ac:dyDescent="0.2">
      <c r="A777" s="64"/>
      <c r="B777" s="64"/>
    </row>
    <row r="778" spans="1:2" x14ac:dyDescent="0.2">
      <c r="A778" s="64"/>
      <c r="B778" s="64"/>
    </row>
    <row r="779" spans="1:2" x14ac:dyDescent="0.2">
      <c r="A779" s="64"/>
      <c r="B779" s="64"/>
    </row>
    <row r="780" spans="1:2" x14ac:dyDescent="0.2">
      <c r="A780" s="64"/>
      <c r="B780" s="64"/>
    </row>
    <row r="781" spans="1:2" x14ac:dyDescent="0.2">
      <c r="A781" s="64"/>
      <c r="B781" s="64"/>
    </row>
    <row r="782" spans="1:2" x14ac:dyDescent="0.2">
      <c r="A782" s="64"/>
      <c r="B782" s="64"/>
    </row>
    <row r="783" spans="1:2" x14ac:dyDescent="0.2">
      <c r="A783" s="64"/>
      <c r="B783" s="64"/>
    </row>
    <row r="784" spans="1:2" x14ac:dyDescent="0.2">
      <c r="A784" s="64"/>
      <c r="B784" s="64"/>
    </row>
    <row r="785" spans="1:2" x14ac:dyDescent="0.2">
      <c r="A785" s="64"/>
      <c r="B785" s="64"/>
    </row>
    <row r="786" spans="1:2" x14ac:dyDescent="0.2">
      <c r="A786" s="64"/>
      <c r="B786" s="64"/>
    </row>
    <row r="787" spans="1:2" x14ac:dyDescent="0.2">
      <c r="A787" s="64"/>
      <c r="B787" s="64"/>
    </row>
    <row r="788" spans="1:2" x14ac:dyDescent="0.2">
      <c r="A788" s="64"/>
      <c r="B788" s="64"/>
    </row>
    <row r="789" spans="1:2" x14ac:dyDescent="0.2">
      <c r="A789" s="64"/>
      <c r="B789" s="64"/>
    </row>
    <row r="790" spans="1:2" x14ac:dyDescent="0.2">
      <c r="A790" s="64"/>
      <c r="B790" s="64"/>
    </row>
    <row r="791" spans="1:2" x14ac:dyDescent="0.2">
      <c r="A791" s="64"/>
      <c r="B791" s="64"/>
    </row>
    <row r="792" spans="1:2" x14ac:dyDescent="0.2">
      <c r="A792" s="64"/>
      <c r="B792" s="64"/>
    </row>
    <row r="793" spans="1:2" x14ac:dyDescent="0.2">
      <c r="A793" s="64"/>
      <c r="B793" s="64"/>
    </row>
    <row r="794" spans="1:2" x14ac:dyDescent="0.2">
      <c r="A794" s="64"/>
      <c r="B794" s="64"/>
    </row>
    <row r="795" spans="1:2" x14ac:dyDescent="0.2">
      <c r="A795" s="64"/>
      <c r="B795" s="64"/>
    </row>
    <row r="796" spans="1:2" x14ac:dyDescent="0.2">
      <c r="A796" s="64"/>
      <c r="B796" s="64"/>
    </row>
    <row r="797" spans="1:2" x14ac:dyDescent="0.2">
      <c r="A797" s="64"/>
      <c r="B797" s="64"/>
    </row>
    <row r="798" spans="1:2" x14ac:dyDescent="0.2">
      <c r="A798" s="64"/>
      <c r="B798" s="64"/>
    </row>
    <row r="799" spans="1:2" x14ac:dyDescent="0.2">
      <c r="A799" s="64"/>
      <c r="B799" s="64"/>
    </row>
    <row r="800" spans="1:2" x14ac:dyDescent="0.2">
      <c r="A800" s="64"/>
      <c r="B800" s="64"/>
    </row>
    <row r="801" spans="1:2" x14ac:dyDescent="0.2">
      <c r="A801" s="64"/>
      <c r="B801" s="64"/>
    </row>
    <row r="802" spans="1:2" x14ac:dyDescent="0.2">
      <c r="A802" s="64"/>
      <c r="B802" s="64"/>
    </row>
    <row r="803" spans="1:2" x14ac:dyDescent="0.2">
      <c r="A803" s="64"/>
      <c r="B803" s="64"/>
    </row>
    <row r="804" spans="1:2" x14ac:dyDescent="0.2">
      <c r="A804" s="64"/>
      <c r="B804" s="64"/>
    </row>
    <row r="805" spans="1:2" x14ac:dyDescent="0.2">
      <c r="A805" s="64"/>
      <c r="B805" s="64"/>
    </row>
    <row r="806" spans="1:2" x14ac:dyDescent="0.2">
      <c r="A806" s="64"/>
      <c r="B806" s="64"/>
    </row>
    <row r="807" spans="1:2" x14ac:dyDescent="0.2">
      <c r="A807" s="64"/>
      <c r="B807" s="64"/>
    </row>
    <row r="808" spans="1:2" x14ac:dyDescent="0.2">
      <c r="A808" s="64"/>
      <c r="B808" s="64"/>
    </row>
    <row r="809" spans="1:2" x14ac:dyDescent="0.2">
      <c r="A809" s="64"/>
      <c r="B809" s="64"/>
    </row>
    <row r="810" spans="1:2" x14ac:dyDescent="0.2">
      <c r="A810" s="64"/>
      <c r="B810" s="64"/>
    </row>
    <row r="811" spans="1:2" x14ac:dyDescent="0.2">
      <c r="A811" s="64"/>
      <c r="B811" s="64"/>
    </row>
    <row r="812" spans="1:2" x14ac:dyDescent="0.2">
      <c r="A812" s="64"/>
      <c r="B812" s="64"/>
    </row>
    <row r="813" spans="1:2" x14ac:dyDescent="0.2">
      <c r="A813" s="64"/>
      <c r="B813" s="64"/>
    </row>
    <row r="814" spans="1:2" x14ac:dyDescent="0.2">
      <c r="A814" s="64"/>
      <c r="B814" s="64"/>
    </row>
    <row r="815" spans="1:2" x14ac:dyDescent="0.2">
      <c r="A815" s="64"/>
      <c r="B815" s="64"/>
    </row>
    <row r="816" spans="1:2" x14ac:dyDescent="0.2">
      <c r="A816" s="64"/>
      <c r="B816" s="64"/>
    </row>
    <row r="817" spans="1:2" x14ac:dyDescent="0.2">
      <c r="A817" s="64"/>
      <c r="B817" s="64"/>
    </row>
    <row r="818" spans="1:2" x14ac:dyDescent="0.2">
      <c r="A818" s="64"/>
      <c r="B818" s="64"/>
    </row>
    <row r="819" spans="1:2" x14ac:dyDescent="0.2">
      <c r="A819" s="64"/>
      <c r="B819" s="64"/>
    </row>
    <row r="820" spans="1:2" x14ac:dyDescent="0.2">
      <c r="A820" s="64"/>
      <c r="B820" s="64"/>
    </row>
    <row r="821" spans="1:2" x14ac:dyDescent="0.2">
      <c r="A821" s="64"/>
      <c r="B821" s="64"/>
    </row>
    <row r="822" spans="1:2" x14ac:dyDescent="0.2">
      <c r="A822" s="64"/>
      <c r="B822" s="64"/>
    </row>
    <row r="823" spans="1:2" x14ac:dyDescent="0.2">
      <c r="A823" s="64"/>
      <c r="B823" s="64"/>
    </row>
    <row r="824" spans="1:2" x14ac:dyDescent="0.2">
      <c r="A824" s="64"/>
      <c r="B824" s="64"/>
    </row>
    <row r="825" spans="1:2" x14ac:dyDescent="0.2">
      <c r="A825" s="64"/>
      <c r="B825" s="64"/>
    </row>
    <row r="826" spans="1:2" x14ac:dyDescent="0.2">
      <c r="A826" s="64"/>
      <c r="B826" s="64"/>
    </row>
    <row r="827" spans="1:2" x14ac:dyDescent="0.2">
      <c r="A827" s="64"/>
      <c r="B827" s="64"/>
    </row>
    <row r="828" spans="1:2" x14ac:dyDescent="0.2">
      <c r="A828" s="64"/>
      <c r="B828" s="64"/>
    </row>
    <row r="829" spans="1:2" x14ac:dyDescent="0.2">
      <c r="A829" s="64"/>
      <c r="B829" s="64"/>
    </row>
    <row r="830" spans="1:2" x14ac:dyDescent="0.2">
      <c r="A830" s="64"/>
      <c r="B830" s="64"/>
    </row>
    <row r="831" spans="1:2" x14ac:dyDescent="0.2">
      <c r="A831" s="64"/>
      <c r="B831" s="64"/>
    </row>
    <row r="832" spans="1:2" x14ac:dyDescent="0.2">
      <c r="A832" s="64"/>
      <c r="B832" s="64"/>
    </row>
    <row r="833" spans="1:2" x14ac:dyDescent="0.2">
      <c r="A833" s="64"/>
      <c r="B833" s="64"/>
    </row>
    <row r="834" spans="1:2" x14ac:dyDescent="0.2">
      <c r="A834" s="64"/>
      <c r="B834" s="64"/>
    </row>
    <row r="835" spans="1:2" x14ac:dyDescent="0.2">
      <c r="A835" s="64"/>
      <c r="B835" s="64"/>
    </row>
    <row r="836" spans="1:2" x14ac:dyDescent="0.2">
      <c r="A836" s="64"/>
      <c r="B836" s="64"/>
    </row>
    <row r="837" spans="1:2" x14ac:dyDescent="0.2">
      <c r="A837" s="64"/>
      <c r="B837" s="64"/>
    </row>
    <row r="838" spans="1:2" x14ac:dyDescent="0.2">
      <c r="A838" s="64"/>
      <c r="B838" s="64"/>
    </row>
    <row r="839" spans="1:2" x14ac:dyDescent="0.2">
      <c r="A839" s="64"/>
      <c r="B839" s="64"/>
    </row>
    <row r="840" spans="1:2" x14ac:dyDescent="0.2">
      <c r="A840" s="64"/>
      <c r="B840" s="64"/>
    </row>
    <row r="841" spans="1:2" x14ac:dyDescent="0.2">
      <c r="A841" s="64"/>
      <c r="B841" s="64"/>
    </row>
    <row r="842" spans="1:2" x14ac:dyDescent="0.2">
      <c r="A842" s="64"/>
      <c r="B842" s="64"/>
    </row>
    <row r="843" spans="1:2" x14ac:dyDescent="0.2">
      <c r="A843" s="64"/>
      <c r="B843" s="64"/>
    </row>
    <row r="844" spans="1:2" x14ac:dyDescent="0.2">
      <c r="A844" s="64"/>
      <c r="B844" s="64"/>
    </row>
    <row r="845" spans="1:2" x14ac:dyDescent="0.2">
      <c r="A845" s="64"/>
      <c r="B845" s="64"/>
    </row>
    <row r="846" spans="1:2" x14ac:dyDescent="0.2">
      <c r="A846" s="64"/>
      <c r="B846" s="64"/>
    </row>
    <row r="847" spans="1:2" x14ac:dyDescent="0.2">
      <c r="A847" s="64"/>
      <c r="B847" s="64"/>
    </row>
    <row r="848" spans="1:2" x14ac:dyDescent="0.2">
      <c r="A848" s="64"/>
      <c r="B848" s="64"/>
    </row>
    <row r="849" spans="1:2" x14ac:dyDescent="0.2">
      <c r="A849" s="64"/>
      <c r="B849" s="64"/>
    </row>
    <row r="850" spans="1:2" x14ac:dyDescent="0.2">
      <c r="A850" s="64"/>
      <c r="B850" s="64"/>
    </row>
    <row r="851" spans="1:2" x14ac:dyDescent="0.2">
      <c r="A851" s="64"/>
      <c r="B851" s="64"/>
    </row>
    <row r="852" spans="1:2" x14ac:dyDescent="0.2">
      <c r="A852" s="64"/>
      <c r="B852" s="64"/>
    </row>
    <row r="853" spans="1:2" x14ac:dyDescent="0.2">
      <c r="A853" s="64"/>
      <c r="B853" s="64"/>
    </row>
    <row r="854" spans="1:2" x14ac:dyDescent="0.2">
      <c r="A854" s="64"/>
      <c r="B854" s="64"/>
    </row>
    <row r="855" spans="1:2" x14ac:dyDescent="0.2">
      <c r="A855" s="64"/>
      <c r="B855" s="64"/>
    </row>
    <row r="856" spans="1:2" x14ac:dyDescent="0.2">
      <c r="A856" s="64"/>
      <c r="B856" s="64"/>
    </row>
    <row r="857" spans="1:2" x14ac:dyDescent="0.2">
      <c r="A857" s="64"/>
      <c r="B857" s="64"/>
    </row>
    <row r="858" spans="1:2" x14ac:dyDescent="0.2">
      <c r="A858" s="64"/>
      <c r="B858" s="64"/>
    </row>
    <row r="859" spans="1:2" x14ac:dyDescent="0.2">
      <c r="A859" s="64"/>
      <c r="B859" s="64"/>
    </row>
    <row r="860" spans="1:2" x14ac:dyDescent="0.2">
      <c r="A860" s="64"/>
      <c r="B860" s="64"/>
    </row>
    <row r="861" spans="1:2" x14ac:dyDescent="0.2">
      <c r="A861" s="64"/>
      <c r="B861" s="64"/>
    </row>
    <row r="862" spans="1:2" x14ac:dyDescent="0.2">
      <c r="A862" s="64"/>
      <c r="B862" s="64"/>
    </row>
    <row r="863" spans="1:2" x14ac:dyDescent="0.2">
      <c r="A863" s="64"/>
      <c r="B863" s="64"/>
    </row>
    <row r="864" spans="1:2" x14ac:dyDescent="0.2">
      <c r="A864" s="64"/>
      <c r="B864" s="64"/>
    </row>
    <row r="865" spans="1:2" x14ac:dyDescent="0.2">
      <c r="A865" s="64"/>
      <c r="B865" s="64"/>
    </row>
    <row r="866" spans="1:2" x14ac:dyDescent="0.2">
      <c r="A866" s="64"/>
      <c r="B866" s="64"/>
    </row>
    <row r="867" spans="1:2" x14ac:dyDescent="0.2">
      <c r="A867" s="64"/>
      <c r="B867" s="64"/>
    </row>
    <row r="868" spans="1:2" x14ac:dyDescent="0.2">
      <c r="A868" s="64"/>
      <c r="B868" s="64"/>
    </row>
    <row r="869" spans="1:2" x14ac:dyDescent="0.2">
      <c r="A869" s="64"/>
      <c r="B869" s="64"/>
    </row>
    <row r="870" spans="1:2" x14ac:dyDescent="0.2">
      <c r="A870" s="64"/>
      <c r="B870" s="64"/>
    </row>
    <row r="871" spans="1:2" x14ac:dyDescent="0.2">
      <c r="A871" s="64"/>
      <c r="B871" s="64"/>
    </row>
    <row r="872" spans="1:2" x14ac:dyDescent="0.2">
      <c r="A872" s="64"/>
      <c r="B872" s="64"/>
    </row>
    <row r="873" spans="1:2" x14ac:dyDescent="0.2">
      <c r="A873" s="64"/>
      <c r="B873" s="64"/>
    </row>
    <row r="874" spans="1:2" x14ac:dyDescent="0.2">
      <c r="A874" s="64"/>
      <c r="B874" s="64"/>
    </row>
    <row r="875" spans="1:2" x14ac:dyDescent="0.2">
      <c r="A875" s="64"/>
      <c r="B875" s="64"/>
    </row>
    <row r="876" spans="1:2" x14ac:dyDescent="0.2">
      <c r="A876" s="64"/>
      <c r="B876" s="64"/>
    </row>
    <row r="877" spans="1:2" x14ac:dyDescent="0.2">
      <c r="A877" s="64"/>
      <c r="B877" s="64"/>
    </row>
    <row r="878" spans="1:2" x14ac:dyDescent="0.2">
      <c r="A878" s="64"/>
      <c r="B878" s="64"/>
    </row>
    <row r="879" spans="1:2" x14ac:dyDescent="0.2">
      <c r="A879" s="64"/>
      <c r="B879" s="64"/>
    </row>
    <row r="880" spans="1:2" x14ac:dyDescent="0.2">
      <c r="A880" s="64"/>
      <c r="B880" s="64"/>
    </row>
    <row r="881" spans="1:2" x14ac:dyDescent="0.2">
      <c r="A881" s="64"/>
      <c r="B881" s="64"/>
    </row>
    <row r="882" spans="1:2" x14ac:dyDescent="0.2">
      <c r="A882" s="64"/>
      <c r="B882" s="64"/>
    </row>
    <row r="883" spans="1:2" x14ac:dyDescent="0.2">
      <c r="A883" s="64"/>
      <c r="B883" s="64"/>
    </row>
    <row r="884" spans="1:2" x14ac:dyDescent="0.2">
      <c r="A884" s="64"/>
      <c r="B884" s="64"/>
    </row>
    <row r="885" spans="1:2" x14ac:dyDescent="0.2">
      <c r="A885" s="64"/>
      <c r="B885" s="64"/>
    </row>
    <row r="886" spans="1:2" x14ac:dyDescent="0.2">
      <c r="A886" s="64"/>
      <c r="B886" s="64"/>
    </row>
    <row r="887" spans="1:2" x14ac:dyDescent="0.2">
      <c r="A887" s="64"/>
      <c r="B887" s="64"/>
    </row>
    <row r="888" spans="1:2" x14ac:dyDescent="0.2">
      <c r="A888" s="64"/>
      <c r="B888" s="64"/>
    </row>
    <row r="889" spans="1:2" x14ac:dyDescent="0.2">
      <c r="A889" s="64"/>
      <c r="B889" s="64"/>
    </row>
    <row r="890" spans="1:2" x14ac:dyDescent="0.2">
      <c r="A890" s="64"/>
      <c r="B890" s="64"/>
    </row>
    <row r="891" spans="1:2" x14ac:dyDescent="0.2">
      <c r="A891" s="64"/>
      <c r="B891" s="64"/>
    </row>
    <row r="892" spans="1:2" x14ac:dyDescent="0.2">
      <c r="A892" s="64"/>
      <c r="B892" s="64"/>
    </row>
    <row r="893" spans="1:2" x14ac:dyDescent="0.2">
      <c r="A893" s="64"/>
      <c r="B893" s="64"/>
    </row>
    <row r="894" spans="1:2" x14ac:dyDescent="0.2">
      <c r="A894" s="64"/>
      <c r="B894" s="64"/>
    </row>
    <row r="895" spans="1:2" x14ac:dyDescent="0.2">
      <c r="A895" s="64"/>
      <c r="B895" s="64"/>
    </row>
    <row r="896" spans="1:2" x14ac:dyDescent="0.2">
      <c r="A896" s="64"/>
      <c r="B896" s="64"/>
    </row>
    <row r="897" spans="1:2" x14ac:dyDescent="0.2">
      <c r="A897" s="64"/>
      <c r="B897" s="64"/>
    </row>
    <row r="898" spans="1:2" x14ac:dyDescent="0.2">
      <c r="A898" s="64"/>
      <c r="B898" s="64"/>
    </row>
    <row r="899" spans="1:2" x14ac:dyDescent="0.2">
      <c r="A899" s="64"/>
      <c r="B899" s="64"/>
    </row>
    <row r="900" spans="1:2" x14ac:dyDescent="0.2">
      <c r="A900" s="64"/>
      <c r="B900" s="64"/>
    </row>
    <row r="901" spans="1:2" x14ac:dyDescent="0.2">
      <c r="A901" s="64"/>
      <c r="B901" s="64"/>
    </row>
    <row r="902" spans="1:2" x14ac:dyDescent="0.2">
      <c r="A902" s="64"/>
      <c r="B902" s="64"/>
    </row>
    <row r="903" spans="1:2" x14ac:dyDescent="0.2">
      <c r="A903" s="64"/>
      <c r="B903" s="64"/>
    </row>
    <row r="904" spans="1:2" x14ac:dyDescent="0.2">
      <c r="A904" s="64"/>
      <c r="B904" s="64"/>
    </row>
    <row r="905" spans="1:2" x14ac:dyDescent="0.2">
      <c r="A905" s="64"/>
      <c r="B905" s="64"/>
    </row>
    <row r="906" spans="1:2" x14ac:dyDescent="0.2">
      <c r="A906" s="64"/>
      <c r="B906" s="64"/>
    </row>
    <row r="907" spans="1:2" x14ac:dyDescent="0.2">
      <c r="A907" s="64"/>
      <c r="B907" s="64"/>
    </row>
    <row r="908" spans="1:2" x14ac:dyDescent="0.2">
      <c r="A908" s="64"/>
      <c r="B908" s="64"/>
    </row>
    <row r="909" spans="1:2" x14ac:dyDescent="0.2">
      <c r="A909" s="64"/>
      <c r="B909" s="64"/>
    </row>
    <row r="910" spans="1:2" x14ac:dyDescent="0.2">
      <c r="A910" s="64"/>
      <c r="B910" s="64"/>
    </row>
    <row r="911" spans="1:2" x14ac:dyDescent="0.2">
      <c r="A911" s="64"/>
      <c r="B911" s="64"/>
    </row>
    <row r="912" spans="1:2" x14ac:dyDescent="0.2">
      <c r="A912" s="64"/>
      <c r="B912" s="64"/>
    </row>
    <row r="913" spans="1:2" x14ac:dyDescent="0.2">
      <c r="A913" s="64"/>
      <c r="B913" s="64"/>
    </row>
    <row r="914" spans="1:2" x14ac:dyDescent="0.2">
      <c r="A914" s="64"/>
      <c r="B914" s="64"/>
    </row>
    <row r="915" spans="1:2" x14ac:dyDescent="0.2">
      <c r="A915" s="64"/>
      <c r="B915" s="64"/>
    </row>
    <row r="916" spans="1:2" x14ac:dyDescent="0.2">
      <c r="A916" s="64"/>
      <c r="B916" s="64"/>
    </row>
    <row r="917" spans="1:2" x14ac:dyDescent="0.2">
      <c r="A917" s="64"/>
      <c r="B917" s="64"/>
    </row>
    <row r="918" spans="1:2" x14ac:dyDescent="0.2">
      <c r="A918" s="64"/>
      <c r="B918" s="64"/>
    </row>
    <row r="919" spans="1:2" x14ac:dyDescent="0.2">
      <c r="A919" s="64"/>
      <c r="B919" s="64"/>
    </row>
    <row r="920" spans="1:2" x14ac:dyDescent="0.2">
      <c r="A920" s="64"/>
      <c r="B920" s="64"/>
    </row>
    <row r="921" spans="1:2" x14ac:dyDescent="0.2">
      <c r="A921" s="64"/>
      <c r="B921" s="64"/>
    </row>
    <row r="922" spans="1:2" x14ac:dyDescent="0.2">
      <c r="A922" s="64"/>
      <c r="B922" s="64"/>
    </row>
    <row r="923" spans="1:2" x14ac:dyDescent="0.2">
      <c r="A923" s="64"/>
      <c r="B923" s="64"/>
    </row>
    <row r="924" spans="1:2" x14ac:dyDescent="0.2">
      <c r="A924" s="64"/>
      <c r="B924" s="64"/>
    </row>
    <row r="925" spans="1:2" x14ac:dyDescent="0.2">
      <c r="A925" s="64"/>
      <c r="B925" s="64"/>
    </row>
    <row r="926" spans="1:2" x14ac:dyDescent="0.2">
      <c r="A926" s="64"/>
      <c r="B926" s="64"/>
    </row>
    <row r="927" spans="1:2" x14ac:dyDescent="0.2">
      <c r="A927" s="64"/>
      <c r="B927" s="64"/>
    </row>
    <row r="928" spans="1:2" x14ac:dyDescent="0.2">
      <c r="A928" s="64"/>
      <c r="B928" s="64"/>
    </row>
    <row r="929" spans="1:2" x14ac:dyDescent="0.2">
      <c r="A929" s="64"/>
      <c r="B929" s="64"/>
    </row>
    <row r="930" spans="1:2" x14ac:dyDescent="0.2">
      <c r="A930" s="64"/>
      <c r="B930" s="64"/>
    </row>
    <row r="931" spans="1:2" x14ac:dyDescent="0.2">
      <c r="A931" s="64"/>
      <c r="B931" s="64"/>
    </row>
    <row r="932" spans="1:2" x14ac:dyDescent="0.2">
      <c r="A932" s="64"/>
      <c r="B932" s="64"/>
    </row>
    <row r="933" spans="1:2" x14ac:dyDescent="0.2">
      <c r="A933" s="64"/>
      <c r="B933" s="64"/>
    </row>
    <row r="934" spans="1:2" x14ac:dyDescent="0.2">
      <c r="A934" s="64"/>
      <c r="B934" s="64"/>
    </row>
    <row r="935" spans="1:2" x14ac:dyDescent="0.2">
      <c r="A935" s="64"/>
      <c r="B935" s="64"/>
    </row>
    <row r="936" spans="1:2" x14ac:dyDescent="0.2">
      <c r="A936" s="64"/>
      <c r="B936" s="64"/>
    </row>
    <row r="937" spans="1:2" x14ac:dyDescent="0.2">
      <c r="A937" s="64"/>
      <c r="B937" s="64"/>
    </row>
    <row r="938" spans="1:2" x14ac:dyDescent="0.2">
      <c r="A938" s="64"/>
      <c r="B938" s="64"/>
    </row>
    <row r="939" spans="1:2" x14ac:dyDescent="0.2">
      <c r="A939" s="64"/>
      <c r="B939" s="64"/>
    </row>
    <row r="940" spans="1:2" x14ac:dyDescent="0.2">
      <c r="A940" s="64"/>
      <c r="B940" s="64"/>
    </row>
    <row r="941" spans="1:2" x14ac:dyDescent="0.2">
      <c r="A941" s="64"/>
      <c r="B941" s="64"/>
    </row>
    <row r="942" spans="1:2" x14ac:dyDescent="0.2">
      <c r="A942" s="64"/>
      <c r="B942" s="64"/>
    </row>
    <row r="943" spans="1:2" x14ac:dyDescent="0.2">
      <c r="A943" s="64"/>
      <c r="B943" s="64"/>
    </row>
    <row r="944" spans="1:2" x14ac:dyDescent="0.2">
      <c r="A944" s="64"/>
      <c r="B944" s="64"/>
    </row>
    <row r="945" spans="1:2" x14ac:dyDescent="0.2">
      <c r="A945" s="64"/>
      <c r="B945" s="64"/>
    </row>
    <row r="946" spans="1:2" x14ac:dyDescent="0.2">
      <c r="A946" s="64"/>
      <c r="B946" s="64"/>
    </row>
    <row r="947" spans="1:2" x14ac:dyDescent="0.2">
      <c r="A947" s="64"/>
      <c r="B947" s="64"/>
    </row>
    <row r="948" spans="1:2" x14ac:dyDescent="0.2">
      <c r="A948" s="64"/>
      <c r="B948" s="64"/>
    </row>
    <row r="949" spans="1:2" x14ac:dyDescent="0.2">
      <c r="A949" s="64"/>
      <c r="B949" s="64"/>
    </row>
    <row r="950" spans="1:2" x14ac:dyDescent="0.2">
      <c r="A950" s="64"/>
      <c r="B950" s="64"/>
    </row>
    <row r="951" spans="1:2" x14ac:dyDescent="0.2">
      <c r="A951" s="64"/>
      <c r="B951" s="64"/>
    </row>
    <row r="952" spans="1:2" x14ac:dyDescent="0.2">
      <c r="A952" s="64"/>
      <c r="B952" s="64"/>
    </row>
    <row r="953" spans="1:2" x14ac:dyDescent="0.2">
      <c r="A953" s="64"/>
      <c r="B953" s="64"/>
    </row>
    <row r="954" spans="1:2" x14ac:dyDescent="0.2">
      <c r="A954" s="64"/>
      <c r="B954" s="64"/>
    </row>
    <row r="955" spans="1:2" x14ac:dyDescent="0.2">
      <c r="A955" s="64"/>
      <c r="B955" s="64"/>
    </row>
    <row r="956" spans="1:2" x14ac:dyDescent="0.2">
      <c r="A956" s="64"/>
      <c r="B956" s="64"/>
    </row>
    <row r="957" spans="1:2" x14ac:dyDescent="0.2">
      <c r="A957" s="64"/>
      <c r="B957" s="64"/>
    </row>
    <row r="958" spans="1:2" x14ac:dyDescent="0.2">
      <c r="A958" s="64"/>
      <c r="B958" s="64"/>
    </row>
    <row r="959" spans="1:2" x14ac:dyDescent="0.2">
      <c r="A959" s="64"/>
      <c r="B959" s="64"/>
    </row>
    <row r="960" spans="1:2" x14ac:dyDescent="0.2">
      <c r="A960" s="64"/>
      <c r="B960" s="64"/>
    </row>
    <row r="961" spans="1:2" x14ac:dyDescent="0.2">
      <c r="A961" s="64"/>
      <c r="B961" s="64"/>
    </row>
    <row r="962" spans="1:2" x14ac:dyDescent="0.2">
      <c r="A962" s="64"/>
      <c r="B962" s="64"/>
    </row>
    <row r="963" spans="1:2" x14ac:dyDescent="0.2">
      <c r="A963" s="64"/>
      <c r="B963" s="64"/>
    </row>
    <row r="964" spans="1:2" x14ac:dyDescent="0.2">
      <c r="A964" s="64"/>
      <c r="B964" s="64"/>
    </row>
    <row r="965" spans="1:2" x14ac:dyDescent="0.2">
      <c r="A965" s="64"/>
      <c r="B965" s="64"/>
    </row>
    <row r="966" spans="1:2" x14ac:dyDescent="0.2">
      <c r="A966" s="64"/>
      <c r="B966" s="64"/>
    </row>
    <row r="967" spans="1:2" x14ac:dyDescent="0.2">
      <c r="A967" s="64"/>
      <c r="B967" s="64"/>
    </row>
    <row r="968" spans="1:2" x14ac:dyDescent="0.2">
      <c r="A968" s="64"/>
      <c r="B968" s="64"/>
    </row>
    <row r="969" spans="1:2" x14ac:dyDescent="0.2">
      <c r="A969" s="64"/>
      <c r="B969" s="64"/>
    </row>
    <row r="970" spans="1:2" x14ac:dyDescent="0.2">
      <c r="A970" s="64"/>
      <c r="B970" s="64"/>
    </row>
    <row r="971" spans="1:2" x14ac:dyDescent="0.2">
      <c r="A971" s="64"/>
      <c r="B971" s="64"/>
    </row>
    <row r="972" spans="1:2" x14ac:dyDescent="0.2">
      <c r="A972" s="64"/>
      <c r="B972" s="64"/>
    </row>
    <row r="973" spans="1:2" x14ac:dyDescent="0.2">
      <c r="A973" s="64"/>
      <c r="B973" s="64"/>
    </row>
    <row r="974" spans="1:2" x14ac:dyDescent="0.2">
      <c r="A974" s="64"/>
      <c r="B974" s="64"/>
    </row>
    <row r="975" spans="1:2" x14ac:dyDescent="0.2">
      <c r="A975" s="64"/>
      <c r="B975" s="64"/>
    </row>
    <row r="976" spans="1:2" x14ac:dyDescent="0.2">
      <c r="A976" s="64"/>
      <c r="B976" s="64"/>
    </row>
    <row r="977" spans="1:2" x14ac:dyDescent="0.2">
      <c r="A977" s="64"/>
      <c r="B977" s="64"/>
    </row>
    <row r="978" spans="1:2" x14ac:dyDescent="0.2">
      <c r="A978" s="64"/>
      <c r="B978" s="64"/>
    </row>
    <row r="979" spans="1:2" x14ac:dyDescent="0.2">
      <c r="A979" s="64"/>
      <c r="B979" s="64"/>
    </row>
    <row r="980" spans="1:2" x14ac:dyDescent="0.2">
      <c r="A980" s="64"/>
      <c r="B980" s="64"/>
    </row>
    <row r="981" spans="1:2" x14ac:dyDescent="0.2">
      <c r="A981" s="64"/>
      <c r="B981" s="64"/>
    </row>
    <row r="982" spans="1:2" x14ac:dyDescent="0.2">
      <c r="A982" s="64"/>
      <c r="B982" s="64"/>
    </row>
    <row r="983" spans="1:2" x14ac:dyDescent="0.2">
      <c r="A983" s="64"/>
      <c r="B983" s="64"/>
    </row>
    <row r="984" spans="1:2" x14ac:dyDescent="0.2">
      <c r="A984" s="64"/>
      <c r="B984" s="64"/>
    </row>
    <row r="985" spans="1:2" x14ac:dyDescent="0.2">
      <c r="A985" s="64"/>
      <c r="B985" s="64"/>
    </row>
    <row r="986" spans="1:2" x14ac:dyDescent="0.2">
      <c r="A986" s="64"/>
      <c r="B986" s="64"/>
    </row>
    <row r="987" spans="1:2" x14ac:dyDescent="0.2">
      <c r="A987" s="64"/>
      <c r="B987" s="64"/>
    </row>
    <row r="988" spans="1:2" x14ac:dyDescent="0.2">
      <c r="A988" s="64"/>
      <c r="B988" s="64"/>
    </row>
    <row r="989" spans="1:2" x14ac:dyDescent="0.2">
      <c r="A989" s="64"/>
      <c r="B989" s="64"/>
    </row>
    <row r="990" spans="1:2" x14ac:dyDescent="0.2">
      <c r="A990" s="64"/>
      <c r="B990" s="64"/>
    </row>
    <row r="991" spans="1:2" x14ac:dyDescent="0.2">
      <c r="A991" s="64"/>
      <c r="B991" s="64"/>
    </row>
    <row r="992" spans="1:2" x14ac:dyDescent="0.2">
      <c r="A992" s="64"/>
      <c r="B992" s="64"/>
    </row>
    <row r="993" spans="1:2" x14ac:dyDescent="0.2">
      <c r="A993" s="64"/>
      <c r="B993" s="64"/>
    </row>
    <row r="994" spans="1:2" x14ac:dyDescent="0.2">
      <c r="A994" s="64"/>
      <c r="B994" s="64"/>
    </row>
    <row r="995" spans="1:2" x14ac:dyDescent="0.2">
      <c r="A995" s="64"/>
      <c r="B995" s="64"/>
    </row>
    <row r="996" spans="1:2" x14ac:dyDescent="0.2">
      <c r="A996" s="64"/>
      <c r="B996" s="64"/>
    </row>
    <row r="997" spans="1:2" x14ac:dyDescent="0.2">
      <c r="A997" s="64"/>
      <c r="B997" s="64"/>
    </row>
    <row r="998" spans="1:2" x14ac:dyDescent="0.2">
      <c r="A998" s="64"/>
      <c r="B998" s="64"/>
    </row>
    <row r="999" spans="1:2" x14ac:dyDescent="0.2">
      <c r="A999" s="64"/>
      <c r="B999" s="64"/>
    </row>
    <row r="1000" spans="1:2" x14ac:dyDescent="0.2">
      <c r="A1000" s="64"/>
      <c r="B1000" s="64"/>
    </row>
    <row r="1001" spans="1:2" x14ac:dyDescent="0.2">
      <c r="A1001" s="64"/>
      <c r="B1001" s="64"/>
    </row>
    <row r="1002" spans="1:2" x14ac:dyDescent="0.2">
      <c r="A1002" s="64"/>
      <c r="B1002" s="64"/>
    </row>
    <row r="1003" spans="1:2" x14ac:dyDescent="0.2">
      <c r="A1003" s="64"/>
      <c r="B1003" s="64"/>
    </row>
    <row r="1004" spans="1:2" x14ac:dyDescent="0.2">
      <c r="A1004" s="64"/>
      <c r="B1004" s="64"/>
    </row>
    <row r="1005" spans="1:2" x14ac:dyDescent="0.2">
      <c r="A1005" s="64"/>
      <c r="B1005" s="64"/>
    </row>
    <row r="1006" spans="1:2" x14ac:dyDescent="0.2">
      <c r="A1006" s="64"/>
      <c r="B1006" s="64"/>
    </row>
    <row r="1007" spans="1:2" x14ac:dyDescent="0.2">
      <c r="A1007" s="64"/>
      <c r="B1007" s="64"/>
    </row>
    <row r="1008" spans="1:2" x14ac:dyDescent="0.2">
      <c r="A1008" s="64"/>
      <c r="B1008" s="64"/>
    </row>
    <row r="1009" spans="1:2" x14ac:dyDescent="0.2">
      <c r="A1009" s="64"/>
      <c r="B1009" s="64"/>
    </row>
    <row r="1010" spans="1:2" x14ac:dyDescent="0.2">
      <c r="A1010" s="64"/>
      <c r="B1010" s="64"/>
    </row>
    <row r="1011" spans="1:2" x14ac:dyDescent="0.2">
      <c r="A1011" s="64"/>
      <c r="B1011" s="64"/>
    </row>
    <row r="1012" spans="1:2" x14ac:dyDescent="0.2">
      <c r="A1012" s="64"/>
      <c r="B1012" s="64"/>
    </row>
    <row r="1013" spans="1:2" x14ac:dyDescent="0.2">
      <c r="A1013" s="64"/>
      <c r="B1013" s="64"/>
    </row>
    <row r="1014" spans="1:2" x14ac:dyDescent="0.2">
      <c r="A1014" s="64"/>
      <c r="B1014" s="64"/>
    </row>
    <row r="1015" spans="1:2" x14ac:dyDescent="0.2">
      <c r="A1015" s="64"/>
      <c r="B1015" s="64"/>
    </row>
    <row r="1016" spans="1:2" x14ac:dyDescent="0.2">
      <c r="A1016" s="64"/>
      <c r="B1016" s="64"/>
    </row>
    <row r="1017" spans="1:2" x14ac:dyDescent="0.2">
      <c r="A1017" s="64"/>
      <c r="B1017" s="64"/>
    </row>
    <row r="1018" spans="1:2" x14ac:dyDescent="0.2">
      <c r="A1018" s="64"/>
      <c r="B1018" s="64"/>
    </row>
    <row r="1019" spans="1:2" x14ac:dyDescent="0.2">
      <c r="A1019" s="64"/>
      <c r="B1019" s="64"/>
    </row>
    <row r="1020" spans="1:2" x14ac:dyDescent="0.2">
      <c r="A1020" s="64"/>
      <c r="B1020" s="64"/>
    </row>
    <row r="1021" spans="1:2" x14ac:dyDescent="0.2">
      <c r="A1021" s="64"/>
      <c r="B1021" s="64"/>
    </row>
    <row r="1022" spans="1:2" x14ac:dyDescent="0.2">
      <c r="A1022" s="64"/>
      <c r="B1022" s="64"/>
    </row>
    <row r="1023" spans="1:2" x14ac:dyDescent="0.2">
      <c r="A1023" s="64"/>
      <c r="B1023" s="64"/>
    </row>
    <row r="1024" spans="1:2" x14ac:dyDescent="0.2">
      <c r="A1024" s="64"/>
      <c r="B1024" s="64"/>
    </row>
    <row r="1025" spans="1:2" x14ac:dyDescent="0.2">
      <c r="A1025" s="64"/>
      <c r="B1025" s="64"/>
    </row>
    <row r="1026" spans="1:2" x14ac:dyDescent="0.2">
      <c r="A1026" s="64"/>
      <c r="B1026" s="64"/>
    </row>
    <row r="1027" spans="1:2" x14ac:dyDescent="0.2">
      <c r="A1027" s="64"/>
      <c r="B1027" s="64"/>
    </row>
    <row r="1028" spans="1:2" x14ac:dyDescent="0.2">
      <c r="A1028" s="64"/>
      <c r="B1028" s="64"/>
    </row>
    <row r="1029" spans="1:2" x14ac:dyDescent="0.2">
      <c r="A1029" s="64"/>
      <c r="B1029" s="64"/>
    </row>
    <row r="1030" spans="1:2" x14ac:dyDescent="0.2">
      <c r="A1030" s="64"/>
      <c r="B1030" s="64"/>
    </row>
    <row r="1031" spans="1:2" x14ac:dyDescent="0.2">
      <c r="A1031" s="64"/>
      <c r="B1031" s="64"/>
    </row>
    <row r="1032" spans="1:2" x14ac:dyDescent="0.2">
      <c r="A1032" s="64"/>
      <c r="B1032" s="64"/>
    </row>
    <row r="1033" spans="1:2" x14ac:dyDescent="0.2">
      <c r="A1033" s="64"/>
      <c r="B1033" s="64"/>
    </row>
    <row r="1034" spans="1:2" x14ac:dyDescent="0.2">
      <c r="A1034" s="64"/>
      <c r="B1034" s="64"/>
    </row>
    <row r="1035" spans="1:2" x14ac:dyDescent="0.2">
      <c r="A1035" s="64"/>
      <c r="B1035" s="64"/>
    </row>
    <row r="1036" spans="1:2" x14ac:dyDescent="0.2">
      <c r="A1036" s="64"/>
      <c r="B1036" s="64"/>
    </row>
    <row r="1037" spans="1:2" x14ac:dyDescent="0.2">
      <c r="A1037" s="64"/>
      <c r="B1037" s="64"/>
    </row>
    <row r="1038" spans="1:2" x14ac:dyDescent="0.2">
      <c r="A1038" s="64"/>
      <c r="B1038" s="64"/>
    </row>
    <row r="1039" spans="1:2" x14ac:dyDescent="0.2">
      <c r="A1039" s="64"/>
      <c r="B1039" s="64"/>
    </row>
    <row r="1040" spans="1:2" x14ac:dyDescent="0.2">
      <c r="A1040" s="64"/>
      <c r="B1040" s="64"/>
    </row>
    <row r="1041" spans="1:2" x14ac:dyDescent="0.2">
      <c r="A1041" s="64"/>
      <c r="B1041" s="64"/>
    </row>
    <row r="1042" spans="1:2" x14ac:dyDescent="0.2">
      <c r="A1042" s="64"/>
      <c r="B1042" s="64"/>
    </row>
    <row r="1043" spans="1:2" x14ac:dyDescent="0.2">
      <c r="A1043" s="64"/>
      <c r="B1043" s="64"/>
    </row>
    <row r="1044" spans="1:2" x14ac:dyDescent="0.2">
      <c r="A1044" s="64"/>
      <c r="B1044" s="64"/>
    </row>
    <row r="1045" spans="1:2" x14ac:dyDescent="0.2">
      <c r="A1045" s="64"/>
      <c r="B1045" s="64"/>
    </row>
    <row r="1046" spans="1:2" x14ac:dyDescent="0.2">
      <c r="A1046" s="64"/>
      <c r="B1046" s="64"/>
    </row>
    <row r="1047" spans="1:2" x14ac:dyDescent="0.2">
      <c r="A1047" s="64"/>
      <c r="B1047" s="64"/>
    </row>
    <row r="1048" spans="1:2" x14ac:dyDescent="0.2">
      <c r="A1048" s="64"/>
      <c r="B1048" s="64"/>
    </row>
    <row r="1049" spans="1:2" x14ac:dyDescent="0.2">
      <c r="A1049" s="64"/>
      <c r="B1049" s="64"/>
    </row>
    <row r="1050" spans="1:2" x14ac:dyDescent="0.2">
      <c r="A1050" s="64"/>
      <c r="B1050" s="64"/>
    </row>
    <row r="1051" spans="1:2" x14ac:dyDescent="0.2">
      <c r="A1051" s="64"/>
      <c r="B1051" s="64"/>
    </row>
    <row r="1052" spans="1:2" x14ac:dyDescent="0.2">
      <c r="A1052" s="64"/>
      <c r="B1052" s="64"/>
    </row>
    <row r="1053" spans="1:2" x14ac:dyDescent="0.2">
      <c r="A1053" s="64"/>
      <c r="B1053" s="64"/>
    </row>
    <row r="1054" spans="1:2" x14ac:dyDescent="0.2">
      <c r="A1054" s="64"/>
      <c r="B1054" s="64"/>
    </row>
    <row r="1055" spans="1:2" x14ac:dyDescent="0.2">
      <c r="A1055" s="64"/>
      <c r="B1055" s="64"/>
    </row>
    <row r="1056" spans="1:2" x14ac:dyDescent="0.2">
      <c r="A1056" s="64"/>
      <c r="B1056" s="64"/>
    </row>
    <row r="1057" spans="1:2" x14ac:dyDescent="0.2">
      <c r="A1057" s="64"/>
      <c r="B1057" s="64"/>
    </row>
    <row r="1058" spans="1:2" x14ac:dyDescent="0.2">
      <c r="A1058" s="64"/>
      <c r="B1058" s="64"/>
    </row>
    <row r="1059" spans="1:2" x14ac:dyDescent="0.2">
      <c r="A1059" s="64"/>
      <c r="B1059" s="64"/>
    </row>
    <row r="1060" spans="1:2" x14ac:dyDescent="0.2">
      <c r="A1060" s="64"/>
      <c r="B1060" s="64"/>
    </row>
    <row r="1061" spans="1:2" x14ac:dyDescent="0.2">
      <c r="A1061" s="64"/>
      <c r="B1061" s="64"/>
    </row>
    <row r="1062" spans="1:2" x14ac:dyDescent="0.2">
      <c r="A1062" s="64"/>
      <c r="B1062" s="64"/>
    </row>
    <row r="1063" spans="1:2" x14ac:dyDescent="0.2">
      <c r="A1063" s="64"/>
      <c r="B1063" s="64"/>
    </row>
    <row r="1064" spans="1:2" x14ac:dyDescent="0.2">
      <c r="A1064" s="64"/>
      <c r="B1064" s="64"/>
    </row>
    <row r="1065" spans="1:2" x14ac:dyDescent="0.2">
      <c r="A1065" s="64"/>
      <c r="B1065" s="64"/>
    </row>
    <row r="1066" spans="1:2" x14ac:dyDescent="0.2">
      <c r="A1066" s="64"/>
      <c r="B1066" s="64"/>
    </row>
    <row r="1067" spans="1:2" x14ac:dyDescent="0.2">
      <c r="A1067" s="64"/>
      <c r="B1067" s="64"/>
    </row>
    <row r="1068" spans="1:2" x14ac:dyDescent="0.2">
      <c r="A1068" s="64"/>
      <c r="B1068" s="64"/>
    </row>
    <row r="1069" spans="1:2" x14ac:dyDescent="0.2">
      <c r="A1069" s="64"/>
      <c r="B1069" s="64"/>
    </row>
    <row r="1070" spans="1:2" x14ac:dyDescent="0.2">
      <c r="A1070" s="64"/>
      <c r="B1070" s="64"/>
    </row>
    <row r="1071" spans="1:2" x14ac:dyDescent="0.2">
      <c r="A1071" s="64"/>
      <c r="B1071" s="64"/>
    </row>
    <row r="1072" spans="1:2" x14ac:dyDescent="0.2">
      <c r="A1072" s="64"/>
      <c r="B1072" s="64"/>
    </row>
    <row r="1073" spans="1:2" x14ac:dyDescent="0.2">
      <c r="A1073" s="64"/>
      <c r="B1073" s="64"/>
    </row>
    <row r="1074" spans="1:2" x14ac:dyDescent="0.2">
      <c r="A1074" s="64"/>
      <c r="B1074" s="64"/>
    </row>
    <row r="1075" spans="1:2" x14ac:dyDescent="0.2">
      <c r="A1075" s="64"/>
      <c r="B1075" s="64"/>
    </row>
    <row r="1076" spans="1:2" x14ac:dyDescent="0.2">
      <c r="A1076" s="64"/>
      <c r="B1076" s="64"/>
    </row>
    <row r="1077" spans="1:2" x14ac:dyDescent="0.2">
      <c r="A1077" s="64"/>
      <c r="B1077" s="64"/>
    </row>
    <row r="1078" spans="1:2" x14ac:dyDescent="0.2">
      <c r="A1078" s="64"/>
      <c r="B1078" s="64"/>
    </row>
    <row r="1079" spans="1:2" x14ac:dyDescent="0.2">
      <c r="A1079" s="64"/>
      <c r="B1079" s="64"/>
    </row>
    <row r="1080" spans="1:2" x14ac:dyDescent="0.2">
      <c r="A1080" s="64"/>
      <c r="B1080" s="64"/>
    </row>
    <row r="1081" spans="1:2" x14ac:dyDescent="0.2">
      <c r="A1081" s="64"/>
      <c r="B1081" s="64"/>
    </row>
    <row r="1082" spans="1:2" x14ac:dyDescent="0.2">
      <c r="A1082" s="64"/>
      <c r="B1082" s="64"/>
    </row>
    <row r="1083" spans="1:2" x14ac:dyDescent="0.2">
      <c r="A1083" s="64"/>
      <c r="B1083" s="64"/>
    </row>
    <row r="1084" spans="1:2" x14ac:dyDescent="0.2">
      <c r="A1084" s="64"/>
      <c r="B1084" s="64"/>
    </row>
    <row r="1085" spans="1:2" x14ac:dyDescent="0.2">
      <c r="A1085" s="64"/>
      <c r="B1085" s="64"/>
    </row>
    <row r="1086" spans="1:2" x14ac:dyDescent="0.2">
      <c r="A1086" s="64"/>
      <c r="B1086" s="64"/>
    </row>
    <row r="1087" spans="1:2" x14ac:dyDescent="0.2">
      <c r="A1087" s="64"/>
      <c r="B1087" s="64"/>
    </row>
    <row r="1088" spans="1:2" x14ac:dyDescent="0.2">
      <c r="A1088" s="64"/>
      <c r="B1088" s="64"/>
    </row>
    <row r="1089" spans="1:2" x14ac:dyDescent="0.2">
      <c r="A1089" s="64"/>
      <c r="B1089" s="64"/>
    </row>
    <row r="1090" spans="1:2" x14ac:dyDescent="0.2">
      <c r="A1090" s="64"/>
      <c r="B1090" s="64"/>
    </row>
    <row r="1091" spans="1:2" x14ac:dyDescent="0.2">
      <c r="A1091" s="64"/>
      <c r="B1091" s="64"/>
    </row>
    <row r="1092" spans="1:2" x14ac:dyDescent="0.2">
      <c r="A1092" s="64"/>
      <c r="B1092" s="64"/>
    </row>
    <row r="1093" spans="1:2" x14ac:dyDescent="0.2">
      <c r="A1093" s="64"/>
      <c r="B1093" s="64"/>
    </row>
    <row r="1094" spans="1:2" x14ac:dyDescent="0.2">
      <c r="A1094" s="64"/>
      <c r="B1094" s="64"/>
    </row>
    <row r="1095" spans="1:2" x14ac:dyDescent="0.2">
      <c r="A1095" s="64"/>
      <c r="B1095" s="64"/>
    </row>
    <row r="1096" spans="1:2" x14ac:dyDescent="0.2">
      <c r="A1096" s="64"/>
      <c r="B1096" s="64"/>
    </row>
    <row r="1097" spans="1:2" x14ac:dyDescent="0.2">
      <c r="A1097" s="64"/>
      <c r="B1097" s="64"/>
    </row>
    <row r="1098" spans="1:2" x14ac:dyDescent="0.2">
      <c r="A1098" s="64"/>
      <c r="B1098" s="64"/>
    </row>
    <row r="1099" spans="1:2" x14ac:dyDescent="0.2">
      <c r="A1099" s="64"/>
      <c r="B1099" s="64"/>
    </row>
    <row r="1100" spans="1:2" x14ac:dyDescent="0.2">
      <c r="A1100" s="64"/>
      <c r="B1100" s="64"/>
    </row>
    <row r="1101" spans="1:2" x14ac:dyDescent="0.2">
      <c r="A1101" s="64"/>
      <c r="B1101" s="64"/>
    </row>
    <row r="1102" spans="1:2" x14ac:dyDescent="0.2">
      <c r="A1102" s="64"/>
      <c r="B1102" s="64"/>
    </row>
    <row r="1103" spans="1:2" x14ac:dyDescent="0.2">
      <c r="A1103" s="64"/>
      <c r="B1103" s="64"/>
    </row>
    <row r="1104" spans="1:2" x14ac:dyDescent="0.2">
      <c r="A1104" s="64"/>
      <c r="B1104" s="64"/>
    </row>
    <row r="1105" spans="1:2" x14ac:dyDescent="0.2">
      <c r="A1105" s="64"/>
      <c r="B1105" s="64"/>
    </row>
    <row r="1106" spans="1:2" x14ac:dyDescent="0.2">
      <c r="A1106" s="64"/>
      <c r="B1106" s="64"/>
    </row>
    <row r="1107" spans="1:2" x14ac:dyDescent="0.2">
      <c r="A1107" s="64"/>
      <c r="B1107" s="64"/>
    </row>
    <row r="1108" spans="1:2" x14ac:dyDescent="0.2">
      <c r="A1108" s="64"/>
      <c r="B1108" s="64"/>
    </row>
    <row r="1109" spans="1:2" x14ac:dyDescent="0.2">
      <c r="A1109" s="64"/>
      <c r="B1109" s="64"/>
    </row>
    <row r="1110" spans="1:2" x14ac:dyDescent="0.2">
      <c r="A1110" s="64"/>
      <c r="B1110" s="64"/>
    </row>
    <row r="1111" spans="1:2" x14ac:dyDescent="0.2">
      <c r="A1111" s="64"/>
      <c r="B1111" s="64"/>
    </row>
    <row r="1112" spans="1:2" x14ac:dyDescent="0.2">
      <c r="A1112" s="64"/>
      <c r="B1112" s="64"/>
    </row>
    <row r="1113" spans="1:2" x14ac:dyDescent="0.2">
      <c r="A1113" s="64"/>
      <c r="B1113" s="64"/>
    </row>
    <row r="1114" spans="1:2" x14ac:dyDescent="0.2">
      <c r="A1114" s="64"/>
      <c r="B1114" s="64"/>
    </row>
    <row r="1115" spans="1:2" x14ac:dyDescent="0.2">
      <c r="A1115" s="64"/>
      <c r="B1115" s="64"/>
    </row>
    <row r="1116" spans="1:2" x14ac:dyDescent="0.2">
      <c r="A1116" s="64"/>
      <c r="B1116" s="64"/>
    </row>
    <row r="1117" spans="1:2" x14ac:dyDescent="0.2">
      <c r="A1117" s="64"/>
      <c r="B1117" s="64"/>
    </row>
    <row r="1118" spans="1:2" x14ac:dyDescent="0.2">
      <c r="A1118" s="64"/>
      <c r="B1118" s="64"/>
    </row>
    <row r="1119" spans="1:2" x14ac:dyDescent="0.2">
      <c r="A1119" s="64"/>
      <c r="B1119" s="64"/>
    </row>
    <row r="1120" spans="1:2" x14ac:dyDescent="0.2">
      <c r="A1120" s="64"/>
      <c r="B1120" s="64"/>
    </row>
    <row r="1121" spans="1:2" x14ac:dyDescent="0.2">
      <c r="A1121" s="64"/>
      <c r="B1121" s="64"/>
    </row>
    <row r="1122" spans="1:2" x14ac:dyDescent="0.2">
      <c r="A1122" s="64"/>
      <c r="B1122" s="64"/>
    </row>
    <row r="1123" spans="1:2" x14ac:dyDescent="0.2">
      <c r="A1123" s="64"/>
      <c r="B1123" s="64"/>
    </row>
    <row r="1124" spans="1:2" x14ac:dyDescent="0.2">
      <c r="A1124" s="64"/>
      <c r="B1124" s="64"/>
    </row>
    <row r="1125" spans="1:2" x14ac:dyDescent="0.2">
      <c r="A1125" s="64"/>
      <c r="B1125" s="64"/>
    </row>
    <row r="1126" spans="1:2" x14ac:dyDescent="0.2">
      <c r="A1126" s="64"/>
      <c r="B1126" s="64"/>
    </row>
    <row r="1127" spans="1:2" x14ac:dyDescent="0.2">
      <c r="A1127" s="64"/>
      <c r="B1127" s="64"/>
    </row>
    <row r="1128" spans="1:2" x14ac:dyDescent="0.2">
      <c r="A1128" s="64"/>
      <c r="B1128" s="64"/>
    </row>
    <row r="1129" spans="1:2" x14ac:dyDescent="0.2">
      <c r="A1129" s="64"/>
      <c r="B1129" s="64"/>
    </row>
    <row r="1130" spans="1:2" x14ac:dyDescent="0.2">
      <c r="A1130" s="64"/>
      <c r="B1130" s="64"/>
    </row>
    <row r="1131" spans="1:2" x14ac:dyDescent="0.2">
      <c r="A1131" s="64"/>
      <c r="B1131" s="64"/>
    </row>
    <row r="1132" spans="1:2" x14ac:dyDescent="0.2">
      <c r="A1132" s="64"/>
      <c r="B1132" s="64"/>
    </row>
    <row r="1133" spans="1:2" x14ac:dyDescent="0.2">
      <c r="A1133" s="64"/>
      <c r="B1133" s="64"/>
    </row>
    <row r="1134" spans="1:2" x14ac:dyDescent="0.2">
      <c r="A1134" s="64"/>
      <c r="B1134" s="64"/>
    </row>
    <row r="1135" spans="1:2" x14ac:dyDescent="0.2">
      <c r="A1135" s="64"/>
      <c r="B1135" s="64"/>
    </row>
    <row r="1136" spans="1:2" x14ac:dyDescent="0.2">
      <c r="A1136" s="64"/>
      <c r="B1136" s="64"/>
    </row>
    <row r="1137" spans="1:2" x14ac:dyDescent="0.2">
      <c r="A1137" s="64"/>
      <c r="B1137" s="64"/>
    </row>
    <row r="1138" spans="1:2" x14ac:dyDescent="0.2">
      <c r="A1138" s="64"/>
      <c r="B1138" s="64"/>
    </row>
    <row r="1139" spans="1:2" x14ac:dyDescent="0.2">
      <c r="A1139" s="64"/>
      <c r="B1139" s="64"/>
    </row>
    <row r="1140" spans="1:2" x14ac:dyDescent="0.2">
      <c r="A1140" s="64"/>
      <c r="B1140" s="64"/>
    </row>
    <row r="1141" spans="1:2" x14ac:dyDescent="0.2">
      <c r="A1141" s="64"/>
      <c r="B1141" s="64"/>
    </row>
    <row r="1142" spans="1:2" x14ac:dyDescent="0.2">
      <c r="A1142" s="64"/>
      <c r="B1142" s="64"/>
    </row>
    <row r="1143" spans="1:2" x14ac:dyDescent="0.2">
      <c r="A1143" s="64"/>
      <c r="B1143" s="64"/>
    </row>
    <row r="1144" spans="1:2" x14ac:dyDescent="0.2">
      <c r="A1144" s="64"/>
      <c r="B1144" s="64"/>
    </row>
    <row r="1145" spans="1:2" x14ac:dyDescent="0.2">
      <c r="A1145" s="64"/>
      <c r="B1145" s="64"/>
    </row>
    <row r="1146" spans="1:2" x14ac:dyDescent="0.2">
      <c r="A1146" s="64"/>
      <c r="B1146" s="64"/>
    </row>
    <row r="1147" spans="1:2" x14ac:dyDescent="0.2">
      <c r="A1147" s="64"/>
      <c r="B1147" s="64"/>
    </row>
    <row r="1148" spans="1:2" x14ac:dyDescent="0.2">
      <c r="A1148" s="64"/>
      <c r="B1148" s="64"/>
    </row>
    <row r="1149" spans="1:2" x14ac:dyDescent="0.2">
      <c r="A1149" s="64"/>
      <c r="B1149" s="64"/>
    </row>
    <row r="1150" spans="1:2" x14ac:dyDescent="0.2">
      <c r="A1150" s="64"/>
      <c r="B1150" s="64"/>
    </row>
    <row r="1151" spans="1:2" x14ac:dyDescent="0.2">
      <c r="A1151" s="64"/>
      <c r="B1151" s="64"/>
    </row>
    <row r="1152" spans="1:2" x14ac:dyDescent="0.2">
      <c r="A1152" s="64"/>
      <c r="B1152" s="64"/>
    </row>
    <row r="1153" spans="1:2" x14ac:dyDescent="0.2">
      <c r="A1153" s="64"/>
      <c r="B1153" s="64"/>
    </row>
    <row r="1154" spans="1:2" x14ac:dyDescent="0.2">
      <c r="A1154" s="64"/>
      <c r="B1154" s="64"/>
    </row>
    <row r="1155" spans="1:2" x14ac:dyDescent="0.2">
      <c r="A1155" s="64"/>
      <c r="B1155" s="64"/>
    </row>
    <row r="1156" spans="1:2" x14ac:dyDescent="0.2">
      <c r="A1156" s="64"/>
      <c r="B1156" s="64"/>
    </row>
    <row r="1157" spans="1:2" x14ac:dyDescent="0.2">
      <c r="A1157" s="64"/>
      <c r="B1157" s="64"/>
    </row>
    <row r="1158" spans="1:2" x14ac:dyDescent="0.2">
      <c r="A1158" s="64"/>
      <c r="B1158" s="64"/>
    </row>
    <row r="1159" spans="1:2" x14ac:dyDescent="0.2">
      <c r="A1159" s="64"/>
      <c r="B1159" s="64"/>
    </row>
    <row r="1160" spans="1:2" x14ac:dyDescent="0.2">
      <c r="A1160" s="64"/>
      <c r="B1160" s="64"/>
    </row>
    <row r="1161" spans="1:2" x14ac:dyDescent="0.2">
      <c r="A1161" s="64"/>
      <c r="B1161" s="64"/>
    </row>
    <row r="1162" spans="1:2" x14ac:dyDescent="0.2">
      <c r="A1162" s="64"/>
      <c r="B1162" s="64"/>
    </row>
    <row r="1163" spans="1:2" x14ac:dyDescent="0.2">
      <c r="A1163" s="64"/>
      <c r="B1163" s="64"/>
    </row>
    <row r="1164" spans="1:2" x14ac:dyDescent="0.2">
      <c r="A1164" s="64"/>
      <c r="B1164" s="64"/>
    </row>
    <row r="1165" spans="1:2" x14ac:dyDescent="0.2">
      <c r="A1165" s="64"/>
      <c r="B1165" s="64"/>
    </row>
    <row r="1166" spans="1:2" x14ac:dyDescent="0.2">
      <c r="A1166" s="64"/>
      <c r="B1166" s="64"/>
    </row>
    <row r="1167" spans="1:2" x14ac:dyDescent="0.2">
      <c r="A1167" s="64"/>
      <c r="B1167" s="64"/>
    </row>
    <row r="1168" spans="1:2" x14ac:dyDescent="0.2">
      <c r="A1168" s="64"/>
      <c r="B1168" s="64"/>
    </row>
    <row r="1169" spans="1:2" x14ac:dyDescent="0.2">
      <c r="A1169" s="64"/>
      <c r="B1169" s="64"/>
    </row>
    <row r="1170" spans="1:2" x14ac:dyDescent="0.2">
      <c r="A1170" s="64"/>
      <c r="B1170" s="64"/>
    </row>
    <row r="1171" spans="1:2" x14ac:dyDescent="0.2">
      <c r="A1171" s="64"/>
      <c r="B1171" s="64"/>
    </row>
    <row r="1172" spans="1:2" x14ac:dyDescent="0.2">
      <c r="A1172" s="64"/>
      <c r="B1172" s="64"/>
    </row>
    <row r="1173" spans="1:2" x14ac:dyDescent="0.2">
      <c r="A1173" s="64"/>
      <c r="B1173" s="64"/>
    </row>
    <row r="1174" spans="1:2" x14ac:dyDescent="0.2">
      <c r="A1174" s="64"/>
      <c r="B1174" s="64"/>
    </row>
    <row r="1175" spans="1:2" x14ac:dyDescent="0.2">
      <c r="A1175" s="64"/>
      <c r="B1175" s="64"/>
    </row>
    <row r="1176" spans="1:2" x14ac:dyDescent="0.2">
      <c r="A1176" s="64"/>
      <c r="B1176" s="64"/>
    </row>
    <row r="1177" spans="1:2" x14ac:dyDescent="0.2">
      <c r="A1177" s="64"/>
      <c r="B1177" s="64"/>
    </row>
    <row r="1178" spans="1:2" x14ac:dyDescent="0.2">
      <c r="A1178" s="64"/>
      <c r="B1178" s="64"/>
    </row>
    <row r="1179" spans="1:2" x14ac:dyDescent="0.2">
      <c r="A1179" s="64"/>
      <c r="B1179" s="64"/>
    </row>
    <row r="1180" spans="1:2" x14ac:dyDescent="0.2">
      <c r="A1180" s="64"/>
      <c r="B1180" s="64"/>
    </row>
    <row r="1181" spans="1:2" x14ac:dyDescent="0.2">
      <c r="A1181" s="64"/>
      <c r="B1181" s="64"/>
    </row>
    <row r="1182" spans="1:2" x14ac:dyDescent="0.2">
      <c r="A1182" s="64"/>
      <c r="B1182" s="64"/>
    </row>
    <row r="1183" spans="1:2" x14ac:dyDescent="0.2">
      <c r="A1183" s="64"/>
      <c r="B1183" s="64"/>
    </row>
    <row r="1184" spans="1:2" x14ac:dyDescent="0.2">
      <c r="A1184" s="64"/>
      <c r="B1184" s="64"/>
    </row>
    <row r="1185" spans="1:2" x14ac:dyDescent="0.2">
      <c r="A1185" s="64"/>
      <c r="B1185" s="64"/>
    </row>
    <row r="1186" spans="1:2" x14ac:dyDescent="0.2">
      <c r="A1186" s="64"/>
      <c r="B1186" s="64"/>
    </row>
    <row r="1187" spans="1:2" x14ac:dyDescent="0.2">
      <c r="A1187" s="64"/>
      <c r="B1187" s="64"/>
    </row>
    <row r="1188" spans="1:2" x14ac:dyDescent="0.2">
      <c r="A1188" s="64"/>
      <c r="B1188" s="64"/>
    </row>
    <row r="1189" spans="1:2" x14ac:dyDescent="0.2">
      <c r="A1189" s="64"/>
      <c r="B1189" s="64"/>
    </row>
    <row r="1190" spans="1:2" x14ac:dyDescent="0.2">
      <c r="A1190" s="64"/>
      <c r="B1190" s="64"/>
    </row>
    <row r="1191" spans="1:2" x14ac:dyDescent="0.2">
      <c r="A1191" s="64"/>
      <c r="B1191" s="64"/>
    </row>
    <row r="1192" spans="1:2" x14ac:dyDescent="0.2">
      <c r="A1192" s="64"/>
      <c r="B1192" s="64"/>
    </row>
    <row r="1193" spans="1:2" x14ac:dyDescent="0.2">
      <c r="A1193" s="64"/>
      <c r="B1193" s="64"/>
    </row>
    <row r="1194" spans="1:2" x14ac:dyDescent="0.2">
      <c r="A1194" s="64"/>
      <c r="B1194" s="64"/>
    </row>
    <row r="1195" spans="1:2" x14ac:dyDescent="0.2">
      <c r="A1195" s="64"/>
      <c r="B1195" s="64"/>
    </row>
    <row r="1196" spans="1:2" x14ac:dyDescent="0.2">
      <c r="A1196" s="64"/>
      <c r="B1196" s="64"/>
    </row>
    <row r="1197" spans="1:2" x14ac:dyDescent="0.2">
      <c r="A1197" s="64"/>
      <c r="B1197" s="64"/>
    </row>
    <row r="1198" spans="1:2" x14ac:dyDescent="0.2">
      <c r="A1198" s="64"/>
      <c r="B1198" s="64"/>
    </row>
    <row r="1199" spans="1:2" x14ac:dyDescent="0.2">
      <c r="A1199" s="64"/>
      <c r="B1199" s="64"/>
    </row>
    <row r="1200" spans="1:2" x14ac:dyDescent="0.2">
      <c r="A1200" s="64"/>
      <c r="B1200" s="64"/>
    </row>
    <row r="1201" spans="1:2" x14ac:dyDescent="0.2">
      <c r="A1201" s="64"/>
      <c r="B1201" s="64"/>
    </row>
    <row r="1202" spans="1:2" x14ac:dyDescent="0.2">
      <c r="A1202" s="64"/>
      <c r="B1202" s="64"/>
    </row>
    <row r="1203" spans="1:2" x14ac:dyDescent="0.2">
      <c r="A1203" s="64"/>
      <c r="B1203" s="64"/>
    </row>
    <row r="1204" spans="1:2" x14ac:dyDescent="0.2">
      <c r="A1204" s="64"/>
      <c r="B1204" s="64"/>
    </row>
    <row r="1205" spans="1:2" x14ac:dyDescent="0.2">
      <c r="A1205" s="64"/>
      <c r="B1205" s="64"/>
    </row>
    <row r="1206" spans="1:2" x14ac:dyDescent="0.2">
      <c r="A1206" s="64"/>
      <c r="B1206" s="64"/>
    </row>
    <row r="1207" spans="1:2" x14ac:dyDescent="0.2">
      <c r="A1207" s="64"/>
      <c r="B1207" s="64"/>
    </row>
    <row r="1208" spans="1:2" x14ac:dyDescent="0.2">
      <c r="A1208" s="64"/>
      <c r="B1208" s="64"/>
    </row>
    <row r="1209" spans="1:2" x14ac:dyDescent="0.2">
      <c r="A1209" s="64"/>
      <c r="B1209" s="64"/>
    </row>
    <row r="1210" spans="1:2" x14ac:dyDescent="0.2">
      <c r="A1210" s="64"/>
      <c r="B1210" s="64"/>
    </row>
    <row r="1211" spans="1:2" x14ac:dyDescent="0.2">
      <c r="A1211" s="64"/>
      <c r="B1211" s="64"/>
    </row>
    <row r="1212" spans="1:2" x14ac:dyDescent="0.2">
      <c r="A1212" s="64"/>
      <c r="B1212" s="64"/>
    </row>
    <row r="1213" spans="1:2" x14ac:dyDescent="0.2">
      <c r="A1213" s="64"/>
      <c r="B1213" s="64"/>
    </row>
    <row r="1214" spans="1:2" x14ac:dyDescent="0.2">
      <c r="A1214" s="64"/>
      <c r="B1214" s="64"/>
    </row>
    <row r="1215" spans="1:2" x14ac:dyDescent="0.2">
      <c r="A1215" s="64"/>
      <c r="B1215" s="64"/>
    </row>
    <row r="1216" spans="1:2" x14ac:dyDescent="0.2">
      <c r="A1216" s="64"/>
      <c r="B1216" s="64"/>
    </row>
    <row r="1217" spans="1:2" x14ac:dyDescent="0.2">
      <c r="A1217" s="64"/>
      <c r="B1217" s="64"/>
    </row>
    <row r="1218" spans="1:2" x14ac:dyDescent="0.2">
      <c r="A1218" s="64"/>
      <c r="B1218" s="64"/>
    </row>
    <row r="1219" spans="1:2" x14ac:dyDescent="0.2">
      <c r="A1219" s="64"/>
      <c r="B1219" s="64"/>
    </row>
    <row r="1220" spans="1:2" x14ac:dyDescent="0.2">
      <c r="A1220" s="64"/>
      <c r="B1220" s="64"/>
    </row>
    <row r="1221" spans="1:2" x14ac:dyDescent="0.2">
      <c r="A1221" s="64"/>
      <c r="B1221" s="64"/>
    </row>
    <row r="1222" spans="1:2" x14ac:dyDescent="0.2">
      <c r="A1222" s="64"/>
      <c r="B1222" s="64"/>
    </row>
    <row r="1223" spans="1:2" x14ac:dyDescent="0.2">
      <c r="A1223" s="64"/>
      <c r="B1223" s="64"/>
    </row>
    <row r="1224" spans="1:2" x14ac:dyDescent="0.2">
      <c r="A1224" s="64"/>
      <c r="B1224" s="64"/>
    </row>
    <row r="1225" spans="1:2" x14ac:dyDescent="0.2">
      <c r="A1225" s="64"/>
      <c r="B1225" s="64"/>
    </row>
    <row r="1226" spans="1:2" x14ac:dyDescent="0.2">
      <c r="A1226" s="64"/>
      <c r="B1226" s="64"/>
    </row>
    <row r="1227" spans="1:2" x14ac:dyDescent="0.2">
      <c r="A1227" s="64"/>
      <c r="B1227" s="64"/>
    </row>
    <row r="1228" spans="1:2" x14ac:dyDescent="0.2">
      <c r="A1228" s="64"/>
      <c r="B1228" s="64"/>
    </row>
    <row r="1229" spans="1:2" x14ac:dyDescent="0.2">
      <c r="A1229" s="64"/>
      <c r="B1229" s="64"/>
    </row>
    <row r="1230" spans="1:2" x14ac:dyDescent="0.2">
      <c r="A1230" s="64"/>
      <c r="B1230" s="64"/>
    </row>
    <row r="1231" spans="1:2" x14ac:dyDescent="0.2">
      <c r="A1231" s="64"/>
      <c r="B1231" s="64"/>
    </row>
    <row r="1232" spans="1:2" x14ac:dyDescent="0.2">
      <c r="A1232" s="64"/>
      <c r="B1232" s="64"/>
    </row>
    <row r="1233" spans="1:2" x14ac:dyDescent="0.2">
      <c r="A1233" s="64"/>
      <c r="B1233" s="64"/>
    </row>
    <row r="1234" spans="1:2" x14ac:dyDescent="0.2">
      <c r="A1234" s="64"/>
      <c r="B1234" s="64"/>
    </row>
    <row r="1235" spans="1:2" x14ac:dyDescent="0.2">
      <c r="A1235" s="64"/>
      <c r="B1235" s="64"/>
    </row>
    <row r="1236" spans="1:2" x14ac:dyDescent="0.2">
      <c r="A1236" s="64"/>
      <c r="B1236" s="64"/>
    </row>
    <row r="1237" spans="1:2" x14ac:dyDescent="0.2">
      <c r="A1237" s="64"/>
      <c r="B1237" s="64"/>
    </row>
    <row r="1238" spans="1:2" x14ac:dyDescent="0.2">
      <c r="A1238" s="64"/>
      <c r="B1238" s="64"/>
    </row>
    <row r="1239" spans="1:2" x14ac:dyDescent="0.2">
      <c r="A1239" s="64"/>
      <c r="B1239" s="64"/>
    </row>
    <row r="1240" spans="1:2" x14ac:dyDescent="0.2">
      <c r="A1240" s="64"/>
      <c r="B1240" s="64"/>
    </row>
    <row r="1241" spans="1:2" x14ac:dyDescent="0.2">
      <c r="A1241" s="64"/>
      <c r="B1241" s="64"/>
    </row>
    <row r="1242" spans="1:2" x14ac:dyDescent="0.2">
      <c r="A1242" s="64"/>
      <c r="B1242" s="64"/>
    </row>
    <row r="1243" spans="1:2" x14ac:dyDescent="0.2">
      <c r="A1243" s="64"/>
      <c r="B1243" s="64"/>
    </row>
    <row r="1244" spans="1:2" x14ac:dyDescent="0.2">
      <c r="A1244" s="64"/>
      <c r="B1244" s="64"/>
    </row>
    <row r="1245" spans="1:2" x14ac:dyDescent="0.2">
      <c r="A1245" s="64"/>
      <c r="B1245" s="64"/>
    </row>
    <row r="1246" spans="1:2" x14ac:dyDescent="0.2">
      <c r="A1246" s="64"/>
      <c r="B1246" s="64"/>
    </row>
    <row r="1247" spans="1:2" x14ac:dyDescent="0.2">
      <c r="A1247" s="64"/>
      <c r="B1247" s="64"/>
    </row>
    <row r="1248" spans="1:2" x14ac:dyDescent="0.2">
      <c r="A1248" s="64"/>
      <c r="B1248" s="64"/>
    </row>
    <row r="1249" spans="1:2" x14ac:dyDescent="0.2">
      <c r="A1249" s="64"/>
      <c r="B1249" s="64"/>
    </row>
    <row r="1250" spans="1:2" x14ac:dyDescent="0.2">
      <c r="A1250" s="64"/>
      <c r="B1250" s="64"/>
    </row>
    <row r="1251" spans="1:2" x14ac:dyDescent="0.2">
      <c r="A1251" s="64"/>
      <c r="B1251" s="64"/>
    </row>
    <row r="1252" spans="1:2" x14ac:dyDescent="0.2">
      <c r="A1252" s="64"/>
      <c r="B1252" s="64"/>
    </row>
    <row r="1253" spans="1:2" x14ac:dyDescent="0.2">
      <c r="A1253" s="64"/>
      <c r="B1253" s="64"/>
    </row>
    <row r="1254" spans="1:2" x14ac:dyDescent="0.2">
      <c r="A1254" s="64"/>
      <c r="B1254" s="64"/>
    </row>
    <row r="1255" spans="1:2" x14ac:dyDescent="0.2">
      <c r="A1255" s="64"/>
      <c r="B1255" s="64"/>
    </row>
    <row r="1256" spans="1:2" x14ac:dyDescent="0.2">
      <c r="A1256" s="64"/>
      <c r="B1256" s="64"/>
    </row>
    <row r="1257" spans="1:2" x14ac:dyDescent="0.2">
      <c r="A1257" s="64"/>
      <c r="B1257" s="64"/>
    </row>
    <row r="1258" spans="1:2" x14ac:dyDescent="0.2">
      <c r="A1258" s="64"/>
      <c r="B1258" s="64"/>
    </row>
    <row r="1259" spans="1:2" x14ac:dyDescent="0.2">
      <c r="A1259" s="64"/>
      <c r="B1259" s="64"/>
    </row>
    <row r="1260" spans="1:2" x14ac:dyDescent="0.2">
      <c r="A1260" s="64"/>
      <c r="B1260" s="64"/>
    </row>
    <row r="1261" spans="1:2" x14ac:dyDescent="0.2">
      <c r="A1261" s="64"/>
      <c r="B1261" s="64"/>
    </row>
    <row r="1262" spans="1:2" x14ac:dyDescent="0.2">
      <c r="A1262" s="64"/>
      <c r="B1262" s="64"/>
    </row>
    <row r="1263" spans="1:2" x14ac:dyDescent="0.2">
      <c r="A1263" s="64"/>
      <c r="B1263" s="64"/>
    </row>
    <row r="1264" spans="1:2" x14ac:dyDescent="0.2">
      <c r="A1264" s="64"/>
      <c r="B1264" s="64"/>
    </row>
    <row r="1265" spans="1:2" x14ac:dyDescent="0.2">
      <c r="A1265" s="64"/>
      <c r="B1265" s="64"/>
    </row>
    <row r="1266" spans="1:2" x14ac:dyDescent="0.2">
      <c r="A1266" s="64"/>
      <c r="B1266" s="64"/>
    </row>
    <row r="1267" spans="1:2" x14ac:dyDescent="0.2">
      <c r="A1267" s="64"/>
      <c r="B1267" s="64"/>
    </row>
    <row r="1268" spans="1:2" x14ac:dyDescent="0.2">
      <c r="A1268" s="64"/>
      <c r="B1268" s="64"/>
    </row>
    <row r="1269" spans="1:2" x14ac:dyDescent="0.2">
      <c r="A1269" s="64"/>
      <c r="B1269" s="64"/>
    </row>
    <row r="1270" spans="1:2" x14ac:dyDescent="0.2">
      <c r="A1270" s="64"/>
      <c r="B1270" s="64"/>
    </row>
    <row r="1271" spans="1:2" x14ac:dyDescent="0.2">
      <c r="A1271" s="64"/>
      <c r="B1271" s="64"/>
    </row>
    <row r="1272" spans="1:2" x14ac:dyDescent="0.2">
      <c r="A1272" s="64"/>
      <c r="B1272" s="64"/>
    </row>
    <row r="1273" spans="1:2" x14ac:dyDescent="0.2">
      <c r="A1273" s="64"/>
      <c r="B1273" s="64"/>
    </row>
    <row r="1274" spans="1:2" x14ac:dyDescent="0.2">
      <c r="A1274" s="64"/>
      <c r="B1274" s="64"/>
    </row>
    <row r="1275" spans="1:2" x14ac:dyDescent="0.2">
      <c r="A1275" s="64"/>
      <c r="B1275" s="64"/>
    </row>
    <row r="1276" spans="1:2" x14ac:dyDescent="0.2">
      <c r="A1276" s="64"/>
      <c r="B1276" s="64"/>
    </row>
    <row r="1277" spans="1:2" x14ac:dyDescent="0.2">
      <c r="A1277" s="64"/>
      <c r="B1277" s="64"/>
    </row>
    <row r="1278" spans="1:2" x14ac:dyDescent="0.2">
      <c r="A1278" s="64"/>
      <c r="B1278" s="64"/>
    </row>
    <row r="1279" spans="1:2" x14ac:dyDescent="0.2">
      <c r="A1279" s="64"/>
      <c r="B1279" s="64"/>
    </row>
    <row r="1280" spans="1:2" x14ac:dyDescent="0.2">
      <c r="A1280" s="64"/>
      <c r="B1280" s="64"/>
    </row>
    <row r="1281" spans="1:2" x14ac:dyDescent="0.2">
      <c r="A1281" s="64"/>
      <c r="B1281" s="64"/>
    </row>
    <row r="1282" spans="1:2" x14ac:dyDescent="0.2">
      <c r="A1282" s="64"/>
      <c r="B1282" s="64"/>
    </row>
    <row r="1283" spans="1:2" x14ac:dyDescent="0.2">
      <c r="A1283" s="64"/>
      <c r="B1283" s="64"/>
    </row>
    <row r="1284" spans="1:2" x14ac:dyDescent="0.2">
      <c r="A1284" s="64"/>
      <c r="B1284" s="64"/>
    </row>
    <row r="1285" spans="1:2" x14ac:dyDescent="0.2">
      <c r="A1285" s="64"/>
      <c r="B1285" s="64"/>
    </row>
    <row r="1286" spans="1:2" x14ac:dyDescent="0.2">
      <c r="A1286" s="64"/>
      <c r="B1286" s="64"/>
    </row>
    <row r="1287" spans="1:2" x14ac:dyDescent="0.2">
      <c r="A1287" s="64"/>
      <c r="B1287" s="64"/>
    </row>
    <row r="1288" spans="1:2" x14ac:dyDescent="0.2">
      <c r="A1288" s="64"/>
      <c r="B1288" s="64"/>
    </row>
    <row r="1289" spans="1:2" x14ac:dyDescent="0.2">
      <c r="A1289" s="64"/>
      <c r="B1289" s="64"/>
    </row>
    <row r="1290" spans="1:2" x14ac:dyDescent="0.2">
      <c r="A1290" s="64"/>
      <c r="B1290" s="64"/>
    </row>
    <row r="1291" spans="1:2" x14ac:dyDescent="0.2">
      <c r="A1291" s="64"/>
      <c r="B1291" s="64"/>
    </row>
    <row r="1292" spans="1:2" x14ac:dyDescent="0.2">
      <c r="A1292" s="64"/>
      <c r="B1292" s="64"/>
    </row>
    <row r="1293" spans="1:2" x14ac:dyDescent="0.2">
      <c r="A1293" s="64"/>
      <c r="B1293" s="64"/>
    </row>
    <row r="1294" spans="1:2" x14ac:dyDescent="0.2">
      <c r="A1294" s="64"/>
      <c r="B1294" s="64"/>
    </row>
    <row r="1295" spans="1:2" x14ac:dyDescent="0.2">
      <c r="A1295" s="64"/>
      <c r="B1295" s="64"/>
    </row>
    <row r="1296" spans="1:2" x14ac:dyDescent="0.2">
      <c r="A1296" s="64"/>
      <c r="B1296" s="64"/>
    </row>
    <row r="1297" spans="1:2" x14ac:dyDescent="0.2">
      <c r="A1297" s="64"/>
      <c r="B1297" s="64"/>
    </row>
    <row r="1298" spans="1:2" x14ac:dyDescent="0.2">
      <c r="A1298" s="64"/>
      <c r="B1298" s="64"/>
    </row>
    <row r="1299" spans="1:2" x14ac:dyDescent="0.2">
      <c r="A1299" s="64"/>
      <c r="B1299" s="64"/>
    </row>
    <row r="1300" spans="1:2" x14ac:dyDescent="0.2">
      <c r="A1300" s="64"/>
      <c r="B1300" s="64"/>
    </row>
    <row r="1301" spans="1:2" x14ac:dyDescent="0.2">
      <c r="A1301" s="64"/>
      <c r="B1301" s="64"/>
    </row>
    <row r="1302" spans="1:2" x14ac:dyDescent="0.2">
      <c r="A1302" s="64"/>
      <c r="B1302" s="64"/>
    </row>
    <row r="1303" spans="1:2" x14ac:dyDescent="0.2">
      <c r="A1303" s="64"/>
      <c r="B1303" s="64"/>
    </row>
    <row r="1304" spans="1:2" x14ac:dyDescent="0.2">
      <c r="A1304" s="64"/>
      <c r="B1304" s="64"/>
    </row>
    <row r="1305" spans="1:2" x14ac:dyDescent="0.2">
      <c r="A1305" s="64"/>
      <c r="B1305" s="64"/>
    </row>
    <row r="1306" spans="1:2" x14ac:dyDescent="0.2">
      <c r="A1306" s="64"/>
      <c r="B1306" s="64"/>
    </row>
    <row r="1307" spans="1:2" x14ac:dyDescent="0.2">
      <c r="A1307" s="64"/>
      <c r="B1307" s="64"/>
    </row>
    <row r="1308" spans="1:2" x14ac:dyDescent="0.2">
      <c r="A1308" s="64"/>
      <c r="B1308" s="64"/>
    </row>
    <row r="1309" spans="1:2" x14ac:dyDescent="0.2">
      <c r="A1309" s="64"/>
      <c r="B1309" s="64"/>
    </row>
    <row r="1310" spans="1:2" x14ac:dyDescent="0.2">
      <c r="A1310" s="64"/>
      <c r="B1310" s="64"/>
    </row>
    <row r="1311" spans="1:2" x14ac:dyDescent="0.2">
      <c r="A1311" s="64"/>
      <c r="B1311" s="64"/>
    </row>
    <row r="1312" spans="1:2" x14ac:dyDescent="0.2">
      <c r="A1312" s="64"/>
      <c r="B1312" s="64"/>
    </row>
    <row r="1313" spans="1:2" x14ac:dyDescent="0.2">
      <c r="A1313" s="64"/>
      <c r="B1313" s="64"/>
    </row>
    <row r="1314" spans="1:2" x14ac:dyDescent="0.2">
      <c r="A1314" s="64"/>
      <c r="B1314" s="64"/>
    </row>
    <row r="1315" spans="1:2" x14ac:dyDescent="0.2">
      <c r="A1315" s="64"/>
      <c r="B1315" s="64"/>
    </row>
    <row r="1316" spans="1:2" x14ac:dyDescent="0.2">
      <c r="A1316" s="64"/>
      <c r="B1316" s="64"/>
    </row>
    <row r="1317" spans="1:2" x14ac:dyDescent="0.2">
      <c r="A1317" s="64"/>
      <c r="B1317" s="64"/>
    </row>
    <row r="1318" spans="1:2" x14ac:dyDescent="0.2">
      <c r="A1318" s="64"/>
      <c r="B1318" s="64"/>
    </row>
    <row r="1319" spans="1:2" x14ac:dyDescent="0.2">
      <c r="A1319" s="64"/>
      <c r="B1319" s="64"/>
    </row>
    <row r="1320" spans="1:2" x14ac:dyDescent="0.2">
      <c r="A1320" s="64"/>
      <c r="B1320" s="64"/>
    </row>
    <row r="1321" spans="1:2" x14ac:dyDescent="0.2">
      <c r="A1321" s="64"/>
      <c r="B1321" s="64"/>
    </row>
    <row r="1322" spans="1:2" x14ac:dyDescent="0.2">
      <c r="A1322" s="64"/>
      <c r="B1322" s="64"/>
    </row>
    <row r="1323" spans="1:2" x14ac:dyDescent="0.2">
      <c r="A1323" s="64"/>
      <c r="B1323" s="64"/>
    </row>
    <row r="1324" spans="1:2" x14ac:dyDescent="0.2">
      <c r="A1324" s="64"/>
      <c r="B1324" s="64"/>
    </row>
    <row r="1325" spans="1:2" x14ac:dyDescent="0.2">
      <c r="A1325" s="64"/>
      <c r="B1325" s="64"/>
    </row>
    <row r="1326" spans="1:2" x14ac:dyDescent="0.2">
      <c r="A1326" s="64"/>
      <c r="B1326" s="64"/>
    </row>
    <row r="1327" spans="1:2" x14ac:dyDescent="0.2">
      <c r="A1327" s="64"/>
      <c r="B1327" s="64"/>
    </row>
    <row r="1328" spans="1:2" x14ac:dyDescent="0.2">
      <c r="A1328" s="64"/>
      <c r="B1328" s="64"/>
    </row>
    <row r="1329" spans="1:2" x14ac:dyDescent="0.2">
      <c r="A1329" s="64"/>
      <c r="B1329" s="64"/>
    </row>
    <row r="1330" spans="1:2" x14ac:dyDescent="0.2">
      <c r="A1330" s="64"/>
      <c r="B1330" s="64"/>
    </row>
    <row r="1331" spans="1:2" x14ac:dyDescent="0.2">
      <c r="A1331" s="64"/>
      <c r="B1331" s="64"/>
    </row>
    <row r="1332" spans="1:2" x14ac:dyDescent="0.2">
      <c r="A1332" s="64"/>
      <c r="B1332" s="64"/>
    </row>
    <row r="1333" spans="1:2" x14ac:dyDescent="0.2">
      <c r="A1333" s="64"/>
      <c r="B1333" s="64"/>
    </row>
    <row r="1334" spans="1:2" x14ac:dyDescent="0.2">
      <c r="A1334" s="64"/>
      <c r="B1334" s="64"/>
    </row>
    <row r="1335" spans="1:2" x14ac:dyDescent="0.2">
      <c r="A1335" s="64"/>
      <c r="B1335" s="64"/>
    </row>
    <row r="1336" spans="1:2" x14ac:dyDescent="0.2">
      <c r="A1336" s="64"/>
      <c r="B1336" s="64"/>
    </row>
    <row r="1337" spans="1:2" x14ac:dyDescent="0.2">
      <c r="A1337" s="64"/>
      <c r="B1337" s="64"/>
    </row>
    <row r="1338" spans="1:2" x14ac:dyDescent="0.2">
      <c r="A1338" s="64"/>
      <c r="B1338" s="64"/>
    </row>
    <row r="1339" spans="1:2" x14ac:dyDescent="0.2">
      <c r="A1339" s="64"/>
      <c r="B1339" s="64"/>
    </row>
    <row r="1340" spans="1:2" x14ac:dyDescent="0.2">
      <c r="A1340" s="64"/>
      <c r="B1340" s="64"/>
    </row>
    <row r="1341" spans="1:2" x14ac:dyDescent="0.2">
      <c r="A1341" s="64"/>
      <c r="B1341" s="64"/>
    </row>
    <row r="1342" spans="1:2" x14ac:dyDescent="0.2">
      <c r="A1342" s="64"/>
      <c r="B1342" s="64"/>
    </row>
    <row r="1343" spans="1:2" x14ac:dyDescent="0.2">
      <c r="A1343" s="64"/>
      <c r="B1343" s="64"/>
    </row>
    <row r="1344" spans="1:2" x14ac:dyDescent="0.2">
      <c r="A1344" s="64"/>
      <c r="B1344" s="64"/>
    </row>
    <row r="1345" spans="1:2" x14ac:dyDescent="0.2">
      <c r="A1345" s="64"/>
      <c r="B1345" s="64"/>
    </row>
    <row r="1346" spans="1:2" x14ac:dyDescent="0.2">
      <c r="A1346" s="64"/>
      <c r="B1346" s="64"/>
    </row>
    <row r="1347" spans="1:2" x14ac:dyDescent="0.2">
      <c r="A1347" s="64"/>
      <c r="B1347" s="64"/>
    </row>
    <row r="1348" spans="1:2" x14ac:dyDescent="0.2">
      <c r="A1348" s="64"/>
      <c r="B1348" s="64"/>
    </row>
    <row r="1349" spans="1:2" x14ac:dyDescent="0.2">
      <c r="A1349" s="64"/>
      <c r="B1349" s="64"/>
    </row>
    <row r="1350" spans="1:2" x14ac:dyDescent="0.2">
      <c r="A1350" s="64"/>
      <c r="B1350" s="64"/>
    </row>
    <row r="1351" spans="1:2" x14ac:dyDescent="0.2">
      <c r="A1351" s="64"/>
      <c r="B1351" s="64"/>
    </row>
    <row r="1352" spans="1:2" x14ac:dyDescent="0.2">
      <c r="A1352" s="64"/>
      <c r="B1352" s="64"/>
    </row>
    <row r="1353" spans="1:2" x14ac:dyDescent="0.2">
      <c r="A1353" s="64"/>
      <c r="B1353" s="64"/>
    </row>
    <row r="1354" spans="1:2" x14ac:dyDescent="0.2">
      <c r="A1354" s="64"/>
      <c r="B1354" s="64"/>
    </row>
    <row r="1355" spans="1:2" x14ac:dyDescent="0.2">
      <c r="A1355" s="64"/>
      <c r="B1355" s="64"/>
    </row>
    <row r="1356" spans="1:2" x14ac:dyDescent="0.2">
      <c r="A1356" s="64"/>
      <c r="B1356" s="64"/>
    </row>
    <row r="1357" spans="1:2" x14ac:dyDescent="0.2">
      <c r="A1357" s="64"/>
      <c r="B1357" s="64"/>
    </row>
    <row r="1358" spans="1:2" x14ac:dyDescent="0.2">
      <c r="A1358" s="64"/>
      <c r="B1358" s="64"/>
    </row>
    <row r="1359" spans="1:2" x14ac:dyDescent="0.2">
      <c r="A1359" s="64"/>
      <c r="B1359" s="64"/>
    </row>
    <row r="1360" spans="1:2" x14ac:dyDescent="0.2">
      <c r="A1360" s="64"/>
      <c r="B1360" s="64"/>
    </row>
    <row r="1361" spans="1:2" x14ac:dyDescent="0.2">
      <c r="A1361" s="64"/>
      <c r="B1361" s="64"/>
    </row>
    <row r="1362" spans="1:2" x14ac:dyDescent="0.2">
      <c r="A1362" s="64"/>
      <c r="B1362" s="64"/>
    </row>
    <row r="1363" spans="1:2" x14ac:dyDescent="0.2">
      <c r="A1363" s="64"/>
      <c r="B1363" s="64"/>
    </row>
    <row r="1364" spans="1:2" x14ac:dyDescent="0.2">
      <c r="A1364" s="64"/>
      <c r="B1364" s="64"/>
    </row>
    <row r="1365" spans="1:2" x14ac:dyDescent="0.2">
      <c r="A1365" s="64"/>
      <c r="B1365" s="64"/>
    </row>
    <row r="1366" spans="1:2" x14ac:dyDescent="0.2">
      <c r="A1366" s="64"/>
      <c r="B1366" s="64"/>
    </row>
    <row r="1367" spans="1:2" x14ac:dyDescent="0.2">
      <c r="A1367" s="64"/>
      <c r="B1367" s="64"/>
    </row>
    <row r="1368" spans="1:2" x14ac:dyDescent="0.2">
      <c r="A1368" s="64"/>
      <c r="B1368" s="64"/>
    </row>
    <row r="1369" spans="1:2" x14ac:dyDescent="0.2">
      <c r="A1369" s="64"/>
      <c r="B1369" s="64"/>
    </row>
    <row r="1370" spans="1:2" x14ac:dyDescent="0.2">
      <c r="A1370" s="64"/>
      <c r="B1370" s="64"/>
    </row>
    <row r="1371" spans="1:2" x14ac:dyDescent="0.2">
      <c r="A1371" s="64"/>
      <c r="B1371" s="64"/>
    </row>
    <row r="1372" spans="1:2" x14ac:dyDescent="0.2">
      <c r="A1372" s="64"/>
      <c r="B1372" s="64"/>
    </row>
    <row r="1373" spans="1:2" x14ac:dyDescent="0.2">
      <c r="A1373" s="64"/>
      <c r="B1373" s="64"/>
    </row>
    <row r="1374" spans="1:2" x14ac:dyDescent="0.2">
      <c r="A1374" s="64"/>
      <c r="B1374" s="64"/>
    </row>
    <row r="1375" spans="1:2" x14ac:dyDescent="0.2">
      <c r="A1375" s="64"/>
      <c r="B1375" s="64"/>
    </row>
    <row r="1376" spans="1:2" x14ac:dyDescent="0.2">
      <c r="A1376" s="64"/>
      <c r="B1376" s="64"/>
    </row>
    <row r="1377" spans="1:2" x14ac:dyDescent="0.2">
      <c r="A1377" s="64"/>
      <c r="B1377" s="64"/>
    </row>
    <row r="1378" spans="1:2" x14ac:dyDescent="0.2">
      <c r="A1378" s="64"/>
      <c r="B1378" s="64"/>
    </row>
    <row r="1379" spans="1:2" x14ac:dyDescent="0.2">
      <c r="A1379" s="64"/>
      <c r="B1379" s="64"/>
    </row>
    <row r="1380" spans="1:2" x14ac:dyDescent="0.2">
      <c r="A1380" s="64"/>
      <c r="B1380" s="64"/>
    </row>
    <row r="1381" spans="1:2" x14ac:dyDescent="0.2">
      <c r="A1381" s="64"/>
      <c r="B1381" s="64"/>
    </row>
    <row r="1382" spans="1:2" x14ac:dyDescent="0.2">
      <c r="A1382" s="64"/>
      <c r="B1382" s="64"/>
    </row>
    <row r="1383" spans="1:2" x14ac:dyDescent="0.2">
      <c r="A1383" s="64"/>
      <c r="B1383" s="64"/>
    </row>
    <row r="1384" spans="1:2" x14ac:dyDescent="0.2">
      <c r="A1384" s="64"/>
      <c r="B1384" s="64"/>
    </row>
    <row r="1385" spans="1:2" x14ac:dyDescent="0.2">
      <c r="A1385" s="64"/>
      <c r="B1385" s="64"/>
    </row>
    <row r="1386" spans="1:2" x14ac:dyDescent="0.2">
      <c r="A1386" s="64"/>
      <c r="B1386" s="64"/>
    </row>
    <row r="1387" spans="1:2" x14ac:dyDescent="0.2">
      <c r="A1387" s="64"/>
      <c r="B1387" s="64"/>
    </row>
    <row r="1388" spans="1:2" x14ac:dyDescent="0.2">
      <c r="A1388" s="64"/>
      <c r="B1388" s="64"/>
    </row>
    <row r="1389" spans="1:2" x14ac:dyDescent="0.2">
      <c r="A1389" s="64"/>
      <c r="B1389" s="64"/>
    </row>
    <row r="1390" spans="1:2" x14ac:dyDescent="0.2">
      <c r="A1390" s="64"/>
      <c r="B1390" s="64"/>
    </row>
    <row r="1391" spans="1:2" x14ac:dyDescent="0.2">
      <c r="A1391" s="64"/>
      <c r="B1391" s="64"/>
    </row>
    <row r="1392" spans="1:2" x14ac:dyDescent="0.2">
      <c r="A1392" s="64"/>
      <c r="B1392" s="64"/>
    </row>
    <row r="1393" spans="1:2" x14ac:dyDescent="0.2">
      <c r="A1393" s="64"/>
      <c r="B1393" s="64"/>
    </row>
    <row r="1394" spans="1:2" x14ac:dyDescent="0.2">
      <c r="A1394" s="64"/>
      <c r="B1394" s="64"/>
    </row>
    <row r="1395" spans="1:2" x14ac:dyDescent="0.2">
      <c r="A1395" s="64"/>
      <c r="B1395" s="64"/>
    </row>
    <row r="1396" spans="1:2" x14ac:dyDescent="0.2">
      <c r="A1396" s="64"/>
      <c r="B1396" s="64"/>
    </row>
    <row r="1397" spans="1:2" x14ac:dyDescent="0.2">
      <c r="A1397" s="64"/>
      <c r="B1397" s="64"/>
    </row>
    <row r="1398" spans="1:2" x14ac:dyDescent="0.2">
      <c r="A1398" s="64"/>
      <c r="B1398" s="64"/>
    </row>
    <row r="1399" spans="1:2" x14ac:dyDescent="0.2">
      <c r="A1399" s="64"/>
      <c r="B1399" s="64"/>
    </row>
    <row r="1400" spans="1:2" x14ac:dyDescent="0.2">
      <c r="A1400" s="64"/>
      <c r="B1400" s="64"/>
    </row>
    <row r="1401" spans="1:2" x14ac:dyDescent="0.2">
      <c r="A1401" s="64"/>
      <c r="B1401" s="64"/>
    </row>
    <row r="1402" spans="1:2" x14ac:dyDescent="0.2">
      <c r="A1402" s="64"/>
      <c r="B1402" s="64"/>
    </row>
    <row r="1403" spans="1:2" x14ac:dyDescent="0.2">
      <c r="A1403" s="64"/>
      <c r="B1403" s="64"/>
    </row>
    <row r="1404" spans="1:2" x14ac:dyDescent="0.2">
      <c r="A1404" s="64"/>
      <c r="B1404" s="64"/>
    </row>
    <row r="1405" spans="1:2" x14ac:dyDescent="0.2">
      <c r="A1405" s="64"/>
      <c r="B1405" s="64"/>
    </row>
    <row r="1406" spans="1:2" x14ac:dyDescent="0.2">
      <c r="A1406" s="64"/>
      <c r="B1406" s="64"/>
    </row>
    <row r="1407" spans="1:2" x14ac:dyDescent="0.2">
      <c r="A1407" s="64"/>
      <c r="B1407" s="64"/>
    </row>
    <row r="1408" spans="1:2" x14ac:dyDescent="0.2">
      <c r="A1408" s="64"/>
      <c r="B1408" s="64"/>
    </row>
    <row r="1409" spans="1:2" x14ac:dyDescent="0.2">
      <c r="A1409" s="64"/>
      <c r="B1409" s="64"/>
    </row>
    <row r="1410" spans="1:2" x14ac:dyDescent="0.2">
      <c r="A1410" s="64"/>
      <c r="B1410" s="64"/>
    </row>
    <row r="1411" spans="1:2" x14ac:dyDescent="0.2">
      <c r="A1411" s="64"/>
      <c r="B1411" s="64"/>
    </row>
    <row r="1412" spans="1:2" x14ac:dyDescent="0.2">
      <c r="A1412" s="64"/>
      <c r="B1412" s="64"/>
    </row>
    <row r="1413" spans="1:2" x14ac:dyDescent="0.2">
      <c r="A1413" s="64"/>
      <c r="B1413" s="64"/>
    </row>
    <row r="1414" spans="1:2" x14ac:dyDescent="0.2">
      <c r="A1414" s="64"/>
      <c r="B1414" s="64"/>
    </row>
    <row r="1415" spans="1:2" x14ac:dyDescent="0.2">
      <c r="A1415" s="64"/>
      <c r="B1415" s="64"/>
    </row>
    <row r="1416" spans="1:2" x14ac:dyDescent="0.2">
      <c r="A1416" s="64"/>
      <c r="B1416" s="64"/>
    </row>
    <row r="1417" spans="1:2" x14ac:dyDescent="0.2">
      <c r="A1417" s="64"/>
      <c r="B1417" s="64"/>
    </row>
    <row r="1418" spans="1:2" x14ac:dyDescent="0.2">
      <c r="A1418" s="64"/>
      <c r="B1418" s="64"/>
    </row>
    <row r="1419" spans="1:2" x14ac:dyDescent="0.2">
      <c r="A1419" s="64"/>
      <c r="B1419" s="64"/>
    </row>
    <row r="1420" spans="1:2" x14ac:dyDescent="0.2">
      <c r="A1420" s="64"/>
      <c r="B1420" s="64"/>
    </row>
    <row r="1421" spans="1:2" x14ac:dyDescent="0.2">
      <c r="A1421" s="64"/>
      <c r="B1421" s="64"/>
    </row>
    <row r="1422" spans="1:2" x14ac:dyDescent="0.2">
      <c r="A1422" s="64"/>
      <c r="B1422" s="64"/>
    </row>
    <row r="1423" spans="1:2" x14ac:dyDescent="0.2">
      <c r="A1423" s="64"/>
      <c r="B1423" s="64"/>
    </row>
    <row r="1424" spans="1:2" x14ac:dyDescent="0.2">
      <c r="A1424" s="64"/>
      <c r="B1424" s="64"/>
    </row>
    <row r="1425" spans="1:2" x14ac:dyDescent="0.2">
      <c r="A1425" s="64"/>
      <c r="B1425" s="64"/>
    </row>
    <row r="1426" spans="1:2" x14ac:dyDescent="0.2">
      <c r="A1426" s="64"/>
      <c r="B1426" s="64"/>
    </row>
    <row r="1427" spans="1:2" x14ac:dyDescent="0.2">
      <c r="A1427" s="64"/>
      <c r="B1427" s="64"/>
    </row>
    <row r="1428" spans="1:2" x14ac:dyDescent="0.2">
      <c r="A1428" s="64"/>
      <c r="B1428" s="64"/>
    </row>
    <row r="1429" spans="1:2" x14ac:dyDescent="0.2">
      <c r="A1429" s="64"/>
      <c r="B1429" s="64"/>
    </row>
    <row r="1430" spans="1:2" x14ac:dyDescent="0.2">
      <c r="A1430" s="64"/>
      <c r="B1430" s="64"/>
    </row>
    <row r="1431" spans="1:2" x14ac:dyDescent="0.2">
      <c r="A1431" s="64"/>
      <c r="B1431" s="64"/>
    </row>
    <row r="1432" spans="1:2" x14ac:dyDescent="0.2">
      <c r="A1432" s="64"/>
      <c r="B1432" s="64"/>
    </row>
    <row r="1433" spans="1:2" x14ac:dyDescent="0.2">
      <c r="A1433" s="64"/>
      <c r="B1433" s="64"/>
    </row>
    <row r="1434" spans="1:2" x14ac:dyDescent="0.2">
      <c r="A1434" s="64"/>
      <c r="B1434" s="64"/>
    </row>
    <row r="1435" spans="1:2" x14ac:dyDescent="0.2">
      <c r="A1435" s="64"/>
      <c r="B1435" s="64"/>
    </row>
    <row r="1436" spans="1:2" x14ac:dyDescent="0.2">
      <c r="A1436" s="64"/>
      <c r="B1436" s="64"/>
    </row>
    <row r="1437" spans="1:2" x14ac:dyDescent="0.2">
      <c r="A1437" s="64"/>
      <c r="B1437" s="64"/>
    </row>
    <row r="1438" spans="1:2" x14ac:dyDescent="0.2">
      <c r="A1438" s="64"/>
      <c r="B1438" s="64"/>
    </row>
    <row r="1439" spans="1:2" x14ac:dyDescent="0.2">
      <c r="A1439" s="64"/>
      <c r="B1439" s="64"/>
    </row>
    <row r="1440" spans="1:2" x14ac:dyDescent="0.2">
      <c r="A1440" s="64"/>
      <c r="B1440" s="64"/>
    </row>
    <row r="1441" spans="1:2" x14ac:dyDescent="0.2">
      <c r="A1441" s="64"/>
      <c r="B1441" s="64"/>
    </row>
    <row r="1442" spans="1:2" x14ac:dyDescent="0.2">
      <c r="A1442" s="64"/>
      <c r="B1442" s="64"/>
    </row>
    <row r="1443" spans="1:2" x14ac:dyDescent="0.2">
      <c r="A1443" s="64"/>
      <c r="B1443" s="64"/>
    </row>
    <row r="1444" spans="1:2" x14ac:dyDescent="0.2">
      <c r="A1444" s="64"/>
      <c r="B1444" s="64"/>
    </row>
    <row r="1445" spans="1:2" x14ac:dyDescent="0.2">
      <c r="A1445" s="64"/>
      <c r="B1445" s="64"/>
    </row>
    <row r="1446" spans="1:2" x14ac:dyDescent="0.2">
      <c r="A1446" s="64"/>
      <c r="B1446" s="64"/>
    </row>
    <row r="1447" spans="1:2" x14ac:dyDescent="0.2">
      <c r="A1447" s="64"/>
      <c r="B1447" s="64"/>
    </row>
    <row r="1448" spans="1:2" x14ac:dyDescent="0.2">
      <c r="A1448" s="64"/>
      <c r="B1448" s="64"/>
    </row>
    <row r="1449" spans="1:2" x14ac:dyDescent="0.2">
      <c r="A1449" s="64"/>
      <c r="B1449" s="64"/>
    </row>
    <row r="1450" spans="1:2" x14ac:dyDescent="0.2">
      <c r="A1450" s="64"/>
      <c r="B1450" s="64"/>
    </row>
    <row r="1451" spans="1:2" x14ac:dyDescent="0.2">
      <c r="A1451" s="64"/>
      <c r="B1451" s="64"/>
    </row>
    <row r="1452" spans="1:2" x14ac:dyDescent="0.2">
      <c r="A1452" s="64"/>
      <c r="B1452" s="64"/>
    </row>
    <row r="1453" spans="1:2" x14ac:dyDescent="0.2">
      <c r="A1453" s="64"/>
      <c r="B1453" s="64"/>
    </row>
    <row r="1454" spans="1:2" x14ac:dyDescent="0.2">
      <c r="A1454" s="64"/>
      <c r="B1454" s="64"/>
    </row>
    <row r="1455" spans="1:2" x14ac:dyDescent="0.2">
      <c r="A1455" s="64"/>
      <c r="B1455" s="64"/>
    </row>
    <row r="1456" spans="1:2" x14ac:dyDescent="0.2">
      <c r="A1456" s="64"/>
      <c r="B1456" s="64"/>
    </row>
    <row r="1457" spans="1:2" x14ac:dyDescent="0.2">
      <c r="A1457" s="64"/>
      <c r="B1457" s="64"/>
    </row>
    <row r="1458" spans="1:2" x14ac:dyDescent="0.2">
      <c r="A1458" s="64"/>
      <c r="B1458" s="64"/>
    </row>
    <row r="1459" spans="1:2" x14ac:dyDescent="0.2">
      <c r="A1459" s="64"/>
      <c r="B1459" s="64"/>
    </row>
    <row r="1460" spans="1:2" x14ac:dyDescent="0.2">
      <c r="A1460" s="64"/>
      <c r="B1460" s="64"/>
    </row>
    <row r="1461" spans="1:2" x14ac:dyDescent="0.2">
      <c r="A1461" s="64"/>
      <c r="B1461" s="64"/>
    </row>
    <row r="1462" spans="1:2" x14ac:dyDescent="0.2">
      <c r="A1462" s="64"/>
      <c r="B1462" s="64"/>
    </row>
    <row r="1463" spans="1:2" x14ac:dyDescent="0.2">
      <c r="A1463" s="64"/>
      <c r="B1463" s="64"/>
    </row>
    <row r="1464" spans="1:2" x14ac:dyDescent="0.2">
      <c r="A1464" s="64"/>
      <c r="B1464" s="64"/>
    </row>
    <row r="1465" spans="1:2" x14ac:dyDescent="0.2">
      <c r="A1465" s="64"/>
      <c r="B1465" s="64"/>
    </row>
    <row r="1466" spans="1:2" x14ac:dyDescent="0.2">
      <c r="A1466" s="64"/>
      <c r="B1466" s="64"/>
    </row>
    <row r="1467" spans="1:2" x14ac:dyDescent="0.2">
      <c r="A1467" s="64"/>
      <c r="B1467" s="64"/>
    </row>
    <row r="1468" spans="1:2" x14ac:dyDescent="0.2">
      <c r="A1468" s="64"/>
      <c r="B1468" s="64"/>
    </row>
    <row r="1469" spans="1:2" x14ac:dyDescent="0.2">
      <c r="A1469" s="64"/>
      <c r="B1469" s="64"/>
    </row>
    <row r="1470" spans="1:2" x14ac:dyDescent="0.2">
      <c r="A1470" s="64"/>
      <c r="B1470" s="64"/>
    </row>
    <row r="1471" spans="1:2" x14ac:dyDescent="0.2">
      <c r="A1471" s="64"/>
      <c r="B1471" s="64"/>
    </row>
    <row r="1472" spans="1:2" x14ac:dyDescent="0.2">
      <c r="A1472" s="64"/>
      <c r="B1472" s="64"/>
    </row>
    <row r="1473" spans="1:2" x14ac:dyDescent="0.2">
      <c r="A1473" s="64"/>
      <c r="B1473" s="64"/>
    </row>
    <row r="1474" spans="1:2" x14ac:dyDescent="0.2">
      <c r="A1474" s="64"/>
      <c r="B1474" s="64"/>
    </row>
    <row r="1475" spans="1:2" x14ac:dyDescent="0.2">
      <c r="A1475" s="64"/>
      <c r="B1475" s="64"/>
    </row>
    <row r="1476" spans="1:2" x14ac:dyDescent="0.2">
      <c r="A1476" s="64"/>
      <c r="B1476" s="64"/>
    </row>
    <row r="1477" spans="1:2" x14ac:dyDescent="0.2">
      <c r="A1477" s="64"/>
      <c r="B1477" s="64"/>
    </row>
    <row r="1478" spans="1:2" x14ac:dyDescent="0.2">
      <c r="A1478" s="64"/>
      <c r="B1478" s="64"/>
    </row>
    <row r="1479" spans="1:2" x14ac:dyDescent="0.2">
      <c r="A1479" s="64"/>
      <c r="B1479" s="64"/>
    </row>
    <row r="1480" spans="1:2" x14ac:dyDescent="0.2">
      <c r="A1480" s="64"/>
      <c r="B1480" s="64"/>
    </row>
    <row r="1481" spans="1:2" x14ac:dyDescent="0.2">
      <c r="A1481" s="64"/>
      <c r="B1481" s="64"/>
    </row>
    <row r="1482" spans="1:2" x14ac:dyDescent="0.2">
      <c r="A1482" s="64"/>
      <c r="B1482" s="64"/>
    </row>
    <row r="1483" spans="1:2" x14ac:dyDescent="0.2">
      <c r="A1483" s="64"/>
      <c r="B1483" s="64"/>
    </row>
    <row r="1484" spans="1:2" x14ac:dyDescent="0.2">
      <c r="A1484" s="64"/>
      <c r="B1484" s="64"/>
    </row>
    <row r="1485" spans="1:2" x14ac:dyDescent="0.2">
      <c r="A1485" s="64"/>
      <c r="B1485" s="64"/>
    </row>
    <row r="1486" spans="1:2" x14ac:dyDescent="0.2">
      <c r="A1486" s="64"/>
      <c r="B1486" s="64"/>
    </row>
    <row r="1487" spans="1:2" x14ac:dyDescent="0.2">
      <c r="A1487" s="64"/>
      <c r="B1487" s="64"/>
    </row>
    <row r="1488" spans="1:2" x14ac:dyDescent="0.2">
      <c r="A1488" s="64"/>
      <c r="B1488" s="64"/>
    </row>
    <row r="1489" spans="1:2" x14ac:dyDescent="0.2">
      <c r="A1489" s="64"/>
      <c r="B1489" s="64"/>
    </row>
    <row r="1490" spans="1:2" x14ac:dyDescent="0.2">
      <c r="A1490" s="64"/>
      <c r="B1490" s="64"/>
    </row>
    <row r="1491" spans="1:2" x14ac:dyDescent="0.2">
      <c r="A1491" s="64"/>
      <c r="B1491" s="64"/>
    </row>
    <row r="1492" spans="1:2" x14ac:dyDescent="0.2">
      <c r="A1492" s="64"/>
      <c r="B1492" s="64"/>
    </row>
    <row r="1493" spans="1:2" x14ac:dyDescent="0.2">
      <c r="A1493" s="64"/>
      <c r="B1493" s="64"/>
    </row>
    <row r="1494" spans="1:2" x14ac:dyDescent="0.2">
      <c r="A1494" s="64"/>
      <c r="B1494" s="64"/>
    </row>
    <row r="1495" spans="1:2" x14ac:dyDescent="0.2">
      <c r="A1495" s="64"/>
      <c r="B1495" s="64"/>
    </row>
    <row r="1496" spans="1:2" x14ac:dyDescent="0.2">
      <c r="A1496" s="64"/>
      <c r="B1496" s="64"/>
    </row>
    <row r="1497" spans="1:2" x14ac:dyDescent="0.2">
      <c r="A1497" s="64"/>
      <c r="B1497" s="64"/>
    </row>
    <row r="1498" spans="1:2" x14ac:dyDescent="0.2">
      <c r="A1498" s="64"/>
      <c r="B1498" s="64"/>
    </row>
    <row r="1499" spans="1:2" x14ac:dyDescent="0.2">
      <c r="A1499" s="64"/>
      <c r="B1499" s="64"/>
    </row>
    <row r="1500" spans="1:2" x14ac:dyDescent="0.2">
      <c r="A1500" s="64"/>
      <c r="B1500" s="64"/>
    </row>
    <row r="1501" spans="1:2" x14ac:dyDescent="0.2">
      <c r="A1501" s="64"/>
      <c r="B1501" s="64"/>
    </row>
    <row r="1502" spans="1:2" x14ac:dyDescent="0.2">
      <c r="A1502" s="64"/>
      <c r="B1502" s="64"/>
    </row>
    <row r="1503" spans="1:2" x14ac:dyDescent="0.2">
      <c r="A1503" s="64"/>
      <c r="B1503" s="64"/>
    </row>
    <row r="1504" spans="1:2" x14ac:dyDescent="0.2">
      <c r="A1504" s="64"/>
      <c r="B1504" s="64"/>
    </row>
    <row r="1505" spans="1:2" x14ac:dyDescent="0.2">
      <c r="A1505" s="64"/>
      <c r="B1505" s="64"/>
    </row>
    <row r="1506" spans="1:2" x14ac:dyDescent="0.2">
      <c r="A1506" s="64"/>
      <c r="B1506" s="64"/>
    </row>
    <row r="1507" spans="1:2" x14ac:dyDescent="0.2">
      <c r="A1507" s="64"/>
      <c r="B1507" s="64"/>
    </row>
    <row r="1508" spans="1:2" x14ac:dyDescent="0.2">
      <c r="A1508" s="64"/>
      <c r="B1508" s="64"/>
    </row>
    <row r="1509" spans="1:2" x14ac:dyDescent="0.2">
      <c r="A1509" s="64"/>
      <c r="B1509" s="64"/>
    </row>
    <row r="1510" spans="1:2" x14ac:dyDescent="0.2">
      <c r="A1510" s="64"/>
      <c r="B1510" s="64"/>
    </row>
    <row r="1511" spans="1:2" x14ac:dyDescent="0.2">
      <c r="A1511" s="64"/>
      <c r="B1511" s="64"/>
    </row>
    <row r="1512" spans="1:2" x14ac:dyDescent="0.2">
      <c r="A1512" s="64"/>
      <c r="B1512" s="64"/>
    </row>
    <row r="1513" spans="1:2" x14ac:dyDescent="0.2">
      <c r="A1513" s="64"/>
      <c r="B1513" s="64"/>
    </row>
    <row r="1514" spans="1:2" x14ac:dyDescent="0.2">
      <c r="A1514" s="64"/>
      <c r="B1514" s="64"/>
    </row>
    <row r="1515" spans="1:2" x14ac:dyDescent="0.2">
      <c r="A1515" s="64"/>
      <c r="B1515" s="64"/>
    </row>
    <row r="1516" spans="1:2" x14ac:dyDescent="0.2">
      <c r="A1516" s="64"/>
      <c r="B1516" s="64"/>
    </row>
    <row r="1517" spans="1:2" x14ac:dyDescent="0.2">
      <c r="A1517" s="64"/>
      <c r="B1517" s="64"/>
    </row>
    <row r="1518" spans="1:2" x14ac:dyDescent="0.2">
      <c r="A1518" s="64"/>
      <c r="B1518" s="64"/>
    </row>
    <row r="1519" spans="1:2" x14ac:dyDescent="0.2">
      <c r="A1519" s="64"/>
      <c r="B1519" s="64"/>
    </row>
    <row r="1520" spans="1:2" x14ac:dyDescent="0.2">
      <c r="A1520" s="64"/>
      <c r="B1520" s="64"/>
    </row>
    <row r="1521" spans="1:2" x14ac:dyDescent="0.2">
      <c r="A1521" s="64"/>
      <c r="B1521" s="64"/>
    </row>
    <row r="1522" spans="1:2" x14ac:dyDescent="0.2">
      <c r="A1522" s="64"/>
      <c r="B1522" s="64"/>
    </row>
    <row r="1523" spans="1:2" x14ac:dyDescent="0.2">
      <c r="A1523" s="64"/>
      <c r="B1523" s="64"/>
    </row>
    <row r="1524" spans="1:2" x14ac:dyDescent="0.2">
      <c r="A1524" s="64"/>
      <c r="B1524" s="64"/>
    </row>
    <row r="1525" spans="1:2" x14ac:dyDescent="0.2">
      <c r="A1525" s="64"/>
      <c r="B1525" s="64"/>
    </row>
    <row r="1526" spans="1:2" x14ac:dyDescent="0.2">
      <c r="A1526" s="64"/>
      <c r="B1526" s="64"/>
    </row>
    <row r="1527" spans="1:2" x14ac:dyDescent="0.2">
      <c r="A1527" s="64"/>
      <c r="B1527" s="64"/>
    </row>
    <row r="1528" spans="1:2" x14ac:dyDescent="0.2">
      <c r="A1528" s="64"/>
      <c r="B1528" s="64"/>
    </row>
    <row r="1529" spans="1:2" x14ac:dyDescent="0.2">
      <c r="A1529" s="64"/>
      <c r="B1529" s="64"/>
    </row>
    <row r="1530" spans="1:2" x14ac:dyDescent="0.2">
      <c r="A1530" s="64"/>
      <c r="B1530" s="64"/>
    </row>
    <row r="1531" spans="1:2" x14ac:dyDescent="0.2">
      <c r="A1531" s="64"/>
      <c r="B1531" s="64"/>
    </row>
    <row r="1532" spans="1:2" x14ac:dyDescent="0.2">
      <c r="A1532" s="64"/>
      <c r="B1532" s="64"/>
    </row>
    <row r="1533" spans="1:2" x14ac:dyDescent="0.2">
      <c r="A1533" s="64"/>
      <c r="B1533" s="64"/>
    </row>
    <row r="1534" spans="1:2" x14ac:dyDescent="0.2">
      <c r="A1534" s="64"/>
      <c r="B1534" s="64"/>
    </row>
    <row r="1535" spans="1:2" x14ac:dyDescent="0.2">
      <c r="A1535" s="64"/>
      <c r="B1535" s="64"/>
    </row>
    <row r="1536" spans="1:2" x14ac:dyDescent="0.2">
      <c r="A1536" s="64"/>
      <c r="B1536" s="64"/>
    </row>
    <row r="1537" spans="1:2" x14ac:dyDescent="0.2">
      <c r="A1537" s="64"/>
      <c r="B1537" s="64"/>
    </row>
    <row r="1538" spans="1:2" x14ac:dyDescent="0.2">
      <c r="A1538" s="64"/>
      <c r="B1538" s="64"/>
    </row>
    <row r="1539" spans="1:2" x14ac:dyDescent="0.2">
      <c r="A1539" s="64"/>
      <c r="B1539" s="64"/>
    </row>
    <row r="1540" spans="1:2" x14ac:dyDescent="0.2">
      <c r="A1540" s="64"/>
      <c r="B1540" s="64"/>
    </row>
    <row r="1541" spans="1:2" x14ac:dyDescent="0.2">
      <c r="A1541" s="64"/>
      <c r="B1541" s="64"/>
    </row>
    <row r="1542" spans="1:2" x14ac:dyDescent="0.2">
      <c r="A1542" s="64"/>
      <c r="B1542" s="64"/>
    </row>
    <row r="1543" spans="1:2" x14ac:dyDescent="0.2">
      <c r="A1543" s="64"/>
      <c r="B1543" s="64"/>
    </row>
    <row r="1544" spans="1:2" x14ac:dyDescent="0.2">
      <c r="A1544" s="64"/>
      <c r="B1544" s="64"/>
    </row>
    <row r="1545" spans="1:2" x14ac:dyDescent="0.2">
      <c r="A1545" s="64"/>
      <c r="B1545" s="64"/>
    </row>
    <row r="1546" spans="1:2" x14ac:dyDescent="0.2">
      <c r="A1546" s="64"/>
      <c r="B1546" s="64"/>
    </row>
    <row r="1547" spans="1:2" x14ac:dyDescent="0.2">
      <c r="A1547" s="64"/>
      <c r="B1547" s="64"/>
    </row>
    <row r="1548" spans="1:2" x14ac:dyDescent="0.2">
      <c r="A1548" s="64"/>
      <c r="B1548" s="64"/>
    </row>
    <row r="1549" spans="1:2" x14ac:dyDescent="0.2">
      <c r="A1549" s="64"/>
      <c r="B1549" s="64"/>
    </row>
    <row r="1550" spans="1:2" x14ac:dyDescent="0.2">
      <c r="A1550" s="64"/>
      <c r="B1550" s="64"/>
    </row>
    <row r="1551" spans="1:2" x14ac:dyDescent="0.2">
      <c r="A1551" s="64"/>
      <c r="B1551" s="64"/>
    </row>
    <row r="1552" spans="1:2" x14ac:dyDescent="0.2">
      <c r="A1552" s="64"/>
      <c r="B1552" s="64"/>
    </row>
    <row r="1553" spans="1:2" x14ac:dyDescent="0.2">
      <c r="A1553" s="64"/>
      <c r="B1553" s="64"/>
    </row>
    <row r="1554" spans="1:2" x14ac:dyDescent="0.2">
      <c r="A1554" s="64"/>
      <c r="B1554" s="64"/>
    </row>
    <row r="1555" spans="1:2" x14ac:dyDescent="0.2">
      <c r="A1555" s="64"/>
      <c r="B1555" s="64"/>
    </row>
    <row r="1556" spans="1:2" x14ac:dyDescent="0.2">
      <c r="A1556" s="64"/>
      <c r="B1556" s="64"/>
    </row>
    <row r="1557" spans="1:2" x14ac:dyDescent="0.2">
      <c r="A1557" s="64"/>
      <c r="B1557" s="64"/>
    </row>
    <row r="1558" spans="1:2" x14ac:dyDescent="0.2">
      <c r="A1558" s="64"/>
      <c r="B1558" s="64"/>
    </row>
    <row r="1559" spans="1:2" x14ac:dyDescent="0.2">
      <c r="A1559" s="64"/>
      <c r="B1559" s="64"/>
    </row>
    <row r="1560" spans="1:2" x14ac:dyDescent="0.2">
      <c r="A1560" s="64"/>
      <c r="B1560" s="64"/>
    </row>
    <row r="1561" spans="1:2" x14ac:dyDescent="0.2">
      <c r="A1561" s="64"/>
      <c r="B1561" s="64"/>
    </row>
    <row r="1562" spans="1:2" x14ac:dyDescent="0.2">
      <c r="A1562" s="64"/>
      <c r="B1562" s="64"/>
    </row>
    <row r="1563" spans="1:2" x14ac:dyDescent="0.2">
      <c r="A1563" s="64"/>
      <c r="B1563" s="64"/>
    </row>
    <row r="1564" spans="1:2" x14ac:dyDescent="0.2">
      <c r="A1564" s="64"/>
      <c r="B1564" s="64"/>
    </row>
    <row r="1565" spans="1:2" x14ac:dyDescent="0.2">
      <c r="A1565" s="64"/>
      <c r="B1565" s="64"/>
    </row>
    <row r="1566" spans="1:2" x14ac:dyDescent="0.2">
      <c r="A1566" s="64"/>
      <c r="B1566" s="64"/>
    </row>
    <row r="1567" spans="1:2" x14ac:dyDescent="0.2">
      <c r="A1567" s="64"/>
      <c r="B1567" s="64"/>
    </row>
    <row r="1568" spans="1:2" x14ac:dyDescent="0.2">
      <c r="A1568" s="64"/>
      <c r="B1568" s="64"/>
    </row>
    <row r="1569" spans="1:2" x14ac:dyDescent="0.2">
      <c r="A1569" s="64"/>
      <c r="B1569" s="64"/>
    </row>
    <row r="1570" spans="1:2" x14ac:dyDescent="0.2">
      <c r="A1570" s="64"/>
      <c r="B1570" s="64"/>
    </row>
    <row r="1571" spans="1:2" x14ac:dyDescent="0.2">
      <c r="A1571" s="64"/>
      <c r="B1571" s="64"/>
    </row>
    <row r="1572" spans="1:2" x14ac:dyDescent="0.2">
      <c r="A1572" s="64"/>
      <c r="B1572" s="64"/>
    </row>
    <row r="1573" spans="1:2" x14ac:dyDescent="0.2">
      <c r="A1573" s="64"/>
      <c r="B1573" s="64"/>
    </row>
    <row r="1574" spans="1:2" x14ac:dyDescent="0.2">
      <c r="A1574" s="64"/>
      <c r="B1574" s="64"/>
    </row>
    <row r="1575" spans="1:2" x14ac:dyDescent="0.2">
      <c r="A1575" s="64"/>
      <c r="B1575" s="64"/>
    </row>
    <row r="1576" spans="1:2" x14ac:dyDescent="0.2">
      <c r="A1576" s="64"/>
      <c r="B1576" s="64"/>
    </row>
    <row r="1577" spans="1:2" x14ac:dyDescent="0.2">
      <c r="A1577" s="64"/>
      <c r="B1577" s="64"/>
    </row>
    <row r="1578" spans="1:2" x14ac:dyDescent="0.2">
      <c r="A1578" s="64"/>
      <c r="B1578" s="64"/>
    </row>
    <row r="1579" spans="1:2" x14ac:dyDescent="0.2">
      <c r="A1579" s="64"/>
      <c r="B1579" s="64"/>
    </row>
    <row r="1580" spans="1:2" x14ac:dyDescent="0.2">
      <c r="A1580" s="64"/>
      <c r="B1580" s="64"/>
    </row>
    <row r="1581" spans="1:2" x14ac:dyDescent="0.2">
      <c r="A1581" s="64"/>
      <c r="B1581" s="64"/>
    </row>
    <row r="1582" spans="1:2" x14ac:dyDescent="0.2">
      <c r="A1582" s="64"/>
      <c r="B1582" s="64"/>
    </row>
    <row r="1583" spans="1:2" x14ac:dyDescent="0.2">
      <c r="A1583" s="64"/>
      <c r="B1583" s="64"/>
    </row>
    <row r="1584" spans="1:2" x14ac:dyDescent="0.2">
      <c r="A1584" s="64"/>
      <c r="B1584" s="64"/>
    </row>
    <row r="1585" spans="1:2" x14ac:dyDescent="0.2">
      <c r="A1585" s="64"/>
      <c r="B1585" s="64"/>
    </row>
    <row r="1586" spans="1:2" x14ac:dyDescent="0.2">
      <c r="A1586" s="64"/>
      <c r="B1586" s="64"/>
    </row>
    <row r="1587" spans="1:2" x14ac:dyDescent="0.2">
      <c r="A1587" s="64"/>
      <c r="B1587" s="64"/>
    </row>
    <row r="1588" spans="1:2" x14ac:dyDescent="0.2">
      <c r="A1588" s="64"/>
      <c r="B1588" s="64"/>
    </row>
    <row r="1589" spans="1:2" x14ac:dyDescent="0.2">
      <c r="A1589" s="64"/>
      <c r="B1589" s="64"/>
    </row>
    <row r="1590" spans="1:2" x14ac:dyDescent="0.2">
      <c r="A1590" s="64"/>
      <c r="B1590" s="64"/>
    </row>
    <row r="1591" spans="1:2" x14ac:dyDescent="0.2">
      <c r="A1591" s="64"/>
      <c r="B1591" s="64"/>
    </row>
    <row r="1592" spans="1:2" x14ac:dyDescent="0.2">
      <c r="A1592" s="64"/>
      <c r="B1592" s="64"/>
    </row>
    <row r="1593" spans="1:2" x14ac:dyDescent="0.2">
      <c r="A1593" s="64"/>
      <c r="B1593" s="64"/>
    </row>
    <row r="1594" spans="1:2" x14ac:dyDescent="0.2">
      <c r="A1594" s="64"/>
      <c r="B1594" s="64"/>
    </row>
    <row r="1595" spans="1:2" x14ac:dyDescent="0.2">
      <c r="A1595" s="64"/>
      <c r="B1595" s="64"/>
    </row>
    <row r="1596" spans="1:2" x14ac:dyDescent="0.2">
      <c r="A1596" s="64"/>
      <c r="B1596" s="64"/>
    </row>
    <row r="1597" spans="1:2" x14ac:dyDescent="0.2">
      <c r="A1597" s="64"/>
      <c r="B1597" s="64"/>
    </row>
    <row r="1598" spans="1:2" x14ac:dyDescent="0.2">
      <c r="A1598" s="64"/>
      <c r="B1598" s="64"/>
    </row>
    <row r="1599" spans="1:2" x14ac:dyDescent="0.2">
      <c r="A1599" s="64"/>
      <c r="B1599" s="64"/>
    </row>
    <row r="1600" spans="1:2" x14ac:dyDescent="0.2">
      <c r="A1600" s="64"/>
      <c r="B1600" s="64"/>
    </row>
    <row r="1601" spans="1:2" x14ac:dyDescent="0.2">
      <c r="A1601" s="64"/>
      <c r="B1601" s="64"/>
    </row>
    <row r="1602" spans="1:2" x14ac:dyDescent="0.2">
      <c r="A1602" s="64"/>
      <c r="B1602" s="64"/>
    </row>
    <row r="1603" spans="1:2" x14ac:dyDescent="0.2">
      <c r="A1603" s="64"/>
      <c r="B1603" s="64"/>
    </row>
    <row r="1604" spans="1:2" x14ac:dyDescent="0.2">
      <c r="A1604" s="64"/>
      <c r="B1604" s="64"/>
    </row>
    <row r="1605" spans="1:2" x14ac:dyDescent="0.2">
      <c r="A1605" s="64"/>
      <c r="B1605" s="64"/>
    </row>
    <row r="1606" spans="1:2" x14ac:dyDescent="0.2">
      <c r="A1606" s="64"/>
      <c r="B1606" s="64"/>
    </row>
    <row r="1607" spans="1:2" x14ac:dyDescent="0.2">
      <c r="A1607" s="64"/>
      <c r="B1607" s="64"/>
    </row>
    <row r="1608" spans="1:2" x14ac:dyDescent="0.2">
      <c r="A1608" s="64"/>
      <c r="B1608" s="64"/>
    </row>
    <row r="1609" spans="1:2" x14ac:dyDescent="0.2">
      <c r="A1609" s="64"/>
      <c r="B1609" s="64"/>
    </row>
    <row r="1610" spans="1:2" x14ac:dyDescent="0.2">
      <c r="A1610" s="64"/>
      <c r="B1610" s="64"/>
    </row>
    <row r="1611" spans="1:2" x14ac:dyDescent="0.2">
      <c r="A1611" s="64"/>
      <c r="B1611" s="64"/>
    </row>
    <row r="1612" spans="1:2" x14ac:dyDescent="0.2">
      <c r="A1612" s="64"/>
      <c r="B1612" s="64"/>
    </row>
    <row r="1613" spans="1:2" x14ac:dyDescent="0.2">
      <c r="A1613" s="64"/>
      <c r="B1613" s="64"/>
    </row>
    <row r="1614" spans="1:2" x14ac:dyDescent="0.2">
      <c r="A1614" s="64"/>
      <c r="B1614" s="64"/>
    </row>
    <row r="1615" spans="1:2" x14ac:dyDescent="0.2">
      <c r="A1615" s="64"/>
      <c r="B1615" s="64"/>
    </row>
    <row r="1616" spans="1:2" x14ac:dyDescent="0.2">
      <c r="A1616" s="64"/>
      <c r="B1616" s="64"/>
    </row>
    <row r="1617" spans="1:2" x14ac:dyDescent="0.2">
      <c r="A1617" s="64"/>
      <c r="B1617" s="64"/>
    </row>
    <row r="1618" spans="1:2" x14ac:dyDescent="0.2">
      <c r="A1618" s="64"/>
      <c r="B1618" s="64"/>
    </row>
    <row r="1619" spans="1:2" x14ac:dyDescent="0.2">
      <c r="A1619" s="64"/>
      <c r="B1619" s="64"/>
    </row>
    <row r="1620" spans="1:2" x14ac:dyDescent="0.2">
      <c r="A1620" s="64"/>
      <c r="B1620" s="64"/>
    </row>
    <row r="1621" spans="1:2" x14ac:dyDescent="0.2">
      <c r="A1621" s="64"/>
      <c r="B1621" s="64"/>
    </row>
    <row r="1622" spans="1:2" x14ac:dyDescent="0.2">
      <c r="A1622" s="64"/>
      <c r="B1622" s="64"/>
    </row>
    <row r="1623" spans="1:2" x14ac:dyDescent="0.2">
      <c r="A1623" s="64"/>
      <c r="B1623" s="64"/>
    </row>
    <row r="1624" spans="1:2" x14ac:dyDescent="0.2">
      <c r="A1624" s="64"/>
      <c r="B1624" s="64"/>
    </row>
    <row r="1625" spans="1:2" x14ac:dyDescent="0.2">
      <c r="A1625" s="64"/>
      <c r="B1625" s="64"/>
    </row>
    <row r="1626" spans="1:2" x14ac:dyDescent="0.2">
      <c r="A1626" s="64"/>
      <c r="B1626" s="64"/>
    </row>
    <row r="1627" spans="1:2" x14ac:dyDescent="0.2">
      <c r="A1627" s="64"/>
      <c r="B1627" s="64"/>
    </row>
    <row r="1628" spans="1:2" x14ac:dyDescent="0.2">
      <c r="A1628" s="64"/>
      <c r="B1628" s="64"/>
    </row>
    <row r="1629" spans="1:2" x14ac:dyDescent="0.2">
      <c r="A1629" s="64"/>
      <c r="B1629" s="64"/>
    </row>
    <row r="1630" spans="1:2" x14ac:dyDescent="0.2">
      <c r="A1630" s="64"/>
      <c r="B1630" s="64"/>
    </row>
    <row r="1631" spans="1:2" x14ac:dyDescent="0.2">
      <c r="A1631" s="64"/>
      <c r="B1631" s="64"/>
    </row>
    <row r="1632" spans="1:2" x14ac:dyDescent="0.2">
      <c r="A1632" s="64"/>
      <c r="B1632" s="64"/>
    </row>
    <row r="1633" spans="1:2" x14ac:dyDescent="0.2">
      <c r="A1633" s="64"/>
      <c r="B1633" s="64"/>
    </row>
    <row r="1634" spans="1:2" x14ac:dyDescent="0.2">
      <c r="A1634" s="64"/>
      <c r="B1634" s="64"/>
    </row>
    <row r="1635" spans="1:2" x14ac:dyDescent="0.2">
      <c r="A1635" s="64"/>
      <c r="B1635" s="64"/>
    </row>
    <row r="1636" spans="1:2" x14ac:dyDescent="0.2">
      <c r="A1636" s="64"/>
      <c r="B1636" s="64"/>
    </row>
    <row r="1637" spans="1:2" x14ac:dyDescent="0.2">
      <c r="A1637" s="64"/>
      <c r="B1637" s="64"/>
    </row>
    <row r="1638" spans="1:2" x14ac:dyDescent="0.2">
      <c r="A1638" s="64"/>
      <c r="B1638" s="64"/>
    </row>
    <row r="1639" spans="1:2" x14ac:dyDescent="0.2">
      <c r="A1639" s="64"/>
      <c r="B1639" s="64"/>
    </row>
    <row r="1640" spans="1:2" x14ac:dyDescent="0.2">
      <c r="A1640" s="64"/>
      <c r="B1640" s="64"/>
    </row>
    <row r="1641" spans="1:2" x14ac:dyDescent="0.2">
      <c r="A1641" s="64"/>
      <c r="B1641" s="64"/>
    </row>
    <row r="1642" spans="1:2" x14ac:dyDescent="0.2">
      <c r="A1642" s="64"/>
      <c r="B1642" s="64"/>
    </row>
    <row r="1643" spans="1:2" x14ac:dyDescent="0.2">
      <c r="A1643" s="64"/>
      <c r="B1643" s="64"/>
    </row>
    <row r="1644" spans="1:2" x14ac:dyDescent="0.2">
      <c r="A1644" s="64"/>
      <c r="B1644" s="64"/>
    </row>
    <row r="1645" spans="1:2" x14ac:dyDescent="0.2">
      <c r="A1645" s="64"/>
      <c r="B1645" s="64"/>
    </row>
    <row r="1646" spans="1:2" x14ac:dyDescent="0.2">
      <c r="A1646" s="64"/>
      <c r="B1646" s="64"/>
    </row>
    <row r="1647" spans="1:2" x14ac:dyDescent="0.2">
      <c r="A1647" s="64"/>
      <c r="B1647" s="64"/>
    </row>
    <row r="1648" spans="1:2" x14ac:dyDescent="0.2">
      <c r="A1648" s="64"/>
      <c r="B1648" s="64"/>
    </row>
    <row r="1649" spans="1:2" x14ac:dyDescent="0.2">
      <c r="A1649" s="64"/>
      <c r="B1649" s="64"/>
    </row>
    <row r="1650" spans="1:2" x14ac:dyDescent="0.2">
      <c r="A1650" s="64"/>
      <c r="B1650" s="64"/>
    </row>
    <row r="1651" spans="1:2" x14ac:dyDescent="0.2">
      <c r="A1651" s="64"/>
      <c r="B1651" s="64"/>
    </row>
    <row r="1652" spans="1:2" x14ac:dyDescent="0.2">
      <c r="A1652" s="64"/>
      <c r="B1652" s="64"/>
    </row>
    <row r="1653" spans="1:2" x14ac:dyDescent="0.2">
      <c r="A1653" s="64"/>
      <c r="B1653" s="64"/>
    </row>
    <row r="1654" spans="1:2" x14ac:dyDescent="0.2">
      <c r="A1654" s="64"/>
      <c r="B1654" s="64"/>
    </row>
    <row r="1655" spans="1:2" x14ac:dyDescent="0.2">
      <c r="A1655" s="64"/>
      <c r="B1655" s="64"/>
    </row>
    <row r="1656" spans="1:2" x14ac:dyDescent="0.2">
      <c r="A1656" s="64"/>
      <c r="B1656" s="64"/>
    </row>
    <row r="1657" spans="1:2" x14ac:dyDescent="0.2">
      <c r="A1657" s="64"/>
      <c r="B1657" s="64"/>
    </row>
    <row r="1658" spans="1:2" x14ac:dyDescent="0.2">
      <c r="A1658" s="64"/>
      <c r="B1658" s="64"/>
    </row>
    <row r="1659" spans="1:2" x14ac:dyDescent="0.2">
      <c r="A1659" s="64"/>
      <c r="B1659" s="64"/>
    </row>
    <row r="1660" spans="1:2" x14ac:dyDescent="0.2">
      <c r="A1660" s="64"/>
      <c r="B1660" s="64"/>
    </row>
    <row r="1661" spans="1:2" x14ac:dyDescent="0.2">
      <c r="A1661" s="64"/>
      <c r="B1661" s="64"/>
    </row>
    <row r="1662" spans="1:2" x14ac:dyDescent="0.2">
      <c r="A1662" s="64"/>
      <c r="B1662" s="64"/>
    </row>
    <row r="1663" spans="1:2" x14ac:dyDescent="0.2">
      <c r="A1663" s="64"/>
      <c r="B1663" s="64"/>
    </row>
    <row r="1664" spans="1:2" x14ac:dyDescent="0.2">
      <c r="A1664" s="64"/>
      <c r="B1664" s="64"/>
    </row>
    <row r="1665" spans="1:2" x14ac:dyDescent="0.2">
      <c r="A1665" s="64"/>
      <c r="B1665" s="64"/>
    </row>
    <row r="1666" spans="1:2" x14ac:dyDescent="0.2">
      <c r="A1666" s="64"/>
      <c r="B1666" s="64"/>
    </row>
    <row r="1667" spans="1:2" x14ac:dyDescent="0.2">
      <c r="A1667" s="64"/>
      <c r="B1667" s="64"/>
    </row>
    <row r="1668" spans="1:2" x14ac:dyDescent="0.2">
      <c r="A1668" s="64"/>
      <c r="B1668" s="64"/>
    </row>
    <row r="1669" spans="1:2" x14ac:dyDescent="0.2">
      <c r="A1669" s="64"/>
      <c r="B1669" s="64"/>
    </row>
    <row r="1670" spans="1:2" x14ac:dyDescent="0.2">
      <c r="A1670" s="64"/>
      <c r="B1670" s="64"/>
    </row>
    <row r="1671" spans="1:2" x14ac:dyDescent="0.2">
      <c r="A1671" s="64"/>
      <c r="B1671" s="64"/>
    </row>
    <row r="1672" spans="1:2" x14ac:dyDescent="0.2">
      <c r="A1672" s="64"/>
      <c r="B1672" s="64"/>
    </row>
    <row r="1673" spans="1:2" x14ac:dyDescent="0.2">
      <c r="A1673" s="64"/>
      <c r="B1673" s="64"/>
    </row>
    <row r="1674" spans="1:2" x14ac:dyDescent="0.2">
      <c r="A1674" s="64"/>
      <c r="B1674" s="64"/>
    </row>
    <row r="1675" spans="1:2" x14ac:dyDescent="0.2">
      <c r="A1675" s="64"/>
      <c r="B1675" s="64"/>
    </row>
    <row r="1676" spans="1:2" x14ac:dyDescent="0.2">
      <c r="A1676" s="64"/>
      <c r="B1676" s="64"/>
    </row>
    <row r="1677" spans="1:2" x14ac:dyDescent="0.2">
      <c r="A1677" s="64"/>
      <c r="B1677" s="64"/>
    </row>
    <row r="1678" spans="1:2" x14ac:dyDescent="0.2">
      <c r="A1678" s="64"/>
      <c r="B1678" s="64"/>
    </row>
    <row r="1679" spans="1:2" x14ac:dyDescent="0.2">
      <c r="A1679" s="64"/>
      <c r="B1679" s="64"/>
    </row>
    <row r="1680" spans="1:2" x14ac:dyDescent="0.2">
      <c r="A1680" s="64"/>
      <c r="B1680" s="64"/>
    </row>
    <row r="1681" spans="1:2" x14ac:dyDescent="0.2">
      <c r="A1681" s="64"/>
      <c r="B1681" s="64"/>
    </row>
    <row r="1682" spans="1:2" x14ac:dyDescent="0.2">
      <c r="A1682" s="64"/>
      <c r="B1682" s="64"/>
    </row>
    <row r="1683" spans="1:2" x14ac:dyDescent="0.2">
      <c r="A1683" s="64"/>
      <c r="B1683" s="64"/>
    </row>
    <row r="1684" spans="1:2" x14ac:dyDescent="0.2">
      <c r="A1684" s="64"/>
      <c r="B1684" s="64"/>
    </row>
    <row r="1685" spans="1:2" x14ac:dyDescent="0.2">
      <c r="A1685" s="64"/>
      <c r="B1685" s="64"/>
    </row>
    <row r="1686" spans="1:2" x14ac:dyDescent="0.2">
      <c r="A1686" s="64"/>
      <c r="B1686" s="64"/>
    </row>
    <row r="1687" spans="1:2" x14ac:dyDescent="0.2">
      <c r="A1687" s="64"/>
      <c r="B1687" s="64"/>
    </row>
    <row r="1688" spans="1:2" x14ac:dyDescent="0.2">
      <c r="A1688" s="64"/>
      <c r="B1688" s="64"/>
    </row>
    <row r="1689" spans="1:2" x14ac:dyDescent="0.2">
      <c r="A1689" s="64"/>
      <c r="B1689" s="64"/>
    </row>
    <row r="1690" spans="1:2" x14ac:dyDescent="0.2">
      <c r="A1690" s="64"/>
      <c r="B1690" s="64"/>
    </row>
    <row r="1691" spans="1:2" x14ac:dyDescent="0.2">
      <c r="A1691" s="64"/>
      <c r="B1691" s="64"/>
    </row>
    <row r="1692" spans="1:2" x14ac:dyDescent="0.2">
      <c r="A1692" s="64"/>
      <c r="B1692" s="64"/>
    </row>
    <row r="1693" spans="1:2" x14ac:dyDescent="0.2">
      <c r="A1693" s="64"/>
      <c r="B1693" s="64"/>
    </row>
    <row r="1694" spans="1:2" x14ac:dyDescent="0.2">
      <c r="A1694" s="64"/>
      <c r="B1694" s="64"/>
    </row>
    <row r="1695" spans="1:2" x14ac:dyDescent="0.2">
      <c r="A1695" s="64"/>
      <c r="B1695" s="64"/>
    </row>
    <row r="1696" spans="1:2" x14ac:dyDescent="0.2">
      <c r="A1696" s="64"/>
      <c r="B1696" s="64"/>
    </row>
    <row r="1697" spans="1:2" x14ac:dyDescent="0.2">
      <c r="A1697" s="64"/>
      <c r="B1697" s="64"/>
    </row>
    <row r="1698" spans="1:2" x14ac:dyDescent="0.2">
      <c r="A1698" s="64"/>
      <c r="B1698" s="64"/>
    </row>
    <row r="1699" spans="1:2" x14ac:dyDescent="0.2">
      <c r="A1699" s="64"/>
      <c r="B1699" s="64"/>
    </row>
    <row r="1700" spans="1:2" x14ac:dyDescent="0.2">
      <c r="A1700" s="64"/>
      <c r="B1700" s="64"/>
    </row>
    <row r="1701" spans="1:2" x14ac:dyDescent="0.2">
      <c r="A1701" s="64"/>
      <c r="B1701" s="64"/>
    </row>
    <row r="1702" spans="1:2" x14ac:dyDescent="0.2">
      <c r="A1702" s="64"/>
      <c r="B1702" s="64"/>
    </row>
    <row r="1703" spans="1:2" x14ac:dyDescent="0.2">
      <c r="A1703" s="64"/>
      <c r="B1703" s="64"/>
    </row>
    <row r="1704" spans="1:2" x14ac:dyDescent="0.2">
      <c r="A1704" s="64"/>
      <c r="B1704" s="64"/>
    </row>
    <row r="1705" spans="1:2" x14ac:dyDescent="0.2">
      <c r="A1705" s="64"/>
      <c r="B1705" s="64"/>
    </row>
    <row r="1706" spans="1:2" x14ac:dyDescent="0.2">
      <c r="A1706" s="64"/>
      <c r="B1706" s="64"/>
    </row>
    <row r="1707" spans="1:2" x14ac:dyDescent="0.2">
      <c r="A1707" s="64"/>
      <c r="B1707" s="64"/>
    </row>
    <row r="1708" spans="1:2" x14ac:dyDescent="0.2">
      <c r="A1708" s="64"/>
      <c r="B1708" s="64"/>
    </row>
    <row r="1709" spans="1:2" x14ac:dyDescent="0.2">
      <c r="A1709" s="64"/>
      <c r="B1709" s="64"/>
    </row>
    <row r="1710" spans="1:2" x14ac:dyDescent="0.2">
      <c r="A1710" s="64"/>
      <c r="B1710" s="64"/>
    </row>
    <row r="1711" spans="1:2" x14ac:dyDescent="0.2">
      <c r="A1711" s="64"/>
      <c r="B1711" s="64"/>
    </row>
    <row r="1712" spans="1:2" x14ac:dyDescent="0.2">
      <c r="A1712" s="64"/>
      <c r="B1712" s="64"/>
    </row>
    <row r="1713" spans="1:2" x14ac:dyDescent="0.2">
      <c r="A1713" s="64"/>
      <c r="B1713" s="64"/>
    </row>
    <row r="1714" spans="1:2" x14ac:dyDescent="0.2">
      <c r="A1714" s="64"/>
      <c r="B1714" s="64"/>
    </row>
    <row r="1715" spans="1:2" x14ac:dyDescent="0.2">
      <c r="A1715" s="64"/>
      <c r="B1715" s="64"/>
    </row>
    <row r="1716" spans="1:2" x14ac:dyDescent="0.2">
      <c r="A1716" s="64"/>
      <c r="B1716" s="64"/>
    </row>
    <row r="1717" spans="1:2" x14ac:dyDescent="0.2">
      <c r="A1717" s="64"/>
      <c r="B1717" s="64"/>
    </row>
    <row r="1718" spans="1:2" x14ac:dyDescent="0.2">
      <c r="A1718" s="64"/>
      <c r="B1718" s="64"/>
    </row>
    <row r="1719" spans="1:2" x14ac:dyDescent="0.2">
      <c r="A1719" s="64"/>
      <c r="B1719" s="64"/>
    </row>
    <row r="1720" spans="1:2" x14ac:dyDescent="0.2">
      <c r="A1720" s="64"/>
      <c r="B1720" s="64"/>
    </row>
    <row r="1721" spans="1:2" x14ac:dyDescent="0.2">
      <c r="A1721" s="64"/>
      <c r="B1721" s="64"/>
    </row>
    <row r="1722" spans="1:2" x14ac:dyDescent="0.2">
      <c r="A1722" s="64"/>
      <c r="B1722" s="64"/>
    </row>
    <row r="1723" spans="1:2" x14ac:dyDescent="0.2">
      <c r="A1723" s="64"/>
      <c r="B1723" s="64"/>
    </row>
    <row r="1724" spans="1:2" x14ac:dyDescent="0.2">
      <c r="A1724" s="64"/>
      <c r="B1724" s="64"/>
    </row>
    <row r="1725" spans="1:2" x14ac:dyDescent="0.2">
      <c r="A1725" s="64"/>
      <c r="B1725" s="64"/>
    </row>
    <row r="1726" spans="1:2" x14ac:dyDescent="0.2">
      <c r="A1726" s="64"/>
      <c r="B1726" s="64"/>
    </row>
    <row r="1727" spans="1:2" x14ac:dyDescent="0.2">
      <c r="A1727" s="64"/>
      <c r="B1727" s="64"/>
    </row>
    <row r="1728" spans="1:2" x14ac:dyDescent="0.2">
      <c r="A1728" s="64"/>
      <c r="B1728" s="64"/>
    </row>
    <row r="1729" spans="1:2" x14ac:dyDescent="0.2">
      <c r="A1729" s="64"/>
      <c r="B1729" s="64"/>
    </row>
    <row r="1730" spans="1:2" x14ac:dyDescent="0.2">
      <c r="A1730" s="64"/>
      <c r="B1730" s="64"/>
    </row>
    <row r="1731" spans="1:2" x14ac:dyDescent="0.2">
      <c r="A1731" s="64"/>
      <c r="B1731" s="64"/>
    </row>
    <row r="1732" spans="1:2" x14ac:dyDescent="0.2">
      <c r="A1732" s="64"/>
      <c r="B1732" s="64"/>
    </row>
    <row r="1733" spans="1:2" x14ac:dyDescent="0.2">
      <c r="A1733" s="64"/>
      <c r="B1733" s="64"/>
    </row>
    <row r="1734" spans="1:2" x14ac:dyDescent="0.2">
      <c r="A1734" s="64"/>
      <c r="B1734" s="64"/>
    </row>
    <row r="1735" spans="1:2" x14ac:dyDescent="0.2">
      <c r="A1735" s="64"/>
      <c r="B1735" s="64"/>
    </row>
    <row r="1736" spans="1:2" x14ac:dyDescent="0.2">
      <c r="A1736" s="64"/>
      <c r="B1736" s="64"/>
    </row>
    <row r="1737" spans="1:2" x14ac:dyDescent="0.2">
      <c r="A1737" s="64"/>
      <c r="B1737" s="64"/>
    </row>
    <row r="1738" spans="1:2" x14ac:dyDescent="0.2">
      <c r="A1738" s="64"/>
      <c r="B1738" s="64"/>
    </row>
    <row r="1739" spans="1:2" x14ac:dyDescent="0.2">
      <c r="A1739" s="64"/>
      <c r="B1739" s="64"/>
    </row>
    <row r="1740" spans="1:2" x14ac:dyDescent="0.2">
      <c r="A1740" s="64"/>
      <c r="B1740" s="64"/>
    </row>
    <row r="1741" spans="1:2" x14ac:dyDescent="0.2">
      <c r="A1741" s="64"/>
      <c r="B1741" s="64"/>
    </row>
    <row r="1742" spans="1:2" x14ac:dyDescent="0.2">
      <c r="A1742" s="64"/>
      <c r="B1742" s="64"/>
    </row>
    <row r="1743" spans="1:2" x14ac:dyDescent="0.2">
      <c r="A1743" s="64"/>
      <c r="B1743" s="64"/>
    </row>
    <row r="1744" spans="1:2" x14ac:dyDescent="0.2">
      <c r="A1744" s="64"/>
      <c r="B1744" s="64"/>
    </row>
    <row r="1745" spans="1:2" x14ac:dyDescent="0.2">
      <c r="A1745" s="64"/>
      <c r="B1745" s="64"/>
    </row>
    <row r="1746" spans="1:2" x14ac:dyDescent="0.2">
      <c r="A1746" s="64"/>
      <c r="B1746" s="64"/>
    </row>
    <row r="1747" spans="1:2" x14ac:dyDescent="0.2">
      <c r="A1747" s="64"/>
      <c r="B1747" s="64"/>
    </row>
    <row r="1748" spans="1:2" x14ac:dyDescent="0.2">
      <c r="A1748" s="64"/>
      <c r="B1748" s="64"/>
    </row>
    <row r="1749" spans="1:2" x14ac:dyDescent="0.2">
      <c r="A1749" s="64"/>
      <c r="B1749" s="64"/>
    </row>
    <row r="1750" spans="1:2" x14ac:dyDescent="0.2">
      <c r="A1750" s="64"/>
      <c r="B1750" s="64"/>
    </row>
    <row r="1751" spans="1:2" x14ac:dyDescent="0.2">
      <c r="A1751" s="64"/>
      <c r="B1751" s="64"/>
    </row>
    <row r="1752" spans="1:2" x14ac:dyDescent="0.2">
      <c r="A1752" s="64"/>
      <c r="B1752" s="64"/>
    </row>
    <row r="1753" spans="1:2" x14ac:dyDescent="0.2">
      <c r="A1753" s="64"/>
      <c r="B1753" s="64"/>
    </row>
    <row r="1754" spans="1:2" x14ac:dyDescent="0.2">
      <c r="A1754" s="64"/>
      <c r="B1754" s="64"/>
    </row>
    <row r="1755" spans="1:2" x14ac:dyDescent="0.2">
      <c r="A1755" s="64"/>
      <c r="B1755" s="64"/>
    </row>
    <row r="1756" spans="1:2" x14ac:dyDescent="0.2">
      <c r="A1756" s="64"/>
      <c r="B1756" s="64"/>
    </row>
    <row r="1757" spans="1:2" x14ac:dyDescent="0.2">
      <c r="A1757" s="64"/>
      <c r="B1757" s="64"/>
    </row>
    <row r="1758" spans="1:2" x14ac:dyDescent="0.2">
      <c r="A1758" s="64"/>
      <c r="B1758" s="64"/>
    </row>
    <row r="1759" spans="1:2" x14ac:dyDescent="0.2">
      <c r="A1759" s="64"/>
      <c r="B1759" s="64"/>
    </row>
    <row r="1760" spans="1:2" x14ac:dyDescent="0.2">
      <c r="A1760" s="64"/>
      <c r="B1760" s="64"/>
    </row>
    <row r="1761" spans="1:2" x14ac:dyDescent="0.2">
      <c r="A1761" s="64"/>
      <c r="B1761" s="64"/>
    </row>
    <row r="1762" spans="1:2" x14ac:dyDescent="0.2">
      <c r="A1762" s="64"/>
      <c r="B1762" s="64"/>
    </row>
    <row r="1763" spans="1:2" x14ac:dyDescent="0.2">
      <c r="A1763" s="64"/>
      <c r="B1763" s="64"/>
    </row>
    <row r="1764" spans="1:2" x14ac:dyDescent="0.2">
      <c r="A1764" s="64"/>
      <c r="B1764" s="64"/>
    </row>
    <row r="1765" spans="1:2" x14ac:dyDescent="0.2">
      <c r="A1765" s="64"/>
      <c r="B1765" s="64"/>
    </row>
    <row r="1766" spans="1:2" x14ac:dyDescent="0.2">
      <c r="A1766" s="64"/>
      <c r="B1766" s="64"/>
    </row>
    <row r="1767" spans="1:2" x14ac:dyDescent="0.2">
      <c r="A1767" s="64"/>
      <c r="B1767" s="64"/>
    </row>
    <row r="1768" spans="1:2" x14ac:dyDescent="0.2">
      <c r="A1768" s="64"/>
      <c r="B1768" s="64"/>
    </row>
    <row r="1769" spans="1:2" x14ac:dyDescent="0.2">
      <c r="A1769" s="64"/>
      <c r="B1769" s="64"/>
    </row>
    <row r="1770" spans="1:2" x14ac:dyDescent="0.2">
      <c r="A1770" s="64"/>
      <c r="B1770" s="64"/>
    </row>
    <row r="1771" spans="1:2" x14ac:dyDescent="0.2">
      <c r="A1771" s="64"/>
      <c r="B1771" s="64"/>
    </row>
    <row r="1772" spans="1:2" x14ac:dyDescent="0.2">
      <c r="A1772" s="64"/>
      <c r="B1772" s="64"/>
    </row>
    <row r="1773" spans="1:2" x14ac:dyDescent="0.2">
      <c r="A1773" s="64"/>
      <c r="B1773" s="64"/>
    </row>
    <row r="1774" spans="1:2" x14ac:dyDescent="0.2">
      <c r="A1774" s="64"/>
      <c r="B1774" s="64"/>
    </row>
    <row r="1775" spans="1:2" x14ac:dyDescent="0.2">
      <c r="A1775" s="64"/>
      <c r="B1775" s="64"/>
    </row>
    <row r="1776" spans="1:2" x14ac:dyDescent="0.2">
      <c r="A1776" s="64"/>
      <c r="B1776" s="64"/>
    </row>
    <row r="1777" spans="1:2" x14ac:dyDescent="0.2">
      <c r="A1777" s="64"/>
      <c r="B1777" s="64"/>
    </row>
    <row r="1778" spans="1:2" x14ac:dyDescent="0.2">
      <c r="A1778" s="64"/>
      <c r="B1778" s="64"/>
    </row>
    <row r="1779" spans="1:2" x14ac:dyDescent="0.2">
      <c r="A1779" s="64"/>
      <c r="B1779" s="64"/>
    </row>
    <row r="1780" spans="1:2" x14ac:dyDescent="0.2">
      <c r="A1780" s="64"/>
      <c r="B1780" s="64"/>
    </row>
    <row r="1781" spans="1:2" x14ac:dyDescent="0.2">
      <c r="A1781" s="64"/>
      <c r="B1781" s="64"/>
    </row>
    <row r="1782" spans="1:2" x14ac:dyDescent="0.2">
      <c r="A1782" s="64"/>
      <c r="B1782" s="64"/>
    </row>
    <row r="1783" spans="1:2" x14ac:dyDescent="0.2">
      <c r="A1783" s="64"/>
      <c r="B1783" s="64"/>
    </row>
    <row r="1784" spans="1:2" x14ac:dyDescent="0.2">
      <c r="A1784" s="64"/>
      <c r="B1784" s="64"/>
    </row>
    <row r="1785" spans="1:2" x14ac:dyDescent="0.2">
      <c r="A1785" s="64"/>
      <c r="B1785" s="64"/>
    </row>
    <row r="1786" spans="1:2" x14ac:dyDescent="0.2">
      <c r="A1786" s="64"/>
      <c r="B1786" s="64"/>
    </row>
    <row r="1787" spans="1:2" x14ac:dyDescent="0.2">
      <c r="A1787" s="64"/>
      <c r="B1787" s="64"/>
    </row>
    <row r="1788" spans="1:2" x14ac:dyDescent="0.2">
      <c r="A1788" s="64"/>
      <c r="B1788" s="64"/>
    </row>
    <row r="1789" spans="1:2" x14ac:dyDescent="0.2">
      <c r="A1789" s="64"/>
      <c r="B1789" s="64"/>
    </row>
    <row r="1790" spans="1:2" x14ac:dyDescent="0.2">
      <c r="A1790" s="64"/>
      <c r="B1790" s="64"/>
    </row>
    <row r="1791" spans="1:2" x14ac:dyDescent="0.2">
      <c r="A1791" s="64"/>
      <c r="B1791" s="64"/>
    </row>
    <row r="1792" spans="1:2" x14ac:dyDescent="0.2">
      <c r="A1792" s="64"/>
      <c r="B1792" s="64"/>
    </row>
    <row r="1793" spans="1:2" x14ac:dyDescent="0.2">
      <c r="A1793" s="64"/>
      <c r="B1793" s="64"/>
    </row>
    <row r="1794" spans="1:2" x14ac:dyDescent="0.2">
      <c r="A1794" s="64"/>
      <c r="B1794" s="64"/>
    </row>
    <row r="1795" spans="1:2" x14ac:dyDescent="0.2">
      <c r="A1795" s="64"/>
      <c r="B1795" s="64"/>
    </row>
    <row r="1796" spans="1:2" x14ac:dyDescent="0.2">
      <c r="A1796" s="64"/>
      <c r="B1796" s="64"/>
    </row>
    <row r="1797" spans="1:2" x14ac:dyDescent="0.2">
      <c r="A1797" s="64"/>
      <c r="B1797" s="64"/>
    </row>
    <row r="1798" spans="1:2" x14ac:dyDescent="0.2">
      <c r="A1798" s="64"/>
      <c r="B1798" s="64"/>
    </row>
    <row r="1799" spans="1:2" x14ac:dyDescent="0.2">
      <c r="A1799" s="64"/>
      <c r="B1799" s="64"/>
    </row>
    <row r="1800" spans="1:2" x14ac:dyDescent="0.2">
      <c r="A1800" s="64"/>
      <c r="B1800" s="64"/>
    </row>
    <row r="1801" spans="1:2" x14ac:dyDescent="0.2">
      <c r="A1801" s="64"/>
      <c r="B1801" s="64"/>
    </row>
    <row r="1802" spans="1:2" x14ac:dyDescent="0.2">
      <c r="A1802" s="64"/>
      <c r="B1802" s="64"/>
    </row>
    <row r="1803" spans="1:2" x14ac:dyDescent="0.2">
      <c r="A1803" s="64"/>
      <c r="B1803" s="64"/>
    </row>
    <row r="1804" spans="1:2" x14ac:dyDescent="0.2">
      <c r="A1804" s="64"/>
      <c r="B1804" s="64"/>
    </row>
    <row r="1805" spans="1:2" x14ac:dyDescent="0.2">
      <c r="A1805" s="64"/>
      <c r="B1805" s="64"/>
    </row>
    <row r="1806" spans="1:2" x14ac:dyDescent="0.2">
      <c r="A1806" s="64"/>
      <c r="B1806" s="64"/>
    </row>
    <row r="1807" spans="1:2" x14ac:dyDescent="0.2">
      <c r="A1807" s="64"/>
      <c r="B1807" s="64"/>
    </row>
    <row r="1808" spans="1:2" x14ac:dyDescent="0.2">
      <c r="A1808" s="64"/>
      <c r="B1808" s="64"/>
    </row>
    <row r="1809" spans="1:2" x14ac:dyDescent="0.2">
      <c r="A1809" s="64"/>
      <c r="B1809" s="64"/>
    </row>
    <row r="1810" spans="1:2" x14ac:dyDescent="0.2">
      <c r="A1810" s="64"/>
      <c r="B1810" s="64"/>
    </row>
    <row r="1811" spans="1:2" x14ac:dyDescent="0.2">
      <c r="A1811" s="64"/>
      <c r="B1811" s="64"/>
    </row>
    <row r="1812" spans="1:2" x14ac:dyDescent="0.2">
      <c r="A1812" s="64"/>
      <c r="B1812" s="64"/>
    </row>
    <row r="1813" spans="1:2" x14ac:dyDescent="0.2">
      <c r="A1813" s="64"/>
      <c r="B1813" s="64"/>
    </row>
    <row r="1814" spans="1:2" x14ac:dyDescent="0.2">
      <c r="A1814" s="64"/>
      <c r="B1814" s="64"/>
    </row>
    <row r="1815" spans="1:2" x14ac:dyDescent="0.2">
      <c r="A1815" s="64"/>
      <c r="B1815" s="64"/>
    </row>
    <row r="1816" spans="1:2" x14ac:dyDescent="0.2">
      <c r="A1816" s="64"/>
      <c r="B1816" s="64"/>
    </row>
    <row r="1817" spans="1:2" x14ac:dyDescent="0.2">
      <c r="A1817" s="64"/>
      <c r="B1817" s="64"/>
    </row>
    <row r="1818" spans="1:2" x14ac:dyDescent="0.2">
      <c r="A1818" s="64"/>
      <c r="B1818" s="64"/>
    </row>
    <row r="1819" spans="1:2" x14ac:dyDescent="0.2">
      <c r="A1819" s="64"/>
      <c r="B1819" s="64"/>
    </row>
    <row r="1820" spans="1:2" x14ac:dyDescent="0.2">
      <c r="A1820" s="64"/>
      <c r="B1820" s="64"/>
    </row>
    <row r="1821" spans="1:2" x14ac:dyDescent="0.2">
      <c r="A1821" s="64"/>
      <c r="B1821" s="64"/>
    </row>
    <row r="1822" spans="1:2" x14ac:dyDescent="0.2">
      <c r="A1822" s="64"/>
      <c r="B1822" s="64"/>
    </row>
    <row r="1823" spans="1:2" x14ac:dyDescent="0.2">
      <c r="A1823" s="64"/>
      <c r="B1823" s="64"/>
    </row>
    <row r="1824" spans="1:2" x14ac:dyDescent="0.2">
      <c r="A1824" s="64"/>
      <c r="B1824" s="64"/>
    </row>
    <row r="1825" spans="1:2" x14ac:dyDescent="0.2">
      <c r="A1825" s="64"/>
      <c r="B1825" s="64"/>
    </row>
    <row r="1826" spans="1:2" x14ac:dyDescent="0.2">
      <c r="A1826" s="64"/>
      <c r="B1826" s="64"/>
    </row>
    <row r="1827" spans="1:2" x14ac:dyDescent="0.2">
      <c r="A1827" s="64"/>
      <c r="B1827" s="64"/>
    </row>
    <row r="1828" spans="1:2" x14ac:dyDescent="0.2">
      <c r="A1828" s="64"/>
      <c r="B1828" s="64"/>
    </row>
    <row r="1829" spans="1:2" x14ac:dyDescent="0.2">
      <c r="A1829" s="64"/>
      <c r="B1829" s="64"/>
    </row>
    <row r="1830" spans="1:2" x14ac:dyDescent="0.2">
      <c r="A1830" s="64"/>
      <c r="B1830" s="64"/>
    </row>
    <row r="1831" spans="1:2" x14ac:dyDescent="0.2">
      <c r="A1831" s="64"/>
      <c r="B1831" s="64"/>
    </row>
    <row r="1832" spans="1:2" x14ac:dyDescent="0.2">
      <c r="A1832" s="64"/>
      <c r="B1832" s="64"/>
    </row>
    <row r="1833" spans="1:2" x14ac:dyDescent="0.2">
      <c r="A1833" s="64"/>
      <c r="B1833" s="64"/>
    </row>
    <row r="1834" spans="1:2" x14ac:dyDescent="0.2">
      <c r="A1834" s="64"/>
      <c r="B1834" s="64"/>
    </row>
    <row r="1835" spans="1:2" x14ac:dyDescent="0.2">
      <c r="A1835" s="64"/>
      <c r="B1835" s="64"/>
    </row>
    <row r="1836" spans="1:2" x14ac:dyDescent="0.2">
      <c r="A1836" s="64"/>
      <c r="B1836" s="64"/>
    </row>
    <row r="1837" spans="1:2" x14ac:dyDescent="0.2">
      <c r="A1837" s="64"/>
      <c r="B1837" s="64"/>
    </row>
    <row r="1838" spans="1:2" x14ac:dyDescent="0.2">
      <c r="A1838" s="64"/>
      <c r="B1838" s="64"/>
    </row>
    <row r="1839" spans="1:2" x14ac:dyDescent="0.2">
      <c r="A1839" s="64"/>
      <c r="B1839" s="64"/>
    </row>
    <row r="1840" spans="1:2" x14ac:dyDescent="0.2">
      <c r="A1840" s="64"/>
      <c r="B1840" s="64"/>
    </row>
    <row r="1841" spans="1:2" x14ac:dyDescent="0.2">
      <c r="A1841" s="64"/>
      <c r="B1841" s="64"/>
    </row>
    <row r="1842" spans="1:2" x14ac:dyDescent="0.2">
      <c r="A1842" s="64"/>
      <c r="B1842" s="64"/>
    </row>
    <row r="1843" spans="1:2" x14ac:dyDescent="0.2">
      <c r="A1843" s="64"/>
      <c r="B1843" s="64"/>
    </row>
    <row r="1844" spans="1:2" x14ac:dyDescent="0.2">
      <c r="A1844" s="64"/>
      <c r="B1844" s="64"/>
    </row>
    <row r="1845" spans="1:2" x14ac:dyDescent="0.2">
      <c r="A1845" s="64"/>
      <c r="B1845" s="64"/>
    </row>
    <row r="1846" spans="1:2" x14ac:dyDescent="0.2">
      <c r="A1846" s="64"/>
      <c r="B1846" s="64"/>
    </row>
    <row r="1847" spans="1:2" x14ac:dyDescent="0.2">
      <c r="A1847" s="64"/>
      <c r="B1847" s="64"/>
    </row>
    <row r="1848" spans="1:2" x14ac:dyDescent="0.2">
      <c r="A1848" s="64"/>
      <c r="B1848" s="64"/>
    </row>
    <row r="1849" spans="1:2" x14ac:dyDescent="0.2">
      <c r="A1849" s="64"/>
      <c r="B1849" s="64"/>
    </row>
    <row r="1850" spans="1:2" x14ac:dyDescent="0.2">
      <c r="A1850" s="64"/>
      <c r="B1850" s="64"/>
    </row>
    <row r="1851" spans="1:2" x14ac:dyDescent="0.2">
      <c r="A1851" s="64"/>
      <c r="B1851" s="64"/>
    </row>
    <row r="1852" spans="1:2" x14ac:dyDescent="0.2">
      <c r="A1852" s="64"/>
      <c r="B1852" s="64"/>
    </row>
    <row r="1853" spans="1:2" x14ac:dyDescent="0.2">
      <c r="A1853" s="64"/>
      <c r="B1853" s="64"/>
    </row>
    <row r="1854" spans="1:2" x14ac:dyDescent="0.2">
      <c r="A1854" s="64"/>
      <c r="B1854" s="64"/>
    </row>
    <row r="1855" spans="1:2" x14ac:dyDescent="0.2">
      <c r="A1855" s="64"/>
      <c r="B1855" s="64"/>
    </row>
    <row r="1856" spans="1:2" x14ac:dyDescent="0.2">
      <c r="A1856" s="64"/>
      <c r="B1856" s="64"/>
    </row>
    <row r="1857" spans="1:2" x14ac:dyDescent="0.2">
      <c r="A1857" s="64"/>
      <c r="B1857" s="64"/>
    </row>
    <row r="1858" spans="1:2" x14ac:dyDescent="0.2">
      <c r="A1858" s="64"/>
      <c r="B1858" s="64"/>
    </row>
    <row r="1859" spans="1:2" x14ac:dyDescent="0.2">
      <c r="A1859" s="64"/>
      <c r="B1859" s="64"/>
    </row>
    <row r="1860" spans="1:2" x14ac:dyDescent="0.2">
      <c r="A1860" s="64"/>
      <c r="B1860" s="64"/>
    </row>
    <row r="1861" spans="1:2" x14ac:dyDescent="0.2">
      <c r="A1861" s="64"/>
      <c r="B1861" s="64"/>
    </row>
    <row r="1862" spans="1:2" x14ac:dyDescent="0.2">
      <c r="A1862" s="64"/>
      <c r="B1862" s="64"/>
    </row>
    <row r="1863" spans="1:2" x14ac:dyDescent="0.2">
      <c r="A1863" s="64"/>
      <c r="B1863" s="64"/>
    </row>
    <row r="1864" spans="1:2" x14ac:dyDescent="0.2">
      <c r="A1864" s="64"/>
      <c r="B1864" s="64"/>
    </row>
    <row r="1865" spans="1:2" x14ac:dyDescent="0.2">
      <c r="A1865" s="64"/>
      <c r="B1865" s="64"/>
    </row>
    <row r="1866" spans="1:2" x14ac:dyDescent="0.2">
      <c r="A1866" s="64"/>
      <c r="B1866" s="64"/>
    </row>
    <row r="1867" spans="1:2" x14ac:dyDescent="0.2">
      <c r="A1867" s="64"/>
      <c r="B1867" s="64"/>
    </row>
    <row r="1868" spans="1:2" x14ac:dyDescent="0.2">
      <c r="A1868" s="64"/>
      <c r="B1868" s="64"/>
    </row>
    <row r="1869" spans="1:2" x14ac:dyDescent="0.2">
      <c r="A1869" s="64"/>
      <c r="B1869" s="64"/>
    </row>
    <row r="1870" spans="1:2" x14ac:dyDescent="0.2">
      <c r="A1870" s="64"/>
      <c r="B1870" s="64"/>
    </row>
    <row r="1871" spans="1:2" x14ac:dyDescent="0.2">
      <c r="A1871" s="64"/>
      <c r="B1871" s="64"/>
    </row>
    <row r="1872" spans="1:2" x14ac:dyDescent="0.2">
      <c r="A1872" s="64"/>
      <c r="B1872" s="64"/>
    </row>
    <row r="1873" spans="1:2" x14ac:dyDescent="0.2">
      <c r="A1873" s="64"/>
      <c r="B1873" s="64"/>
    </row>
    <row r="1874" spans="1:2" x14ac:dyDescent="0.2">
      <c r="A1874" s="64"/>
      <c r="B1874" s="64"/>
    </row>
    <row r="1875" spans="1:2" x14ac:dyDescent="0.2">
      <c r="A1875" s="64"/>
      <c r="B1875" s="64"/>
    </row>
    <row r="1876" spans="1:2" x14ac:dyDescent="0.2">
      <c r="A1876" s="64"/>
      <c r="B1876" s="64"/>
    </row>
    <row r="1877" spans="1:2" x14ac:dyDescent="0.2">
      <c r="A1877" s="64"/>
      <c r="B1877" s="64"/>
    </row>
    <row r="1878" spans="1:2" x14ac:dyDescent="0.2">
      <c r="A1878" s="64"/>
      <c r="B1878" s="64"/>
    </row>
    <row r="1879" spans="1:2" x14ac:dyDescent="0.2">
      <c r="A1879" s="64"/>
      <c r="B1879" s="64"/>
    </row>
    <row r="1880" spans="1:2" x14ac:dyDescent="0.2">
      <c r="A1880" s="64"/>
      <c r="B1880" s="64"/>
    </row>
    <row r="1881" spans="1:2" x14ac:dyDescent="0.2">
      <c r="A1881" s="64"/>
      <c r="B1881" s="64"/>
    </row>
    <row r="1882" spans="1:2" x14ac:dyDescent="0.2">
      <c r="A1882" s="64"/>
      <c r="B1882" s="64"/>
    </row>
    <row r="1883" spans="1:2" x14ac:dyDescent="0.2">
      <c r="A1883" s="64"/>
      <c r="B1883" s="64"/>
    </row>
    <row r="1884" spans="1:2" x14ac:dyDescent="0.2">
      <c r="A1884" s="64"/>
      <c r="B1884" s="64"/>
    </row>
    <row r="1885" spans="1:2" x14ac:dyDescent="0.2">
      <c r="A1885" s="64"/>
      <c r="B1885" s="64"/>
    </row>
    <row r="1886" spans="1:2" x14ac:dyDescent="0.2">
      <c r="A1886" s="64"/>
      <c r="B1886" s="64"/>
    </row>
    <row r="1887" spans="1:2" x14ac:dyDescent="0.2">
      <c r="A1887" s="64"/>
      <c r="B1887" s="64"/>
    </row>
    <row r="1888" spans="1:2" x14ac:dyDescent="0.2">
      <c r="A1888" s="64"/>
      <c r="B1888" s="64"/>
    </row>
    <row r="1889" spans="1:2" x14ac:dyDescent="0.2">
      <c r="A1889" s="64"/>
      <c r="B1889" s="64"/>
    </row>
    <row r="1890" spans="1:2" x14ac:dyDescent="0.2">
      <c r="A1890" s="64"/>
      <c r="B1890" s="64"/>
    </row>
    <row r="1891" spans="1:2" x14ac:dyDescent="0.2">
      <c r="A1891" s="64"/>
      <c r="B1891" s="64"/>
    </row>
    <row r="1892" spans="1:2" x14ac:dyDescent="0.2">
      <c r="A1892" s="64"/>
      <c r="B1892" s="64"/>
    </row>
    <row r="1893" spans="1:2" x14ac:dyDescent="0.2">
      <c r="A1893" s="64"/>
      <c r="B1893" s="64"/>
    </row>
    <row r="1894" spans="1:2" x14ac:dyDescent="0.2">
      <c r="A1894" s="64"/>
      <c r="B1894" s="64"/>
    </row>
    <row r="1895" spans="1:2" x14ac:dyDescent="0.2">
      <c r="A1895" s="64"/>
      <c r="B1895" s="64"/>
    </row>
    <row r="1896" spans="1:2" x14ac:dyDescent="0.2">
      <c r="A1896" s="64"/>
      <c r="B1896" s="64"/>
    </row>
    <row r="1897" spans="1:2" x14ac:dyDescent="0.2">
      <c r="A1897" s="64"/>
      <c r="B1897" s="64"/>
    </row>
    <row r="1898" spans="1:2" x14ac:dyDescent="0.2">
      <c r="A1898" s="64"/>
      <c r="B1898" s="64"/>
    </row>
    <row r="1899" spans="1:2" x14ac:dyDescent="0.2">
      <c r="A1899" s="64"/>
      <c r="B1899" s="64"/>
    </row>
    <row r="1900" spans="1:2" x14ac:dyDescent="0.2">
      <c r="A1900" s="64"/>
      <c r="B1900" s="64"/>
    </row>
    <row r="1901" spans="1:2" x14ac:dyDescent="0.2">
      <c r="A1901" s="64"/>
      <c r="B1901" s="64"/>
    </row>
    <row r="1902" spans="1:2" x14ac:dyDescent="0.2">
      <c r="A1902" s="64"/>
      <c r="B1902" s="64"/>
    </row>
    <row r="1903" spans="1:2" x14ac:dyDescent="0.2">
      <c r="A1903" s="64"/>
      <c r="B1903" s="64"/>
    </row>
    <row r="1904" spans="1:2" x14ac:dyDescent="0.2">
      <c r="A1904" s="64"/>
      <c r="B1904" s="64"/>
    </row>
    <row r="1905" spans="1:2" x14ac:dyDescent="0.2">
      <c r="A1905" s="64"/>
      <c r="B1905" s="64"/>
    </row>
    <row r="1906" spans="1:2" x14ac:dyDescent="0.2">
      <c r="A1906" s="64"/>
      <c r="B1906" s="64"/>
    </row>
    <row r="1907" spans="1:2" x14ac:dyDescent="0.2">
      <c r="A1907" s="64"/>
      <c r="B1907" s="64"/>
    </row>
    <row r="1908" spans="1:2" x14ac:dyDescent="0.2">
      <c r="A1908" s="64"/>
      <c r="B1908" s="64"/>
    </row>
    <row r="1909" spans="1:2" x14ac:dyDescent="0.2">
      <c r="A1909" s="64"/>
      <c r="B1909" s="64"/>
    </row>
    <row r="1910" spans="1:2" x14ac:dyDescent="0.2">
      <c r="A1910" s="64"/>
      <c r="B1910" s="64"/>
    </row>
    <row r="1911" spans="1:2" x14ac:dyDescent="0.2">
      <c r="A1911" s="64"/>
      <c r="B1911" s="64"/>
    </row>
    <row r="1912" spans="1:2" x14ac:dyDescent="0.2">
      <c r="A1912" s="64"/>
      <c r="B1912" s="64"/>
    </row>
    <row r="1913" spans="1:2" x14ac:dyDescent="0.2">
      <c r="A1913" s="64"/>
      <c r="B1913" s="64"/>
    </row>
    <row r="1914" spans="1:2" x14ac:dyDescent="0.2">
      <c r="A1914" s="64"/>
      <c r="B1914" s="64"/>
    </row>
    <row r="1915" spans="1:2" x14ac:dyDescent="0.2">
      <c r="A1915" s="64"/>
      <c r="B1915" s="64"/>
    </row>
    <row r="1916" spans="1:2" x14ac:dyDescent="0.2">
      <c r="A1916" s="64"/>
      <c r="B1916" s="64"/>
    </row>
    <row r="1917" spans="1:2" x14ac:dyDescent="0.2">
      <c r="A1917" s="64"/>
      <c r="B1917" s="64"/>
    </row>
    <row r="1918" spans="1:2" x14ac:dyDescent="0.2">
      <c r="A1918" s="64"/>
      <c r="B1918" s="64"/>
    </row>
    <row r="1919" spans="1:2" x14ac:dyDescent="0.2">
      <c r="A1919" s="64"/>
      <c r="B1919" s="64"/>
    </row>
    <row r="1920" spans="1:2" x14ac:dyDescent="0.2">
      <c r="A1920" s="64"/>
      <c r="B1920" s="64"/>
    </row>
    <row r="1921" spans="1:2" x14ac:dyDescent="0.2">
      <c r="A1921" s="64"/>
      <c r="B1921" s="64"/>
    </row>
    <row r="1922" spans="1:2" x14ac:dyDescent="0.2">
      <c r="A1922" s="64"/>
      <c r="B1922" s="64"/>
    </row>
    <row r="1923" spans="1:2" x14ac:dyDescent="0.2">
      <c r="A1923" s="64"/>
      <c r="B1923" s="64"/>
    </row>
    <row r="1924" spans="1:2" x14ac:dyDescent="0.2">
      <c r="A1924" s="64"/>
      <c r="B1924" s="64"/>
    </row>
    <row r="1925" spans="1:2" x14ac:dyDescent="0.2">
      <c r="A1925" s="64"/>
      <c r="B1925" s="64"/>
    </row>
    <row r="1926" spans="1:2" x14ac:dyDescent="0.2">
      <c r="A1926" s="64"/>
      <c r="B1926" s="64"/>
    </row>
    <row r="1927" spans="1:2" x14ac:dyDescent="0.2">
      <c r="A1927" s="64"/>
      <c r="B1927" s="64"/>
    </row>
    <row r="1928" spans="1:2" x14ac:dyDescent="0.2">
      <c r="A1928" s="64"/>
      <c r="B1928" s="64"/>
    </row>
    <row r="1929" spans="1:2" x14ac:dyDescent="0.2">
      <c r="A1929" s="64"/>
      <c r="B1929" s="64"/>
    </row>
    <row r="1930" spans="1:2" x14ac:dyDescent="0.2">
      <c r="A1930" s="64"/>
      <c r="B1930" s="64"/>
    </row>
    <row r="1931" spans="1:2" x14ac:dyDescent="0.2">
      <c r="A1931" s="64"/>
      <c r="B1931" s="64"/>
    </row>
    <row r="1932" spans="1:2" x14ac:dyDescent="0.2">
      <c r="A1932" s="64"/>
      <c r="B1932" s="64"/>
    </row>
    <row r="1933" spans="1:2" x14ac:dyDescent="0.2">
      <c r="A1933" s="64"/>
      <c r="B1933" s="64"/>
    </row>
    <row r="1934" spans="1:2" x14ac:dyDescent="0.2">
      <c r="A1934" s="64"/>
      <c r="B1934" s="64"/>
    </row>
    <row r="1935" spans="1:2" x14ac:dyDescent="0.2">
      <c r="A1935" s="64"/>
      <c r="B1935" s="64"/>
    </row>
    <row r="1936" spans="1:2" x14ac:dyDescent="0.2">
      <c r="A1936" s="64"/>
      <c r="B1936" s="64"/>
    </row>
    <row r="1937" spans="1:2" x14ac:dyDescent="0.2">
      <c r="A1937" s="64"/>
      <c r="B1937" s="64"/>
    </row>
    <row r="1938" spans="1:2" x14ac:dyDescent="0.2">
      <c r="A1938" s="64"/>
      <c r="B1938" s="64"/>
    </row>
    <row r="1939" spans="1:2" x14ac:dyDescent="0.2">
      <c r="A1939" s="64"/>
      <c r="B1939" s="64"/>
    </row>
    <row r="1940" spans="1:2" x14ac:dyDescent="0.2">
      <c r="A1940" s="64"/>
      <c r="B1940" s="64"/>
    </row>
    <row r="1941" spans="1:2" x14ac:dyDescent="0.2">
      <c r="A1941" s="64"/>
      <c r="B1941" s="64"/>
    </row>
    <row r="1942" spans="1:2" x14ac:dyDescent="0.2">
      <c r="A1942" s="64"/>
      <c r="B1942" s="64"/>
    </row>
    <row r="1943" spans="1:2" x14ac:dyDescent="0.2">
      <c r="A1943" s="64"/>
      <c r="B1943" s="64"/>
    </row>
    <row r="1944" spans="1:2" x14ac:dyDescent="0.2">
      <c r="A1944" s="64"/>
      <c r="B1944" s="64"/>
    </row>
    <row r="1945" spans="1:2" x14ac:dyDescent="0.2">
      <c r="A1945" s="64"/>
      <c r="B1945" s="64"/>
    </row>
    <row r="1946" spans="1:2" x14ac:dyDescent="0.2">
      <c r="A1946" s="64"/>
      <c r="B1946" s="64"/>
    </row>
    <row r="1947" spans="1:2" x14ac:dyDescent="0.2">
      <c r="A1947" s="64"/>
      <c r="B1947" s="64"/>
    </row>
    <row r="1948" spans="1:2" x14ac:dyDescent="0.2">
      <c r="A1948" s="64"/>
      <c r="B1948" s="64"/>
    </row>
    <row r="1949" spans="1:2" x14ac:dyDescent="0.2">
      <c r="A1949" s="64"/>
      <c r="B1949" s="64"/>
    </row>
    <row r="1950" spans="1:2" x14ac:dyDescent="0.2">
      <c r="A1950" s="64"/>
      <c r="B1950" s="64"/>
    </row>
    <row r="1951" spans="1:2" x14ac:dyDescent="0.2">
      <c r="A1951" s="64"/>
      <c r="B1951" s="64"/>
    </row>
    <row r="1952" spans="1:2" x14ac:dyDescent="0.2">
      <c r="A1952" s="64"/>
      <c r="B1952" s="64"/>
    </row>
    <row r="1953" spans="1:2" x14ac:dyDescent="0.2">
      <c r="A1953" s="64"/>
      <c r="B1953" s="64"/>
    </row>
    <row r="1954" spans="1:2" x14ac:dyDescent="0.2">
      <c r="A1954" s="64"/>
      <c r="B1954" s="64"/>
    </row>
    <row r="1955" spans="1:2" x14ac:dyDescent="0.2">
      <c r="A1955" s="64"/>
      <c r="B1955" s="64"/>
    </row>
    <row r="1956" spans="1:2" x14ac:dyDescent="0.2">
      <c r="A1956" s="64"/>
      <c r="B1956" s="64"/>
    </row>
    <row r="1957" spans="1:2" x14ac:dyDescent="0.2">
      <c r="A1957" s="64"/>
      <c r="B1957" s="64"/>
    </row>
    <row r="1958" spans="1:2" x14ac:dyDescent="0.2">
      <c r="A1958" s="64"/>
      <c r="B1958" s="64"/>
    </row>
    <row r="1959" spans="1:2" x14ac:dyDescent="0.2">
      <c r="A1959" s="64"/>
      <c r="B1959" s="64"/>
    </row>
    <row r="1960" spans="1:2" x14ac:dyDescent="0.2">
      <c r="A1960" s="64"/>
      <c r="B1960" s="64"/>
    </row>
    <row r="1961" spans="1:2" x14ac:dyDescent="0.2">
      <c r="A1961" s="64"/>
      <c r="B1961" s="64"/>
    </row>
    <row r="1962" spans="1:2" x14ac:dyDescent="0.2">
      <c r="A1962" s="64"/>
      <c r="B1962" s="64"/>
    </row>
    <row r="1963" spans="1:2" x14ac:dyDescent="0.2">
      <c r="A1963" s="64"/>
      <c r="B1963" s="64"/>
    </row>
    <row r="1964" spans="1:2" x14ac:dyDescent="0.2">
      <c r="A1964" s="64"/>
      <c r="B1964" s="64"/>
    </row>
    <row r="1965" spans="1:2" x14ac:dyDescent="0.2">
      <c r="A1965" s="64"/>
      <c r="B1965" s="64"/>
    </row>
    <row r="1966" spans="1:2" x14ac:dyDescent="0.2">
      <c r="A1966" s="64"/>
      <c r="B1966" s="64"/>
    </row>
    <row r="1967" spans="1:2" x14ac:dyDescent="0.2">
      <c r="A1967" s="64"/>
      <c r="B1967" s="64"/>
    </row>
    <row r="1968" spans="1:2" x14ac:dyDescent="0.2">
      <c r="A1968" s="64"/>
      <c r="B1968" s="64"/>
    </row>
    <row r="1969" spans="1:2" x14ac:dyDescent="0.2">
      <c r="A1969" s="64"/>
      <c r="B1969" s="64"/>
    </row>
    <row r="1970" spans="1:2" x14ac:dyDescent="0.2">
      <c r="A1970" s="64"/>
      <c r="B1970" s="64"/>
    </row>
    <row r="1971" spans="1:2" x14ac:dyDescent="0.2">
      <c r="A1971" s="64"/>
      <c r="B1971" s="64"/>
    </row>
    <row r="1972" spans="1:2" x14ac:dyDescent="0.2">
      <c r="A1972" s="64"/>
      <c r="B1972" s="64"/>
    </row>
    <row r="1973" spans="1:2" x14ac:dyDescent="0.2">
      <c r="A1973" s="64"/>
      <c r="B1973" s="64"/>
    </row>
    <row r="1974" spans="1:2" x14ac:dyDescent="0.2">
      <c r="A1974" s="64"/>
      <c r="B1974" s="64"/>
    </row>
    <row r="1975" spans="1:2" x14ac:dyDescent="0.2">
      <c r="A1975" s="64"/>
      <c r="B1975" s="64"/>
    </row>
    <row r="1976" spans="1:2" x14ac:dyDescent="0.2">
      <c r="A1976" s="64"/>
      <c r="B1976" s="64"/>
    </row>
    <row r="1977" spans="1:2" x14ac:dyDescent="0.2">
      <c r="A1977" s="64"/>
      <c r="B1977" s="64"/>
    </row>
    <row r="1978" spans="1:2" x14ac:dyDescent="0.2">
      <c r="A1978" s="64"/>
      <c r="B1978" s="64"/>
    </row>
    <row r="1979" spans="1:2" x14ac:dyDescent="0.2">
      <c r="A1979" s="64"/>
      <c r="B1979" s="64"/>
    </row>
    <row r="1980" spans="1:2" x14ac:dyDescent="0.2">
      <c r="A1980" s="64"/>
      <c r="B1980" s="64"/>
    </row>
    <row r="1981" spans="1:2" x14ac:dyDescent="0.2">
      <c r="A1981" s="64"/>
      <c r="B1981" s="64"/>
    </row>
    <row r="1982" spans="1:2" x14ac:dyDescent="0.2">
      <c r="A1982" s="64"/>
      <c r="B1982" s="64"/>
    </row>
    <row r="1983" spans="1:2" x14ac:dyDescent="0.2">
      <c r="A1983" s="64"/>
      <c r="B1983" s="64"/>
    </row>
    <row r="1984" spans="1:2" x14ac:dyDescent="0.2">
      <c r="A1984" s="64"/>
      <c r="B1984" s="64"/>
    </row>
    <row r="1985" spans="1:2" x14ac:dyDescent="0.2">
      <c r="A1985" s="64"/>
      <c r="B1985" s="64"/>
    </row>
    <row r="1986" spans="1:2" x14ac:dyDescent="0.2">
      <c r="A1986" s="64"/>
      <c r="B1986" s="64"/>
    </row>
    <row r="1987" spans="1:2" x14ac:dyDescent="0.2">
      <c r="A1987" s="64"/>
      <c r="B1987" s="64"/>
    </row>
    <row r="1988" spans="1:2" x14ac:dyDescent="0.2">
      <c r="A1988" s="64"/>
      <c r="B1988" s="64"/>
    </row>
    <row r="1989" spans="1:2" x14ac:dyDescent="0.2">
      <c r="A1989" s="64"/>
      <c r="B1989" s="64"/>
    </row>
    <row r="1990" spans="1:2" x14ac:dyDescent="0.2">
      <c r="A1990" s="64"/>
      <c r="B1990" s="64"/>
    </row>
    <row r="1991" spans="1:2" x14ac:dyDescent="0.2">
      <c r="A1991" s="64"/>
      <c r="B1991" s="64"/>
    </row>
    <row r="1992" spans="1:2" x14ac:dyDescent="0.2">
      <c r="A1992" s="64"/>
      <c r="B1992" s="64"/>
    </row>
    <row r="1993" spans="1:2" x14ac:dyDescent="0.2">
      <c r="A1993" s="64"/>
      <c r="B1993" s="64"/>
    </row>
    <row r="1994" spans="1:2" x14ac:dyDescent="0.2">
      <c r="A1994" s="64"/>
      <c r="B1994" s="64"/>
    </row>
    <row r="1995" spans="1:2" x14ac:dyDescent="0.2">
      <c r="A1995" s="64"/>
      <c r="B1995" s="64"/>
    </row>
    <row r="1996" spans="1:2" x14ac:dyDescent="0.2">
      <c r="A1996" s="64"/>
      <c r="B1996" s="64"/>
    </row>
    <row r="1997" spans="1:2" x14ac:dyDescent="0.2">
      <c r="A1997" s="64"/>
      <c r="B1997" s="64"/>
    </row>
    <row r="1998" spans="1:2" x14ac:dyDescent="0.2">
      <c r="A1998" s="64"/>
      <c r="B1998" s="64"/>
    </row>
    <row r="1999" spans="1:2" x14ac:dyDescent="0.2">
      <c r="A1999" s="64"/>
      <c r="B1999" s="64"/>
    </row>
    <row r="2000" spans="1:2" x14ac:dyDescent="0.2">
      <c r="A2000" s="64"/>
      <c r="B2000" s="64"/>
    </row>
    <row r="2001" spans="1:2" x14ac:dyDescent="0.2">
      <c r="A2001" s="64"/>
      <c r="B2001" s="64"/>
    </row>
    <row r="2002" spans="1:2" x14ac:dyDescent="0.2">
      <c r="A2002" s="64"/>
      <c r="B2002" s="64"/>
    </row>
    <row r="2003" spans="1:2" x14ac:dyDescent="0.2">
      <c r="A2003" s="64"/>
      <c r="B2003" s="64"/>
    </row>
    <row r="2004" spans="1:2" x14ac:dyDescent="0.2">
      <c r="A2004" s="64"/>
      <c r="B2004" s="64"/>
    </row>
    <row r="2005" spans="1:2" x14ac:dyDescent="0.2">
      <c r="A2005" s="64"/>
      <c r="B2005" s="64"/>
    </row>
    <row r="2006" spans="1:2" x14ac:dyDescent="0.2">
      <c r="A2006" s="64"/>
      <c r="B2006" s="64"/>
    </row>
    <row r="2007" spans="1:2" x14ac:dyDescent="0.2">
      <c r="A2007" s="64"/>
      <c r="B2007" s="64"/>
    </row>
    <row r="2008" spans="1:2" x14ac:dyDescent="0.2">
      <c r="A2008" s="64"/>
      <c r="B2008" s="64"/>
    </row>
    <row r="2009" spans="1:2" x14ac:dyDescent="0.2">
      <c r="A2009" s="64"/>
      <c r="B2009" s="64"/>
    </row>
    <row r="2010" spans="1:2" x14ac:dyDescent="0.2">
      <c r="A2010" s="64"/>
      <c r="B2010" s="64"/>
    </row>
    <row r="2011" spans="1:2" x14ac:dyDescent="0.2">
      <c r="A2011" s="64"/>
      <c r="B2011" s="64"/>
    </row>
    <row r="2012" spans="1:2" x14ac:dyDescent="0.2">
      <c r="A2012" s="64"/>
      <c r="B2012" s="64"/>
    </row>
    <row r="2013" spans="1:2" x14ac:dyDescent="0.2">
      <c r="A2013" s="64"/>
      <c r="B2013" s="64"/>
    </row>
    <row r="2014" spans="1:2" x14ac:dyDescent="0.2">
      <c r="A2014" s="64"/>
      <c r="B2014" s="64"/>
    </row>
    <row r="2015" spans="1:2" x14ac:dyDescent="0.2">
      <c r="A2015" s="64"/>
      <c r="B2015" s="64"/>
    </row>
    <row r="2016" spans="1:2" x14ac:dyDescent="0.2">
      <c r="A2016" s="64"/>
      <c r="B2016" s="64"/>
    </row>
    <row r="2017" spans="1:2" x14ac:dyDescent="0.2">
      <c r="A2017" s="64"/>
      <c r="B2017" s="64"/>
    </row>
    <row r="2018" spans="1:2" x14ac:dyDescent="0.2">
      <c r="A2018" s="64"/>
      <c r="B2018" s="64"/>
    </row>
    <row r="2019" spans="1:2" x14ac:dyDescent="0.2">
      <c r="A2019" s="64"/>
      <c r="B2019" s="64"/>
    </row>
    <row r="2020" spans="1:2" x14ac:dyDescent="0.2">
      <c r="A2020" s="64"/>
      <c r="B2020" s="64"/>
    </row>
    <row r="2021" spans="1:2" x14ac:dyDescent="0.2">
      <c r="A2021" s="64"/>
      <c r="B2021" s="64"/>
    </row>
    <row r="2022" spans="1:2" x14ac:dyDescent="0.2">
      <c r="A2022" s="64"/>
      <c r="B2022" s="64"/>
    </row>
    <row r="2023" spans="1:2" x14ac:dyDescent="0.2">
      <c r="A2023" s="64"/>
      <c r="B2023" s="64"/>
    </row>
    <row r="2024" spans="1:2" x14ac:dyDescent="0.2">
      <c r="A2024" s="64"/>
      <c r="B2024" s="64"/>
    </row>
    <row r="2025" spans="1:2" x14ac:dyDescent="0.2">
      <c r="A2025" s="64"/>
      <c r="B2025" s="64"/>
    </row>
    <row r="2026" spans="1:2" x14ac:dyDescent="0.2">
      <c r="A2026" s="64"/>
      <c r="B2026" s="64"/>
    </row>
    <row r="2027" spans="1:2" x14ac:dyDescent="0.2">
      <c r="A2027" s="64"/>
      <c r="B2027" s="64"/>
    </row>
    <row r="2028" spans="1:2" x14ac:dyDescent="0.2">
      <c r="A2028" s="64"/>
      <c r="B2028" s="64"/>
    </row>
    <row r="2029" spans="1:2" x14ac:dyDescent="0.2">
      <c r="A2029" s="64"/>
      <c r="B2029" s="64"/>
    </row>
    <row r="2030" spans="1:2" x14ac:dyDescent="0.2">
      <c r="A2030" s="64"/>
      <c r="B2030" s="64"/>
    </row>
    <row r="2031" spans="1:2" x14ac:dyDescent="0.2">
      <c r="A2031" s="64"/>
      <c r="B2031" s="64"/>
    </row>
    <row r="2032" spans="1:2" x14ac:dyDescent="0.2">
      <c r="A2032" s="64"/>
      <c r="B2032" s="64"/>
    </row>
    <row r="2033" spans="1:2" x14ac:dyDescent="0.2">
      <c r="A2033" s="64"/>
      <c r="B2033" s="64"/>
    </row>
    <row r="2034" spans="1:2" x14ac:dyDescent="0.2">
      <c r="A2034" s="64"/>
      <c r="B2034" s="64"/>
    </row>
    <row r="2035" spans="1:2" x14ac:dyDescent="0.2">
      <c r="A2035" s="64"/>
      <c r="B2035" s="64"/>
    </row>
    <row r="2036" spans="1:2" x14ac:dyDescent="0.2">
      <c r="A2036" s="64"/>
      <c r="B2036" s="64"/>
    </row>
    <row r="2037" spans="1:2" x14ac:dyDescent="0.2">
      <c r="A2037" s="64"/>
      <c r="B2037" s="64"/>
    </row>
    <row r="2038" spans="1:2" x14ac:dyDescent="0.2">
      <c r="A2038" s="64"/>
      <c r="B2038" s="64"/>
    </row>
    <row r="2039" spans="1:2" x14ac:dyDescent="0.2">
      <c r="A2039" s="64"/>
      <c r="B2039" s="64"/>
    </row>
    <row r="2040" spans="1:2" x14ac:dyDescent="0.2">
      <c r="A2040" s="64"/>
      <c r="B2040" s="64"/>
    </row>
    <row r="2041" spans="1:2" x14ac:dyDescent="0.2">
      <c r="A2041" s="64"/>
      <c r="B2041" s="64"/>
    </row>
    <row r="2042" spans="1:2" x14ac:dyDescent="0.2">
      <c r="A2042" s="64"/>
      <c r="B2042" s="64"/>
    </row>
    <row r="2043" spans="1:2" x14ac:dyDescent="0.2">
      <c r="A2043" s="64"/>
      <c r="B2043" s="64"/>
    </row>
    <row r="2044" spans="1:2" x14ac:dyDescent="0.2">
      <c r="A2044" s="64"/>
      <c r="B2044" s="64"/>
    </row>
    <row r="2045" spans="1:2" x14ac:dyDescent="0.2">
      <c r="A2045" s="64"/>
      <c r="B2045" s="64"/>
    </row>
    <row r="2046" spans="1:2" x14ac:dyDescent="0.2">
      <c r="A2046" s="64"/>
      <c r="B2046" s="64"/>
    </row>
    <row r="2047" spans="1:2" x14ac:dyDescent="0.2">
      <c r="A2047" s="64"/>
      <c r="B2047" s="64"/>
    </row>
    <row r="2048" spans="1:2" x14ac:dyDescent="0.2">
      <c r="A2048" s="64"/>
      <c r="B2048" s="64"/>
    </row>
    <row r="2049" spans="1:2" x14ac:dyDescent="0.2">
      <c r="A2049" s="64"/>
      <c r="B2049" s="64"/>
    </row>
    <row r="2050" spans="1:2" x14ac:dyDescent="0.2">
      <c r="A2050" s="64"/>
      <c r="B2050" s="64"/>
    </row>
    <row r="2051" spans="1:2" x14ac:dyDescent="0.2">
      <c r="A2051" s="64"/>
      <c r="B2051" s="64"/>
    </row>
    <row r="2052" spans="1:2" x14ac:dyDescent="0.2">
      <c r="A2052" s="64"/>
      <c r="B2052" s="64"/>
    </row>
    <row r="2053" spans="1:2" x14ac:dyDescent="0.2">
      <c r="A2053" s="64"/>
      <c r="B2053" s="64"/>
    </row>
    <row r="2054" spans="1:2" x14ac:dyDescent="0.2">
      <c r="A2054" s="64"/>
      <c r="B2054" s="64"/>
    </row>
    <row r="2055" spans="1:2" x14ac:dyDescent="0.2">
      <c r="A2055" s="64"/>
      <c r="B2055" s="64"/>
    </row>
    <row r="2056" spans="1:2" x14ac:dyDescent="0.2">
      <c r="A2056" s="64"/>
      <c r="B2056" s="64"/>
    </row>
    <row r="2057" spans="1:2" x14ac:dyDescent="0.2">
      <c r="A2057" s="64"/>
      <c r="B2057" s="64"/>
    </row>
    <row r="2058" spans="1:2" x14ac:dyDescent="0.2">
      <c r="A2058" s="64"/>
      <c r="B2058" s="64"/>
    </row>
    <row r="2059" spans="1:2" x14ac:dyDescent="0.2">
      <c r="A2059" s="64"/>
      <c r="B2059" s="64"/>
    </row>
    <row r="2060" spans="1:2" x14ac:dyDescent="0.2">
      <c r="A2060" s="64"/>
      <c r="B2060" s="64"/>
    </row>
    <row r="2061" spans="1:2" x14ac:dyDescent="0.2">
      <c r="A2061" s="64"/>
      <c r="B2061" s="64"/>
    </row>
    <row r="2062" spans="1:2" x14ac:dyDescent="0.2">
      <c r="A2062" s="64"/>
      <c r="B2062" s="64"/>
    </row>
    <row r="2063" spans="1:2" x14ac:dyDescent="0.2">
      <c r="A2063" s="64"/>
      <c r="B2063" s="64"/>
    </row>
    <row r="2064" spans="1:2" x14ac:dyDescent="0.2">
      <c r="A2064" s="64"/>
      <c r="B2064" s="64"/>
    </row>
    <row r="2065" spans="1:2" x14ac:dyDescent="0.2">
      <c r="A2065" s="64"/>
      <c r="B2065" s="64"/>
    </row>
    <row r="2066" spans="1:2" x14ac:dyDescent="0.2">
      <c r="A2066" s="64"/>
      <c r="B2066" s="64"/>
    </row>
    <row r="2067" spans="1:2" x14ac:dyDescent="0.2">
      <c r="A2067" s="64"/>
      <c r="B2067" s="64"/>
    </row>
    <row r="2068" spans="1:2" x14ac:dyDescent="0.2">
      <c r="A2068" s="64"/>
      <c r="B2068" s="64"/>
    </row>
    <row r="2069" spans="1:2" x14ac:dyDescent="0.2">
      <c r="A2069" s="64"/>
      <c r="B2069" s="64"/>
    </row>
    <row r="2070" spans="1:2" x14ac:dyDescent="0.2">
      <c r="A2070" s="64"/>
      <c r="B2070" s="64"/>
    </row>
    <row r="2071" spans="1:2" x14ac:dyDescent="0.2">
      <c r="A2071" s="64"/>
      <c r="B2071" s="64"/>
    </row>
    <row r="2072" spans="1:2" x14ac:dyDescent="0.2">
      <c r="A2072" s="64"/>
      <c r="B2072" s="64"/>
    </row>
    <row r="2073" spans="1:2" x14ac:dyDescent="0.2">
      <c r="A2073" s="64"/>
      <c r="B2073" s="64"/>
    </row>
    <row r="2074" spans="1:2" x14ac:dyDescent="0.2">
      <c r="A2074" s="64"/>
      <c r="B2074" s="64"/>
    </row>
    <row r="2075" spans="1:2" x14ac:dyDescent="0.2">
      <c r="A2075" s="64"/>
      <c r="B2075" s="64"/>
    </row>
    <row r="2076" spans="1:2" x14ac:dyDescent="0.2">
      <c r="A2076" s="64"/>
      <c r="B2076" s="64"/>
    </row>
    <row r="2077" spans="1:2" x14ac:dyDescent="0.2">
      <c r="A2077" s="64"/>
      <c r="B2077" s="64"/>
    </row>
    <row r="2078" spans="1:2" x14ac:dyDescent="0.2">
      <c r="A2078" s="64"/>
      <c r="B2078" s="64"/>
    </row>
    <row r="2079" spans="1:2" x14ac:dyDescent="0.2">
      <c r="A2079" s="64"/>
      <c r="B2079" s="64"/>
    </row>
    <row r="2080" spans="1:2" x14ac:dyDescent="0.2">
      <c r="A2080" s="64"/>
      <c r="B2080" s="64"/>
    </row>
    <row r="2081" spans="1:2" x14ac:dyDescent="0.2">
      <c r="A2081" s="64"/>
      <c r="B2081" s="64"/>
    </row>
    <row r="2082" spans="1:2" x14ac:dyDescent="0.2">
      <c r="A2082" s="64"/>
      <c r="B2082" s="64"/>
    </row>
    <row r="2083" spans="1:2" x14ac:dyDescent="0.2">
      <c r="A2083" s="64"/>
      <c r="B2083" s="64"/>
    </row>
    <row r="2084" spans="1:2" x14ac:dyDescent="0.2">
      <c r="A2084" s="64"/>
      <c r="B2084" s="64"/>
    </row>
    <row r="2085" spans="1:2" x14ac:dyDescent="0.2">
      <c r="A2085" s="64"/>
      <c r="B2085" s="64"/>
    </row>
    <row r="2086" spans="1:2" x14ac:dyDescent="0.2">
      <c r="A2086" s="64"/>
      <c r="B2086" s="64"/>
    </row>
    <row r="2087" spans="1:2" x14ac:dyDescent="0.2">
      <c r="A2087" s="64"/>
      <c r="B2087" s="64"/>
    </row>
    <row r="2088" spans="1:2" x14ac:dyDescent="0.2">
      <c r="A2088" s="64"/>
      <c r="B2088" s="64"/>
    </row>
    <row r="2089" spans="1:2" x14ac:dyDescent="0.2">
      <c r="A2089" s="64"/>
      <c r="B2089" s="64"/>
    </row>
    <row r="2090" spans="1:2" x14ac:dyDescent="0.2">
      <c r="A2090" s="64"/>
      <c r="B2090" s="64"/>
    </row>
    <row r="2091" spans="1:2" x14ac:dyDescent="0.2">
      <c r="A2091" s="64"/>
      <c r="B2091" s="64"/>
    </row>
    <row r="2092" spans="1:2" x14ac:dyDescent="0.2">
      <c r="A2092" s="64"/>
      <c r="B2092" s="64"/>
    </row>
    <row r="2093" spans="1:2" x14ac:dyDescent="0.2">
      <c r="A2093" s="64"/>
      <c r="B2093" s="64"/>
    </row>
    <row r="2094" spans="1:2" x14ac:dyDescent="0.2">
      <c r="A2094" s="64"/>
      <c r="B2094" s="64"/>
    </row>
    <row r="2095" spans="1:2" x14ac:dyDescent="0.2">
      <c r="A2095" s="64"/>
      <c r="B2095" s="64"/>
    </row>
    <row r="2096" spans="1:2" x14ac:dyDescent="0.2">
      <c r="A2096" s="64"/>
      <c r="B2096" s="64"/>
    </row>
    <row r="2097" spans="1:2" x14ac:dyDescent="0.2">
      <c r="A2097" s="64"/>
      <c r="B2097" s="64"/>
    </row>
    <row r="2098" spans="1:2" x14ac:dyDescent="0.2">
      <c r="A2098" s="64"/>
      <c r="B2098" s="64"/>
    </row>
    <row r="2099" spans="1:2" x14ac:dyDescent="0.2">
      <c r="A2099" s="64"/>
      <c r="B2099" s="64"/>
    </row>
    <row r="2100" spans="1:2" x14ac:dyDescent="0.2">
      <c r="A2100" s="64"/>
      <c r="B2100" s="64"/>
    </row>
    <row r="2101" spans="1:2" x14ac:dyDescent="0.2">
      <c r="A2101" s="64"/>
      <c r="B2101" s="64"/>
    </row>
    <row r="2102" spans="1:2" x14ac:dyDescent="0.2">
      <c r="A2102" s="64"/>
      <c r="B2102" s="64"/>
    </row>
    <row r="2103" spans="1:2" x14ac:dyDescent="0.2">
      <c r="A2103" s="64"/>
      <c r="B2103" s="64"/>
    </row>
    <row r="2104" spans="1:2" x14ac:dyDescent="0.2">
      <c r="A2104" s="64"/>
      <c r="B2104" s="64"/>
    </row>
    <row r="2105" spans="1:2" x14ac:dyDescent="0.2">
      <c r="A2105" s="64"/>
      <c r="B2105" s="64"/>
    </row>
    <row r="2106" spans="1:2" x14ac:dyDescent="0.2">
      <c r="A2106" s="64"/>
      <c r="B2106" s="64"/>
    </row>
    <row r="2107" spans="1:2" x14ac:dyDescent="0.2">
      <c r="A2107" s="64"/>
      <c r="B2107" s="64"/>
    </row>
    <row r="2108" spans="1:2" x14ac:dyDescent="0.2">
      <c r="A2108" s="64"/>
      <c r="B2108" s="64"/>
    </row>
    <row r="2109" spans="1:2" x14ac:dyDescent="0.2">
      <c r="A2109" s="64"/>
      <c r="B2109" s="64"/>
    </row>
    <row r="2110" spans="1:2" x14ac:dyDescent="0.2">
      <c r="A2110" s="64"/>
      <c r="B2110" s="64"/>
    </row>
    <row r="2111" spans="1:2" x14ac:dyDescent="0.2">
      <c r="A2111" s="64"/>
      <c r="B2111" s="64"/>
    </row>
    <row r="2112" spans="1:2" x14ac:dyDescent="0.2">
      <c r="A2112" s="64"/>
      <c r="B2112" s="64"/>
    </row>
    <row r="2113" spans="1:2" x14ac:dyDescent="0.2">
      <c r="A2113" s="64"/>
      <c r="B2113" s="64"/>
    </row>
    <row r="2114" spans="1:2" x14ac:dyDescent="0.2">
      <c r="A2114" s="64"/>
      <c r="B2114" s="64"/>
    </row>
    <row r="2115" spans="1:2" x14ac:dyDescent="0.2">
      <c r="A2115" s="64"/>
      <c r="B2115" s="64"/>
    </row>
    <row r="2116" spans="1:2" x14ac:dyDescent="0.2">
      <c r="A2116" s="64"/>
      <c r="B2116" s="64"/>
    </row>
    <row r="2117" spans="1:2" x14ac:dyDescent="0.2">
      <c r="A2117" s="64"/>
      <c r="B2117" s="64"/>
    </row>
    <row r="2118" spans="1:2" x14ac:dyDescent="0.2">
      <c r="A2118" s="64"/>
      <c r="B2118" s="64"/>
    </row>
    <row r="2119" spans="1:2" x14ac:dyDescent="0.2">
      <c r="A2119" s="64"/>
      <c r="B2119" s="64"/>
    </row>
    <row r="2120" spans="1:2" x14ac:dyDescent="0.2">
      <c r="A2120" s="64"/>
      <c r="B2120" s="64"/>
    </row>
    <row r="2121" spans="1:2" x14ac:dyDescent="0.2">
      <c r="A2121" s="64"/>
      <c r="B2121" s="64"/>
    </row>
    <row r="2122" spans="1:2" x14ac:dyDescent="0.2">
      <c r="A2122" s="64"/>
      <c r="B2122" s="64"/>
    </row>
    <row r="2123" spans="1:2" x14ac:dyDescent="0.2">
      <c r="A2123" s="64"/>
      <c r="B2123" s="64"/>
    </row>
    <row r="2124" spans="1:2" x14ac:dyDescent="0.2">
      <c r="A2124" s="64"/>
      <c r="B2124" s="64"/>
    </row>
    <row r="2125" spans="1:2" x14ac:dyDescent="0.2">
      <c r="A2125" s="64"/>
      <c r="B2125" s="64"/>
    </row>
    <row r="2126" spans="1:2" x14ac:dyDescent="0.2">
      <c r="A2126" s="64"/>
      <c r="B2126" s="64"/>
    </row>
    <row r="2127" spans="1:2" x14ac:dyDescent="0.2">
      <c r="A2127" s="64"/>
      <c r="B2127" s="64"/>
    </row>
    <row r="2128" spans="1:2" x14ac:dyDescent="0.2">
      <c r="A2128" s="64"/>
      <c r="B2128" s="64"/>
    </row>
    <row r="2129" spans="1:2" x14ac:dyDescent="0.2">
      <c r="A2129" s="64"/>
      <c r="B2129" s="64"/>
    </row>
    <row r="2130" spans="1:2" x14ac:dyDescent="0.2">
      <c r="A2130" s="64"/>
      <c r="B2130" s="64"/>
    </row>
    <row r="2131" spans="1:2" x14ac:dyDescent="0.2">
      <c r="A2131" s="64"/>
      <c r="B2131" s="64"/>
    </row>
    <row r="2132" spans="1:2" x14ac:dyDescent="0.2">
      <c r="A2132" s="64"/>
      <c r="B2132" s="64"/>
    </row>
    <row r="2133" spans="1:2" x14ac:dyDescent="0.2">
      <c r="A2133" s="64"/>
      <c r="B2133" s="64"/>
    </row>
    <row r="2134" spans="1:2" x14ac:dyDescent="0.2">
      <c r="A2134" s="64"/>
      <c r="B2134" s="64"/>
    </row>
    <row r="2135" spans="1:2" x14ac:dyDescent="0.2">
      <c r="A2135" s="64"/>
      <c r="B2135" s="64"/>
    </row>
    <row r="2136" spans="1:2" x14ac:dyDescent="0.2">
      <c r="A2136" s="64"/>
      <c r="B2136" s="64"/>
    </row>
    <row r="2137" spans="1:2" x14ac:dyDescent="0.2">
      <c r="A2137" s="64"/>
      <c r="B2137" s="64"/>
    </row>
    <row r="2138" spans="1:2" x14ac:dyDescent="0.2">
      <c r="A2138" s="64"/>
      <c r="B2138" s="64"/>
    </row>
    <row r="2139" spans="1:2" x14ac:dyDescent="0.2">
      <c r="A2139" s="64"/>
      <c r="B2139" s="64"/>
    </row>
    <row r="2140" spans="1:2" x14ac:dyDescent="0.2">
      <c r="A2140" s="64"/>
      <c r="B2140" s="64"/>
    </row>
    <row r="2141" spans="1:2" x14ac:dyDescent="0.2">
      <c r="A2141" s="64"/>
      <c r="B2141" s="64"/>
    </row>
    <row r="2142" spans="1:2" x14ac:dyDescent="0.2">
      <c r="A2142" s="64"/>
      <c r="B2142" s="64"/>
    </row>
    <row r="2143" spans="1:2" x14ac:dyDescent="0.2">
      <c r="A2143" s="64"/>
      <c r="B2143" s="64"/>
    </row>
    <row r="2144" spans="1:2" x14ac:dyDescent="0.2">
      <c r="A2144" s="64"/>
      <c r="B2144" s="64"/>
    </row>
    <row r="2145" spans="1:2" x14ac:dyDescent="0.2">
      <c r="A2145" s="64"/>
      <c r="B2145" s="64"/>
    </row>
    <row r="2146" spans="1:2" x14ac:dyDescent="0.2">
      <c r="A2146" s="64"/>
      <c r="B2146" s="64"/>
    </row>
    <row r="2147" spans="1:2" x14ac:dyDescent="0.2">
      <c r="A2147" s="64"/>
      <c r="B2147" s="64"/>
    </row>
    <row r="2148" spans="1:2" x14ac:dyDescent="0.2">
      <c r="A2148" s="64"/>
      <c r="B2148" s="64"/>
    </row>
    <row r="2149" spans="1:2" x14ac:dyDescent="0.2">
      <c r="A2149" s="64"/>
      <c r="B2149" s="64"/>
    </row>
    <row r="2150" spans="1:2" x14ac:dyDescent="0.2">
      <c r="A2150" s="64"/>
      <c r="B2150" s="64"/>
    </row>
    <row r="2151" spans="1:2" x14ac:dyDescent="0.2">
      <c r="A2151" s="64"/>
      <c r="B2151" s="64"/>
    </row>
    <row r="2152" spans="1:2" x14ac:dyDescent="0.2">
      <c r="A2152" s="64"/>
      <c r="B2152" s="64"/>
    </row>
    <row r="2153" spans="1:2" x14ac:dyDescent="0.2">
      <c r="A2153" s="64"/>
      <c r="B2153" s="64"/>
    </row>
    <row r="2154" spans="1:2" x14ac:dyDescent="0.2">
      <c r="A2154" s="64"/>
      <c r="B2154" s="64"/>
    </row>
    <row r="2155" spans="1:2" x14ac:dyDescent="0.2">
      <c r="A2155" s="64"/>
      <c r="B2155" s="64"/>
    </row>
    <row r="2156" spans="1:2" x14ac:dyDescent="0.2">
      <c r="A2156" s="64"/>
      <c r="B2156" s="64"/>
    </row>
    <row r="2157" spans="1:2" x14ac:dyDescent="0.2">
      <c r="A2157" s="64"/>
      <c r="B2157" s="64"/>
    </row>
    <row r="2158" spans="1:2" x14ac:dyDescent="0.2">
      <c r="A2158" s="64"/>
      <c r="B2158" s="64"/>
    </row>
    <row r="2159" spans="1:2" x14ac:dyDescent="0.2">
      <c r="A2159" s="64"/>
      <c r="B2159" s="64"/>
    </row>
    <row r="2160" spans="1:2" x14ac:dyDescent="0.2">
      <c r="A2160" s="64"/>
      <c r="B2160" s="64"/>
    </row>
    <row r="2161" spans="1:2" x14ac:dyDescent="0.2">
      <c r="A2161" s="64"/>
      <c r="B2161" s="64"/>
    </row>
    <row r="2162" spans="1:2" x14ac:dyDescent="0.2">
      <c r="A2162" s="64"/>
      <c r="B2162" s="64"/>
    </row>
    <row r="2163" spans="1:2" x14ac:dyDescent="0.2">
      <c r="A2163" s="64"/>
      <c r="B2163" s="64"/>
    </row>
    <row r="2164" spans="1:2" x14ac:dyDescent="0.2">
      <c r="A2164" s="64"/>
      <c r="B2164" s="64"/>
    </row>
    <row r="2165" spans="1:2" x14ac:dyDescent="0.2">
      <c r="A2165" s="64"/>
      <c r="B2165" s="64"/>
    </row>
    <row r="2166" spans="1:2" x14ac:dyDescent="0.2">
      <c r="A2166" s="64"/>
      <c r="B2166" s="64"/>
    </row>
    <row r="2167" spans="1:2" x14ac:dyDescent="0.2">
      <c r="A2167" s="64"/>
      <c r="B2167" s="64"/>
    </row>
    <row r="2168" spans="1:2" x14ac:dyDescent="0.2">
      <c r="A2168" s="64"/>
      <c r="B2168" s="64"/>
    </row>
    <row r="2169" spans="1:2" x14ac:dyDescent="0.2">
      <c r="A2169" s="64"/>
      <c r="B2169" s="64"/>
    </row>
    <row r="2170" spans="1:2" x14ac:dyDescent="0.2">
      <c r="A2170" s="64"/>
      <c r="B2170" s="64"/>
    </row>
    <row r="2171" spans="1:2" x14ac:dyDescent="0.2">
      <c r="A2171" s="64"/>
      <c r="B2171" s="64"/>
    </row>
    <row r="2172" spans="1:2" x14ac:dyDescent="0.2">
      <c r="A2172" s="64"/>
      <c r="B2172" s="64"/>
    </row>
    <row r="2173" spans="1:2" x14ac:dyDescent="0.2">
      <c r="A2173" s="64"/>
      <c r="B2173" s="64"/>
    </row>
    <row r="2174" spans="1:2" x14ac:dyDescent="0.2">
      <c r="A2174" s="64"/>
      <c r="B2174" s="64"/>
    </row>
    <row r="2175" spans="1:2" x14ac:dyDescent="0.2">
      <c r="A2175" s="64"/>
      <c r="B2175" s="64"/>
    </row>
    <row r="2176" spans="1:2" x14ac:dyDescent="0.2">
      <c r="A2176" s="64"/>
      <c r="B2176" s="64"/>
    </row>
    <row r="2177" spans="1:2" x14ac:dyDescent="0.2">
      <c r="A2177" s="64"/>
      <c r="B2177" s="64"/>
    </row>
    <row r="2178" spans="1:2" x14ac:dyDescent="0.2">
      <c r="A2178" s="64"/>
      <c r="B2178" s="64"/>
    </row>
    <row r="2179" spans="1:2" x14ac:dyDescent="0.2">
      <c r="A2179" s="64"/>
      <c r="B2179" s="64"/>
    </row>
    <row r="2180" spans="1:2" x14ac:dyDescent="0.2">
      <c r="A2180" s="64"/>
      <c r="B2180" s="64"/>
    </row>
    <row r="2181" spans="1:2" x14ac:dyDescent="0.2">
      <c r="A2181" s="64"/>
      <c r="B2181" s="64"/>
    </row>
    <row r="2182" spans="1:2" x14ac:dyDescent="0.2">
      <c r="A2182" s="64"/>
      <c r="B2182" s="64"/>
    </row>
    <row r="2183" spans="1:2" x14ac:dyDescent="0.2">
      <c r="A2183" s="64"/>
      <c r="B2183" s="64"/>
    </row>
    <row r="2184" spans="1:2" x14ac:dyDescent="0.2">
      <c r="A2184" s="64"/>
      <c r="B2184" s="64"/>
    </row>
    <row r="2185" spans="1:2" x14ac:dyDescent="0.2">
      <c r="A2185" s="64"/>
      <c r="B2185" s="64"/>
    </row>
    <row r="2186" spans="1:2" x14ac:dyDescent="0.2">
      <c r="A2186" s="64"/>
      <c r="B2186" s="64"/>
    </row>
    <row r="2187" spans="1:2" x14ac:dyDescent="0.2">
      <c r="A2187" s="64"/>
      <c r="B2187" s="64"/>
    </row>
    <row r="2188" spans="1:2" x14ac:dyDescent="0.2">
      <c r="A2188" s="64"/>
      <c r="B2188" s="64"/>
    </row>
    <row r="2189" spans="1:2" x14ac:dyDescent="0.2">
      <c r="A2189" s="64"/>
      <c r="B2189" s="64"/>
    </row>
    <row r="2190" spans="1:2" x14ac:dyDescent="0.2">
      <c r="A2190" s="64"/>
      <c r="B2190" s="64"/>
    </row>
    <row r="2191" spans="1:2" x14ac:dyDescent="0.2">
      <c r="A2191" s="64"/>
      <c r="B2191" s="64"/>
    </row>
    <row r="2192" spans="1:2" x14ac:dyDescent="0.2">
      <c r="A2192" s="64"/>
      <c r="B2192" s="64"/>
    </row>
    <row r="2193" spans="1:2" x14ac:dyDescent="0.2">
      <c r="A2193" s="64"/>
      <c r="B2193" s="64"/>
    </row>
    <row r="2194" spans="1:2" x14ac:dyDescent="0.2">
      <c r="A2194" s="64"/>
      <c r="B2194" s="64"/>
    </row>
    <row r="2195" spans="1:2" x14ac:dyDescent="0.2">
      <c r="A2195" s="64"/>
      <c r="B2195" s="64"/>
    </row>
    <row r="2196" spans="1:2" x14ac:dyDescent="0.2">
      <c r="A2196" s="64"/>
      <c r="B2196" s="64"/>
    </row>
    <row r="2197" spans="1:2" x14ac:dyDescent="0.2">
      <c r="A2197" s="64"/>
      <c r="B2197" s="64"/>
    </row>
    <row r="2198" spans="1:2" x14ac:dyDescent="0.2">
      <c r="A2198" s="64"/>
      <c r="B2198" s="64"/>
    </row>
    <row r="2199" spans="1:2" x14ac:dyDescent="0.2">
      <c r="A2199" s="64"/>
      <c r="B2199" s="64"/>
    </row>
    <row r="2200" spans="1:2" x14ac:dyDescent="0.2">
      <c r="A2200" s="64"/>
      <c r="B2200" s="64"/>
    </row>
    <row r="2201" spans="1:2" x14ac:dyDescent="0.2">
      <c r="A2201" s="64"/>
      <c r="B2201" s="64"/>
    </row>
    <row r="2202" spans="1:2" x14ac:dyDescent="0.2">
      <c r="A2202" s="64"/>
      <c r="B2202" s="64"/>
    </row>
    <row r="2203" spans="1:2" x14ac:dyDescent="0.2">
      <c r="A2203" s="64"/>
      <c r="B2203" s="64"/>
    </row>
    <row r="2204" spans="1:2" x14ac:dyDescent="0.2">
      <c r="A2204" s="64"/>
      <c r="B2204" s="64"/>
    </row>
    <row r="2205" spans="1:2" x14ac:dyDescent="0.2">
      <c r="A2205" s="64"/>
      <c r="B2205" s="64"/>
    </row>
    <row r="2206" spans="1:2" x14ac:dyDescent="0.2">
      <c r="A2206" s="64"/>
      <c r="B2206" s="64"/>
    </row>
    <row r="2207" spans="1:2" x14ac:dyDescent="0.2">
      <c r="A2207" s="64"/>
      <c r="B2207" s="64"/>
    </row>
    <row r="2208" spans="1:2" x14ac:dyDescent="0.2">
      <c r="A2208" s="64"/>
      <c r="B2208" s="64"/>
    </row>
    <row r="2209" spans="1:2" x14ac:dyDescent="0.2">
      <c r="A2209" s="64"/>
      <c r="B2209" s="64"/>
    </row>
    <row r="2210" spans="1:2" x14ac:dyDescent="0.2">
      <c r="A2210" s="64"/>
      <c r="B2210" s="64"/>
    </row>
    <row r="2211" spans="1:2" x14ac:dyDescent="0.2">
      <c r="A2211" s="64"/>
      <c r="B2211" s="64"/>
    </row>
    <row r="2212" spans="1:2" x14ac:dyDescent="0.2">
      <c r="A2212" s="64"/>
      <c r="B2212" s="64"/>
    </row>
    <row r="2213" spans="1:2" x14ac:dyDescent="0.2">
      <c r="A2213" s="64"/>
      <c r="B2213" s="64"/>
    </row>
    <row r="2214" spans="1:2" x14ac:dyDescent="0.2">
      <c r="A2214" s="64"/>
      <c r="B2214" s="64"/>
    </row>
    <row r="2215" spans="1:2" x14ac:dyDescent="0.2">
      <c r="A2215" s="64"/>
      <c r="B2215" s="64"/>
    </row>
    <row r="2216" spans="1:2" x14ac:dyDescent="0.2">
      <c r="A2216" s="64"/>
      <c r="B2216" s="64"/>
    </row>
    <row r="2217" spans="1:2" x14ac:dyDescent="0.2">
      <c r="A2217" s="64"/>
      <c r="B2217" s="64"/>
    </row>
    <row r="2218" spans="1:2" x14ac:dyDescent="0.2">
      <c r="A2218" s="64"/>
      <c r="B2218" s="64"/>
    </row>
    <row r="2219" spans="1:2" x14ac:dyDescent="0.2">
      <c r="A2219" s="64"/>
      <c r="B2219" s="64"/>
    </row>
    <row r="2220" spans="1:2" x14ac:dyDescent="0.2">
      <c r="A2220" s="64"/>
      <c r="B2220" s="64"/>
    </row>
    <row r="2221" spans="1:2" x14ac:dyDescent="0.2">
      <c r="A2221" s="64"/>
      <c r="B2221" s="64"/>
    </row>
    <row r="2222" spans="1:2" x14ac:dyDescent="0.2">
      <c r="A2222" s="64"/>
      <c r="B2222" s="64"/>
    </row>
    <row r="2223" spans="1:2" x14ac:dyDescent="0.2">
      <c r="A2223" s="64"/>
      <c r="B2223" s="64"/>
    </row>
    <row r="2224" spans="1:2" x14ac:dyDescent="0.2">
      <c r="A2224" s="64"/>
      <c r="B2224" s="64"/>
    </row>
    <row r="2225" spans="1:2" x14ac:dyDescent="0.2">
      <c r="A2225" s="64"/>
      <c r="B2225" s="64"/>
    </row>
    <row r="2226" spans="1:2" x14ac:dyDescent="0.2">
      <c r="A2226" s="64"/>
      <c r="B2226" s="64"/>
    </row>
    <row r="2227" spans="1:2" x14ac:dyDescent="0.2">
      <c r="A2227" s="64"/>
      <c r="B2227" s="64"/>
    </row>
    <row r="2228" spans="1:2" x14ac:dyDescent="0.2">
      <c r="A2228" s="64"/>
      <c r="B2228" s="64"/>
    </row>
    <row r="2229" spans="1:2" x14ac:dyDescent="0.2">
      <c r="A2229" s="64"/>
      <c r="B2229" s="64"/>
    </row>
    <row r="2230" spans="1:2" x14ac:dyDescent="0.2">
      <c r="A2230" s="64"/>
      <c r="B2230" s="64"/>
    </row>
    <row r="2231" spans="1:2" x14ac:dyDescent="0.2">
      <c r="A2231" s="64"/>
      <c r="B2231" s="64"/>
    </row>
    <row r="2232" spans="1:2" x14ac:dyDescent="0.2">
      <c r="A2232" s="64"/>
      <c r="B2232" s="64"/>
    </row>
    <row r="2233" spans="1:2" x14ac:dyDescent="0.2">
      <c r="A2233" s="64"/>
      <c r="B2233" s="64"/>
    </row>
    <row r="2234" spans="1:2" x14ac:dyDescent="0.2">
      <c r="A2234" s="64"/>
      <c r="B2234" s="64"/>
    </row>
    <row r="2235" spans="1:2" x14ac:dyDescent="0.2">
      <c r="A2235" s="64"/>
      <c r="B2235" s="64"/>
    </row>
    <row r="2236" spans="1:2" x14ac:dyDescent="0.2">
      <c r="A2236" s="64"/>
      <c r="B2236" s="64"/>
    </row>
    <row r="2237" spans="1:2" x14ac:dyDescent="0.2">
      <c r="A2237" s="64"/>
      <c r="B2237" s="64"/>
    </row>
    <row r="2238" spans="1:2" x14ac:dyDescent="0.2">
      <c r="A2238" s="64"/>
      <c r="B2238" s="64"/>
    </row>
    <row r="2239" spans="1:2" x14ac:dyDescent="0.2">
      <c r="A2239" s="64"/>
      <c r="B2239" s="64"/>
    </row>
    <row r="2240" spans="1:2" x14ac:dyDescent="0.2">
      <c r="A2240" s="64"/>
      <c r="B2240" s="64"/>
    </row>
    <row r="2241" spans="1:2" x14ac:dyDescent="0.2">
      <c r="A2241" s="64"/>
      <c r="B2241" s="64"/>
    </row>
    <row r="2242" spans="1:2" x14ac:dyDescent="0.2">
      <c r="A2242" s="64"/>
      <c r="B2242" s="64"/>
    </row>
    <row r="2243" spans="1:2" x14ac:dyDescent="0.2">
      <c r="A2243" s="64"/>
      <c r="B2243" s="64"/>
    </row>
    <row r="2244" spans="1:2" x14ac:dyDescent="0.2">
      <c r="A2244" s="64"/>
      <c r="B2244" s="64"/>
    </row>
    <row r="2245" spans="1:2" x14ac:dyDescent="0.2">
      <c r="A2245" s="64"/>
      <c r="B2245" s="64"/>
    </row>
    <row r="2246" spans="1:2" x14ac:dyDescent="0.2">
      <c r="A2246" s="64"/>
      <c r="B2246" s="64"/>
    </row>
    <row r="2247" spans="1:2" x14ac:dyDescent="0.2">
      <c r="A2247" s="64"/>
      <c r="B2247" s="64"/>
    </row>
    <row r="2248" spans="1:2" x14ac:dyDescent="0.2">
      <c r="A2248" s="64"/>
      <c r="B2248" s="64"/>
    </row>
    <row r="2249" spans="1:2" x14ac:dyDescent="0.2">
      <c r="A2249" s="64"/>
      <c r="B2249" s="64"/>
    </row>
    <row r="2250" spans="1:2" x14ac:dyDescent="0.2">
      <c r="A2250" s="64"/>
      <c r="B2250" s="64"/>
    </row>
    <row r="2251" spans="1:2" x14ac:dyDescent="0.2">
      <c r="A2251" s="64"/>
      <c r="B2251" s="64"/>
    </row>
    <row r="2252" spans="1:2" x14ac:dyDescent="0.2">
      <c r="A2252" s="64"/>
      <c r="B2252" s="64"/>
    </row>
    <row r="2253" spans="1:2" x14ac:dyDescent="0.2">
      <c r="A2253" s="64"/>
      <c r="B2253" s="64"/>
    </row>
    <row r="2254" spans="1:2" x14ac:dyDescent="0.2">
      <c r="A2254" s="64"/>
      <c r="B2254" s="64"/>
    </row>
    <row r="2255" spans="1:2" x14ac:dyDescent="0.2">
      <c r="A2255" s="64"/>
      <c r="B2255" s="64"/>
    </row>
    <row r="2256" spans="1:2" x14ac:dyDescent="0.2">
      <c r="A2256" s="64"/>
      <c r="B2256" s="64"/>
    </row>
    <row r="2257" spans="1:2" x14ac:dyDescent="0.2">
      <c r="A2257" s="64"/>
      <c r="B2257" s="64"/>
    </row>
    <row r="2258" spans="1:2" x14ac:dyDescent="0.2">
      <c r="A2258" s="64"/>
      <c r="B2258" s="64"/>
    </row>
    <row r="2259" spans="1:2" x14ac:dyDescent="0.2">
      <c r="A2259" s="64"/>
      <c r="B2259" s="64"/>
    </row>
    <row r="2260" spans="1:2" x14ac:dyDescent="0.2">
      <c r="A2260" s="64"/>
      <c r="B2260" s="64"/>
    </row>
    <row r="2261" spans="1:2" x14ac:dyDescent="0.2">
      <c r="A2261" s="64"/>
      <c r="B2261" s="64"/>
    </row>
    <row r="2262" spans="1:2" x14ac:dyDescent="0.2">
      <c r="A2262" s="64"/>
      <c r="B2262" s="64"/>
    </row>
    <row r="2263" spans="1:2" x14ac:dyDescent="0.2">
      <c r="A2263" s="64"/>
      <c r="B2263" s="64"/>
    </row>
    <row r="2264" spans="1:2" x14ac:dyDescent="0.2">
      <c r="A2264" s="64"/>
      <c r="B2264" s="64"/>
    </row>
    <row r="2265" spans="1:2" x14ac:dyDescent="0.2">
      <c r="A2265" s="64"/>
      <c r="B2265" s="64"/>
    </row>
    <row r="2266" spans="1:2" x14ac:dyDescent="0.2">
      <c r="A2266" s="64"/>
      <c r="B2266" s="64"/>
    </row>
    <row r="2267" spans="1:2" x14ac:dyDescent="0.2">
      <c r="A2267" s="64"/>
      <c r="B2267" s="64"/>
    </row>
    <row r="2268" spans="1:2" x14ac:dyDescent="0.2">
      <c r="A2268" s="64"/>
      <c r="B2268" s="64"/>
    </row>
    <row r="2269" spans="1:2" x14ac:dyDescent="0.2">
      <c r="A2269" s="64"/>
      <c r="B2269" s="64"/>
    </row>
    <row r="2270" spans="1:2" x14ac:dyDescent="0.2">
      <c r="A2270" s="64"/>
      <c r="B2270" s="64"/>
    </row>
    <row r="2271" spans="1:2" x14ac:dyDescent="0.2">
      <c r="A2271" s="64"/>
      <c r="B2271" s="64"/>
    </row>
    <row r="2272" spans="1:2" x14ac:dyDescent="0.2">
      <c r="A2272" s="64"/>
      <c r="B2272" s="64"/>
    </row>
    <row r="2273" spans="1:2" x14ac:dyDescent="0.2">
      <c r="A2273" s="64"/>
      <c r="B2273" s="64"/>
    </row>
    <row r="2274" spans="1:2" x14ac:dyDescent="0.2">
      <c r="A2274" s="64"/>
      <c r="B2274" s="64"/>
    </row>
    <row r="2275" spans="1:2" x14ac:dyDescent="0.2">
      <c r="A2275" s="64"/>
      <c r="B2275" s="64"/>
    </row>
    <row r="2276" spans="1:2" x14ac:dyDescent="0.2">
      <c r="A2276" s="64"/>
      <c r="B2276" s="64"/>
    </row>
    <row r="2277" spans="1:2" x14ac:dyDescent="0.2">
      <c r="A2277" s="64"/>
      <c r="B2277" s="64"/>
    </row>
    <row r="2278" spans="1:2" x14ac:dyDescent="0.2">
      <c r="A2278" s="64"/>
      <c r="B2278" s="64"/>
    </row>
    <row r="2279" spans="1:2" x14ac:dyDescent="0.2">
      <c r="A2279" s="64"/>
      <c r="B2279" s="64"/>
    </row>
    <row r="2280" spans="1:2" x14ac:dyDescent="0.2">
      <c r="A2280" s="64"/>
      <c r="B2280" s="64"/>
    </row>
    <row r="2281" spans="1:2" x14ac:dyDescent="0.2">
      <c r="A2281" s="64"/>
      <c r="B2281" s="64"/>
    </row>
    <row r="2282" spans="1:2" x14ac:dyDescent="0.2">
      <c r="A2282" s="64"/>
      <c r="B2282" s="64"/>
    </row>
    <row r="2283" spans="1:2" x14ac:dyDescent="0.2">
      <c r="A2283" s="64"/>
      <c r="B2283" s="64"/>
    </row>
    <row r="2284" spans="1:2" x14ac:dyDescent="0.2">
      <c r="A2284" s="64"/>
      <c r="B2284" s="64"/>
    </row>
    <row r="2285" spans="1:2" x14ac:dyDescent="0.2">
      <c r="A2285" s="64"/>
      <c r="B2285" s="64"/>
    </row>
    <row r="2286" spans="1:2" x14ac:dyDescent="0.2">
      <c r="A2286" s="64"/>
      <c r="B2286" s="64"/>
    </row>
    <row r="2287" spans="1:2" x14ac:dyDescent="0.2">
      <c r="A2287" s="64"/>
      <c r="B2287" s="64"/>
    </row>
    <row r="2288" spans="1:2" x14ac:dyDescent="0.2">
      <c r="A2288" s="64"/>
      <c r="B2288" s="64"/>
    </row>
    <row r="2289" spans="1:2" x14ac:dyDescent="0.2">
      <c r="A2289" s="64"/>
      <c r="B2289" s="64"/>
    </row>
    <row r="2290" spans="1:2" x14ac:dyDescent="0.2">
      <c r="A2290" s="64"/>
      <c r="B2290" s="64"/>
    </row>
    <row r="2291" spans="1:2" x14ac:dyDescent="0.2">
      <c r="A2291" s="64"/>
      <c r="B2291" s="64"/>
    </row>
    <row r="2292" spans="1:2" x14ac:dyDescent="0.2">
      <c r="A2292" s="64"/>
      <c r="B2292" s="64"/>
    </row>
    <row r="2293" spans="1:2" x14ac:dyDescent="0.2">
      <c r="A2293" s="64"/>
      <c r="B2293" s="64"/>
    </row>
    <row r="2294" spans="1:2" x14ac:dyDescent="0.2">
      <c r="A2294" s="64"/>
      <c r="B2294" s="64"/>
    </row>
    <row r="2295" spans="1:2" x14ac:dyDescent="0.2">
      <c r="A2295" s="64"/>
      <c r="B2295" s="64"/>
    </row>
    <row r="2296" spans="1:2" x14ac:dyDescent="0.2">
      <c r="A2296" s="64"/>
      <c r="B2296" s="64"/>
    </row>
    <row r="2297" spans="1:2" x14ac:dyDescent="0.2">
      <c r="A2297" s="64"/>
      <c r="B2297" s="64"/>
    </row>
    <row r="2298" spans="1:2" x14ac:dyDescent="0.2">
      <c r="A2298" s="64"/>
      <c r="B2298" s="64"/>
    </row>
    <row r="2299" spans="1:2" x14ac:dyDescent="0.2">
      <c r="A2299" s="64"/>
      <c r="B2299" s="64"/>
    </row>
    <row r="2300" spans="1:2" x14ac:dyDescent="0.2">
      <c r="A2300" s="64"/>
      <c r="B2300" s="64"/>
    </row>
    <row r="2301" spans="1:2" x14ac:dyDescent="0.2">
      <c r="A2301" s="64"/>
      <c r="B2301" s="64"/>
    </row>
    <row r="2302" spans="1:2" x14ac:dyDescent="0.2">
      <c r="A2302" s="64"/>
      <c r="B2302" s="64"/>
    </row>
    <row r="2303" spans="1:2" x14ac:dyDescent="0.2">
      <c r="A2303" s="64"/>
      <c r="B2303" s="64"/>
    </row>
    <row r="2304" spans="1:2" x14ac:dyDescent="0.2">
      <c r="A2304" s="64"/>
      <c r="B2304" s="64"/>
    </row>
    <row r="2305" spans="1:2" x14ac:dyDescent="0.2">
      <c r="A2305" s="64"/>
      <c r="B2305" s="64"/>
    </row>
    <row r="2306" spans="1:2" x14ac:dyDescent="0.2">
      <c r="A2306" s="64"/>
      <c r="B2306" s="64"/>
    </row>
    <row r="2307" spans="1:2" x14ac:dyDescent="0.2">
      <c r="A2307" s="64"/>
      <c r="B2307" s="64"/>
    </row>
    <row r="2308" spans="1:2" x14ac:dyDescent="0.2">
      <c r="A2308" s="64"/>
      <c r="B2308" s="64"/>
    </row>
    <row r="2309" spans="1:2" x14ac:dyDescent="0.2">
      <c r="A2309" s="64"/>
      <c r="B2309" s="64"/>
    </row>
    <row r="2310" spans="1:2" x14ac:dyDescent="0.2">
      <c r="A2310" s="64"/>
      <c r="B2310" s="64"/>
    </row>
    <row r="2311" spans="1:2" x14ac:dyDescent="0.2">
      <c r="A2311" s="64"/>
      <c r="B2311" s="64"/>
    </row>
    <row r="2312" spans="1:2" x14ac:dyDescent="0.2">
      <c r="A2312" s="64"/>
      <c r="B2312" s="64"/>
    </row>
    <row r="2313" spans="1:2" x14ac:dyDescent="0.2">
      <c r="A2313" s="64"/>
      <c r="B2313" s="64"/>
    </row>
    <row r="2314" spans="1:2" x14ac:dyDescent="0.2">
      <c r="A2314" s="64"/>
      <c r="B2314" s="64"/>
    </row>
    <row r="2315" spans="1:2" x14ac:dyDescent="0.2">
      <c r="A2315" s="64"/>
      <c r="B2315" s="64"/>
    </row>
    <row r="2316" spans="1:2" x14ac:dyDescent="0.2">
      <c r="A2316" s="64"/>
      <c r="B2316" s="64"/>
    </row>
    <row r="2317" spans="1:2" x14ac:dyDescent="0.2">
      <c r="A2317" s="64"/>
      <c r="B2317" s="64"/>
    </row>
    <row r="2318" spans="1:2" x14ac:dyDescent="0.2">
      <c r="A2318" s="64"/>
      <c r="B2318" s="64"/>
    </row>
    <row r="2319" spans="1:2" x14ac:dyDescent="0.2">
      <c r="A2319" s="64"/>
      <c r="B2319" s="64"/>
    </row>
    <row r="2320" spans="1:2" x14ac:dyDescent="0.2">
      <c r="A2320" s="64"/>
      <c r="B2320" s="64"/>
    </row>
    <row r="2321" spans="1:2" x14ac:dyDescent="0.2">
      <c r="A2321" s="64"/>
      <c r="B2321" s="64"/>
    </row>
    <row r="2322" spans="1:2" x14ac:dyDescent="0.2">
      <c r="A2322" s="64"/>
      <c r="B2322" s="64"/>
    </row>
    <row r="2323" spans="1:2" x14ac:dyDescent="0.2">
      <c r="A2323" s="64"/>
      <c r="B2323" s="64"/>
    </row>
    <row r="2324" spans="1:2" x14ac:dyDescent="0.2">
      <c r="A2324" s="64"/>
      <c r="B2324" s="64"/>
    </row>
    <row r="2325" spans="1:2" x14ac:dyDescent="0.2">
      <c r="A2325" s="64"/>
      <c r="B2325" s="64"/>
    </row>
    <row r="2326" spans="1:2" x14ac:dyDescent="0.2">
      <c r="A2326" s="64"/>
      <c r="B2326" s="64"/>
    </row>
    <row r="2327" spans="1:2" x14ac:dyDescent="0.2">
      <c r="A2327" s="64"/>
      <c r="B2327" s="64"/>
    </row>
    <row r="2328" spans="1:2" x14ac:dyDescent="0.2">
      <c r="A2328" s="64"/>
      <c r="B2328" s="64"/>
    </row>
    <row r="2329" spans="1:2" x14ac:dyDescent="0.2">
      <c r="A2329" s="64"/>
      <c r="B2329" s="64"/>
    </row>
    <row r="2330" spans="1:2" x14ac:dyDescent="0.2">
      <c r="A2330" s="64"/>
      <c r="B2330" s="64"/>
    </row>
    <row r="2331" spans="1:2" x14ac:dyDescent="0.2">
      <c r="A2331" s="64"/>
      <c r="B2331" s="64"/>
    </row>
    <row r="2332" spans="1:2" x14ac:dyDescent="0.2">
      <c r="A2332" s="64"/>
      <c r="B2332" s="64"/>
    </row>
    <row r="2333" spans="1:2" x14ac:dyDescent="0.2">
      <c r="A2333" s="64"/>
      <c r="B2333" s="64"/>
    </row>
    <row r="2334" spans="1:2" x14ac:dyDescent="0.2">
      <c r="A2334" s="64"/>
      <c r="B2334" s="64"/>
    </row>
    <row r="2335" spans="1:2" x14ac:dyDescent="0.2">
      <c r="A2335" s="64"/>
      <c r="B2335" s="64"/>
    </row>
    <row r="2336" spans="1:2" x14ac:dyDescent="0.2">
      <c r="A2336" s="64"/>
      <c r="B2336" s="64"/>
    </row>
    <row r="2337" spans="1:2" x14ac:dyDescent="0.2">
      <c r="A2337" s="64"/>
      <c r="B2337" s="64"/>
    </row>
    <row r="2338" spans="1:2" x14ac:dyDescent="0.2">
      <c r="A2338" s="64"/>
      <c r="B2338" s="64"/>
    </row>
    <row r="2339" spans="1:2" x14ac:dyDescent="0.2">
      <c r="A2339" s="64"/>
      <c r="B2339" s="64"/>
    </row>
    <row r="2340" spans="1:2" x14ac:dyDescent="0.2">
      <c r="A2340" s="64"/>
      <c r="B2340" s="64"/>
    </row>
    <row r="2341" spans="1:2" x14ac:dyDescent="0.2">
      <c r="A2341" s="64"/>
      <c r="B2341" s="64"/>
    </row>
    <row r="2342" spans="1:2" x14ac:dyDescent="0.2">
      <c r="A2342" s="64"/>
      <c r="B2342" s="64"/>
    </row>
    <row r="2343" spans="1:2" x14ac:dyDescent="0.2">
      <c r="A2343" s="64"/>
      <c r="B2343" s="64"/>
    </row>
    <row r="2344" spans="1:2" x14ac:dyDescent="0.2">
      <c r="A2344" s="64"/>
      <c r="B2344" s="64"/>
    </row>
    <row r="2345" spans="1:2" x14ac:dyDescent="0.2">
      <c r="A2345" s="64"/>
      <c r="B2345" s="64"/>
    </row>
    <row r="2346" spans="1:2" x14ac:dyDescent="0.2">
      <c r="A2346" s="64"/>
      <c r="B2346" s="64"/>
    </row>
    <row r="2347" spans="1:2" x14ac:dyDescent="0.2">
      <c r="A2347" s="64"/>
      <c r="B2347" s="64"/>
    </row>
    <row r="2348" spans="1:2" x14ac:dyDescent="0.2">
      <c r="A2348" s="64"/>
      <c r="B2348" s="64"/>
    </row>
    <row r="2349" spans="1:2" x14ac:dyDescent="0.2">
      <c r="A2349" s="64"/>
      <c r="B2349" s="64"/>
    </row>
    <row r="2350" spans="1:2" x14ac:dyDescent="0.2">
      <c r="A2350" s="64"/>
      <c r="B2350" s="64"/>
    </row>
    <row r="2351" spans="1:2" x14ac:dyDescent="0.2">
      <c r="A2351" s="64"/>
      <c r="B2351" s="64"/>
    </row>
    <row r="2352" spans="1:2" x14ac:dyDescent="0.2">
      <c r="A2352" s="64"/>
      <c r="B2352" s="64"/>
    </row>
    <row r="2353" spans="1:2" x14ac:dyDescent="0.2">
      <c r="A2353" s="64"/>
      <c r="B2353" s="64"/>
    </row>
    <row r="2354" spans="1:2" x14ac:dyDescent="0.2">
      <c r="A2354" s="64"/>
      <c r="B2354" s="64"/>
    </row>
    <row r="2355" spans="1:2" x14ac:dyDescent="0.2">
      <c r="A2355" s="64"/>
      <c r="B2355" s="64"/>
    </row>
    <row r="2356" spans="1:2" x14ac:dyDescent="0.2">
      <c r="A2356" s="64"/>
      <c r="B2356" s="64"/>
    </row>
    <row r="2357" spans="1:2" x14ac:dyDescent="0.2">
      <c r="A2357" s="64"/>
      <c r="B2357" s="64"/>
    </row>
    <row r="2358" spans="1:2" x14ac:dyDescent="0.2">
      <c r="A2358" s="64"/>
      <c r="B2358" s="64"/>
    </row>
    <row r="2359" spans="1:2" x14ac:dyDescent="0.2">
      <c r="A2359" s="64"/>
      <c r="B2359" s="64"/>
    </row>
    <row r="2360" spans="1:2" x14ac:dyDescent="0.2">
      <c r="A2360" s="64"/>
      <c r="B2360" s="64"/>
    </row>
    <row r="2361" spans="1:2" x14ac:dyDescent="0.2">
      <c r="A2361" s="64"/>
      <c r="B2361" s="64"/>
    </row>
    <row r="2362" spans="1:2" x14ac:dyDescent="0.2">
      <c r="A2362" s="64"/>
      <c r="B2362" s="64"/>
    </row>
    <row r="2363" spans="1:2" x14ac:dyDescent="0.2">
      <c r="A2363" s="64"/>
      <c r="B2363" s="64"/>
    </row>
    <row r="2364" spans="1:2" x14ac:dyDescent="0.2">
      <c r="A2364" s="64"/>
      <c r="B2364" s="64"/>
    </row>
    <row r="2365" spans="1:2" x14ac:dyDescent="0.2">
      <c r="A2365" s="64"/>
      <c r="B2365" s="64"/>
    </row>
    <row r="2366" spans="1:2" x14ac:dyDescent="0.2">
      <c r="A2366" s="64"/>
      <c r="B2366" s="64"/>
    </row>
    <row r="2367" spans="1:2" x14ac:dyDescent="0.2">
      <c r="A2367" s="64"/>
      <c r="B2367" s="64"/>
    </row>
    <row r="2368" spans="1:2" x14ac:dyDescent="0.2">
      <c r="A2368" s="64"/>
      <c r="B2368" s="64"/>
    </row>
    <row r="2369" spans="1:2" x14ac:dyDescent="0.2">
      <c r="A2369" s="64"/>
      <c r="B2369" s="64"/>
    </row>
    <row r="2370" spans="1:2" x14ac:dyDescent="0.2">
      <c r="A2370" s="64"/>
      <c r="B2370" s="64"/>
    </row>
    <row r="2371" spans="1:2" x14ac:dyDescent="0.2">
      <c r="A2371" s="64"/>
      <c r="B2371" s="64"/>
    </row>
    <row r="2372" spans="1:2" x14ac:dyDescent="0.2">
      <c r="A2372" s="64"/>
      <c r="B2372" s="64"/>
    </row>
    <row r="2373" spans="1:2" x14ac:dyDescent="0.2">
      <c r="A2373" s="64"/>
      <c r="B2373" s="64"/>
    </row>
    <row r="2374" spans="1:2" x14ac:dyDescent="0.2">
      <c r="A2374" s="64"/>
      <c r="B2374" s="64"/>
    </row>
    <row r="2375" spans="1:2" x14ac:dyDescent="0.2">
      <c r="A2375" s="64"/>
      <c r="B2375" s="64"/>
    </row>
    <row r="2376" spans="1:2" x14ac:dyDescent="0.2">
      <c r="A2376" s="64"/>
      <c r="B2376" s="64"/>
    </row>
    <row r="2377" spans="1:2" x14ac:dyDescent="0.2">
      <c r="A2377" s="64"/>
      <c r="B2377" s="64"/>
    </row>
    <row r="2378" spans="1:2" x14ac:dyDescent="0.2">
      <c r="A2378" s="64"/>
      <c r="B2378" s="64"/>
    </row>
    <row r="2379" spans="1:2" x14ac:dyDescent="0.2">
      <c r="A2379" s="64"/>
      <c r="B2379" s="64"/>
    </row>
    <row r="2380" spans="1:2" x14ac:dyDescent="0.2">
      <c r="A2380" s="64"/>
      <c r="B2380" s="64"/>
    </row>
    <row r="2381" spans="1:2" x14ac:dyDescent="0.2">
      <c r="A2381" s="64"/>
      <c r="B2381" s="64"/>
    </row>
    <row r="2382" spans="1:2" x14ac:dyDescent="0.2">
      <c r="A2382" s="64"/>
      <c r="B2382" s="64"/>
    </row>
    <row r="2383" spans="1:2" x14ac:dyDescent="0.2">
      <c r="A2383" s="64"/>
      <c r="B2383" s="64"/>
    </row>
    <row r="2384" spans="1:2" x14ac:dyDescent="0.2">
      <c r="A2384" s="64"/>
      <c r="B2384" s="64"/>
    </row>
    <row r="2385" spans="1:2" x14ac:dyDescent="0.2">
      <c r="A2385" s="64"/>
      <c r="B2385" s="64"/>
    </row>
    <row r="2386" spans="1:2" x14ac:dyDescent="0.2">
      <c r="A2386" s="64"/>
      <c r="B2386" s="64"/>
    </row>
    <row r="2387" spans="1:2" x14ac:dyDescent="0.2">
      <c r="A2387" s="64"/>
      <c r="B2387" s="64"/>
    </row>
    <row r="2388" spans="1:2" x14ac:dyDescent="0.2">
      <c r="A2388" s="64"/>
      <c r="B2388" s="64"/>
    </row>
    <row r="2389" spans="1:2" x14ac:dyDescent="0.2">
      <c r="A2389" s="64"/>
      <c r="B2389" s="64"/>
    </row>
    <row r="2390" spans="1:2" x14ac:dyDescent="0.2">
      <c r="A2390" s="64"/>
      <c r="B2390" s="64"/>
    </row>
    <row r="2391" spans="1:2" x14ac:dyDescent="0.2">
      <c r="A2391" s="64"/>
      <c r="B2391" s="64"/>
    </row>
    <row r="2392" spans="1:2" x14ac:dyDescent="0.2">
      <c r="A2392" s="64"/>
      <c r="B2392" s="64"/>
    </row>
    <row r="2393" spans="1:2" x14ac:dyDescent="0.2">
      <c r="A2393" s="64"/>
      <c r="B2393" s="64"/>
    </row>
    <row r="2394" spans="1:2" x14ac:dyDescent="0.2">
      <c r="A2394" s="64"/>
      <c r="B2394" s="64"/>
    </row>
    <row r="2395" spans="1:2" x14ac:dyDescent="0.2">
      <c r="A2395" s="64"/>
      <c r="B2395" s="64"/>
    </row>
    <row r="2396" spans="1:2" x14ac:dyDescent="0.2">
      <c r="A2396" s="64"/>
      <c r="B2396" s="64"/>
    </row>
    <row r="2397" spans="1:2" x14ac:dyDescent="0.2">
      <c r="A2397" s="64"/>
      <c r="B2397" s="64"/>
    </row>
    <row r="2398" spans="1:2" x14ac:dyDescent="0.2">
      <c r="A2398" s="64"/>
      <c r="B2398" s="64"/>
    </row>
    <row r="2399" spans="1:2" x14ac:dyDescent="0.2">
      <c r="A2399" s="64"/>
      <c r="B2399" s="64"/>
    </row>
    <row r="2400" spans="1:2" x14ac:dyDescent="0.2">
      <c r="A2400" s="64"/>
      <c r="B2400" s="64"/>
    </row>
    <row r="2401" spans="1:2" x14ac:dyDescent="0.2">
      <c r="A2401" s="64"/>
      <c r="B2401" s="64"/>
    </row>
    <row r="2402" spans="1:2" x14ac:dyDescent="0.2">
      <c r="A2402" s="64"/>
      <c r="B2402" s="64"/>
    </row>
    <row r="2403" spans="1:2" x14ac:dyDescent="0.2">
      <c r="A2403" s="64"/>
      <c r="B2403" s="64"/>
    </row>
    <row r="2404" spans="1:2" x14ac:dyDescent="0.2">
      <c r="A2404" s="64"/>
      <c r="B2404" s="64"/>
    </row>
    <row r="2405" spans="1:2" x14ac:dyDescent="0.2">
      <c r="A2405" s="64"/>
      <c r="B2405" s="64"/>
    </row>
    <row r="2406" spans="1:2" x14ac:dyDescent="0.2">
      <c r="A2406" s="64"/>
      <c r="B2406" s="64"/>
    </row>
    <row r="2407" spans="1:2" x14ac:dyDescent="0.2">
      <c r="A2407" s="64"/>
      <c r="B2407" s="64"/>
    </row>
    <row r="2408" spans="1:2" x14ac:dyDescent="0.2">
      <c r="A2408" s="64"/>
      <c r="B2408" s="64"/>
    </row>
    <row r="2409" spans="1:2" x14ac:dyDescent="0.2">
      <c r="A2409" s="64"/>
      <c r="B2409" s="64"/>
    </row>
    <row r="2410" spans="1:2" x14ac:dyDescent="0.2">
      <c r="A2410" s="64"/>
      <c r="B2410" s="64"/>
    </row>
    <row r="2411" spans="1:2" x14ac:dyDescent="0.2">
      <c r="A2411" s="64"/>
      <c r="B2411" s="64"/>
    </row>
    <row r="2412" spans="1:2" x14ac:dyDescent="0.2">
      <c r="A2412" s="64"/>
      <c r="B2412" s="64"/>
    </row>
    <row r="2413" spans="1:2" x14ac:dyDescent="0.2">
      <c r="A2413" s="64"/>
      <c r="B2413" s="64"/>
    </row>
    <row r="2414" spans="1:2" x14ac:dyDescent="0.2">
      <c r="A2414" s="64"/>
      <c r="B2414" s="64"/>
    </row>
    <row r="2415" spans="1:2" x14ac:dyDescent="0.2">
      <c r="A2415" s="64"/>
      <c r="B2415" s="64"/>
    </row>
    <row r="2416" spans="1:2" x14ac:dyDescent="0.2">
      <c r="A2416" s="64"/>
      <c r="B2416" s="64"/>
    </row>
    <row r="2417" spans="1:2" x14ac:dyDescent="0.2">
      <c r="A2417" s="64"/>
      <c r="B2417" s="64"/>
    </row>
    <row r="2418" spans="1:2" x14ac:dyDescent="0.2">
      <c r="A2418" s="64"/>
      <c r="B2418" s="64"/>
    </row>
    <row r="2419" spans="1:2" x14ac:dyDescent="0.2">
      <c r="A2419" s="64"/>
      <c r="B2419" s="64"/>
    </row>
    <row r="2420" spans="1:2" x14ac:dyDescent="0.2">
      <c r="A2420" s="64"/>
      <c r="B2420" s="64"/>
    </row>
    <row r="2421" spans="1:2" x14ac:dyDescent="0.2">
      <c r="A2421" s="64"/>
      <c r="B2421" s="64"/>
    </row>
    <row r="2422" spans="1:2" x14ac:dyDescent="0.2">
      <c r="A2422" s="64"/>
      <c r="B2422" s="64"/>
    </row>
    <row r="2423" spans="1:2" x14ac:dyDescent="0.2">
      <c r="A2423" s="64"/>
      <c r="B2423" s="64"/>
    </row>
    <row r="2424" spans="1:2" x14ac:dyDescent="0.2">
      <c r="A2424" s="64"/>
      <c r="B2424" s="64"/>
    </row>
    <row r="2425" spans="1:2" x14ac:dyDescent="0.2">
      <c r="A2425" s="64"/>
      <c r="B2425" s="64"/>
    </row>
    <row r="2426" spans="1:2" x14ac:dyDescent="0.2">
      <c r="A2426" s="64"/>
      <c r="B2426" s="64"/>
    </row>
    <row r="2427" spans="1:2" x14ac:dyDescent="0.2">
      <c r="A2427" s="64"/>
      <c r="B2427" s="64"/>
    </row>
    <row r="2428" spans="1:2" x14ac:dyDescent="0.2">
      <c r="A2428" s="64"/>
      <c r="B2428" s="64"/>
    </row>
    <row r="2429" spans="1:2" x14ac:dyDescent="0.2">
      <c r="A2429" s="64"/>
      <c r="B2429" s="64"/>
    </row>
    <row r="2430" spans="1:2" x14ac:dyDescent="0.2">
      <c r="A2430" s="64"/>
      <c r="B2430" s="64"/>
    </row>
    <row r="2431" spans="1:2" x14ac:dyDescent="0.2">
      <c r="A2431" s="64"/>
      <c r="B2431" s="64"/>
    </row>
    <row r="2432" spans="1:2" x14ac:dyDescent="0.2">
      <c r="A2432" s="64"/>
      <c r="B2432" s="64"/>
    </row>
    <row r="2433" spans="1:2" x14ac:dyDescent="0.2">
      <c r="A2433" s="64"/>
      <c r="B2433" s="64"/>
    </row>
    <row r="2434" spans="1:2" x14ac:dyDescent="0.2">
      <c r="A2434" s="64"/>
      <c r="B2434" s="64"/>
    </row>
    <row r="2435" spans="1:2" x14ac:dyDescent="0.2">
      <c r="A2435" s="64"/>
      <c r="B2435" s="64"/>
    </row>
    <row r="2436" spans="1:2" x14ac:dyDescent="0.2">
      <c r="A2436" s="64"/>
      <c r="B2436" s="64"/>
    </row>
    <row r="2437" spans="1:2" x14ac:dyDescent="0.2">
      <c r="A2437" s="64"/>
      <c r="B2437" s="64"/>
    </row>
    <row r="2438" spans="1:2" x14ac:dyDescent="0.2">
      <c r="A2438" s="64"/>
      <c r="B2438" s="64"/>
    </row>
    <row r="2439" spans="1:2" x14ac:dyDescent="0.2">
      <c r="A2439" s="64"/>
      <c r="B2439" s="64"/>
    </row>
    <row r="2440" spans="1:2" x14ac:dyDescent="0.2">
      <c r="A2440" s="64"/>
      <c r="B2440" s="64"/>
    </row>
    <row r="2441" spans="1:2" x14ac:dyDescent="0.2">
      <c r="A2441" s="64"/>
      <c r="B2441" s="64"/>
    </row>
    <row r="2442" spans="1:2" x14ac:dyDescent="0.2">
      <c r="A2442" s="64"/>
      <c r="B2442" s="64"/>
    </row>
    <row r="2443" spans="1:2" x14ac:dyDescent="0.2">
      <c r="A2443" s="64"/>
      <c r="B2443" s="64"/>
    </row>
    <row r="2444" spans="1:2" x14ac:dyDescent="0.2">
      <c r="A2444" s="64"/>
      <c r="B2444" s="64"/>
    </row>
    <row r="2445" spans="1:2" x14ac:dyDescent="0.2">
      <c r="A2445" s="64"/>
      <c r="B2445" s="64"/>
    </row>
    <row r="2446" spans="1:2" x14ac:dyDescent="0.2">
      <c r="A2446" s="64"/>
      <c r="B2446" s="64"/>
    </row>
    <row r="2447" spans="1:2" x14ac:dyDescent="0.2">
      <c r="A2447" s="64"/>
      <c r="B2447" s="64"/>
    </row>
    <row r="2448" spans="1:2" x14ac:dyDescent="0.2">
      <c r="A2448" s="64"/>
      <c r="B2448" s="64"/>
    </row>
    <row r="2449" spans="1:2" x14ac:dyDescent="0.2">
      <c r="A2449" s="64"/>
      <c r="B2449" s="64"/>
    </row>
    <row r="2450" spans="1:2" x14ac:dyDescent="0.2">
      <c r="A2450" s="64"/>
      <c r="B2450" s="64"/>
    </row>
    <row r="2451" spans="1:2" x14ac:dyDescent="0.2">
      <c r="A2451" s="64"/>
      <c r="B2451" s="64"/>
    </row>
    <row r="2452" spans="1:2" x14ac:dyDescent="0.2">
      <c r="A2452" s="64"/>
      <c r="B2452" s="64"/>
    </row>
    <row r="2453" spans="1:2" x14ac:dyDescent="0.2">
      <c r="A2453" s="64"/>
      <c r="B2453" s="64"/>
    </row>
    <row r="2454" spans="1:2" x14ac:dyDescent="0.2">
      <c r="A2454" s="64"/>
      <c r="B2454" s="64"/>
    </row>
    <row r="2455" spans="1:2" x14ac:dyDescent="0.2">
      <c r="A2455" s="64"/>
      <c r="B2455" s="64"/>
    </row>
    <row r="2456" spans="1:2" x14ac:dyDescent="0.2">
      <c r="A2456" s="64"/>
      <c r="B2456" s="64"/>
    </row>
    <row r="2457" spans="1:2" x14ac:dyDescent="0.2">
      <c r="A2457" s="64"/>
      <c r="B2457" s="64"/>
    </row>
    <row r="2458" spans="1:2" x14ac:dyDescent="0.2">
      <c r="A2458" s="64"/>
      <c r="B2458" s="64"/>
    </row>
    <row r="2459" spans="1:2" x14ac:dyDescent="0.2">
      <c r="A2459" s="64"/>
      <c r="B2459" s="64"/>
    </row>
    <row r="2460" spans="1:2" x14ac:dyDescent="0.2">
      <c r="A2460" s="64"/>
      <c r="B2460" s="64"/>
    </row>
    <row r="2461" spans="1:2" x14ac:dyDescent="0.2">
      <c r="A2461" s="64"/>
      <c r="B2461" s="64"/>
    </row>
    <row r="2462" spans="1:2" x14ac:dyDescent="0.2">
      <c r="A2462" s="64"/>
      <c r="B2462" s="64"/>
    </row>
    <row r="2463" spans="1:2" x14ac:dyDescent="0.2">
      <c r="A2463" s="64"/>
      <c r="B2463" s="64"/>
    </row>
    <row r="2464" spans="1:2" x14ac:dyDescent="0.2">
      <c r="A2464" s="64"/>
      <c r="B2464" s="64"/>
    </row>
    <row r="2465" spans="1:2" x14ac:dyDescent="0.2">
      <c r="A2465" s="64"/>
      <c r="B2465" s="64"/>
    </row>
    <row r="2466" spans="1:2" x14ac:dyDescent="0.2">
      <c r="A2466" s="64"/>
      <c r="B2466" s="64"/>
    </row>
    <row r="2467" spans="1:2" x14ac:dyDescent="0.2">
      <c r="A2467" s="64"/>
      <c r="B2467" s="64"/>
    </row>
    <row r="2468" spans="1:2" x14ac:dyDescent="0.2">
      <c r="A2468" s="64"/>
      <c r="B2468" s="64"/>
    </row>
    <row r="2469" spans="1:2" x14ac:dyDescent="0.2">
      <c r="A2469" s="64"/>
      <c r="B2469" s="64"/>
    </row>
    <row r="2470" spans="1:2" x14ac:dyDescent="0.2">
      <c r="A2470" s="64"/>
      <c r="B2470" s="64"/>
    </row>
    <row r="2471" spans="1:2" x14ac:dyDescent="0.2">
      <c r="A2471" s="64"/>
      <c r="B2471" s="64"/>
    </row>
    <row r="2472" spans="1:2" x14ac:dyDescent="0.2">
      <c r="A2472" s="64"/>
      <c r="B2472" s="64"/>
    </row>
    <row r="2473" spans="1:2" x14ac:dyDescent="0.2">
      <c r="A2473" s="64"/>
      <c r="B2473" s="64"/>
    </row>
    <row r="2474" spans="1:2" x14ac:dyDescent="0.2">
      <c r="A2474" s="64"/>
      <c r="B2474" s="64"/>
    </row>
    <row r="2475" spans="1:2" x14ac:dyDescent="0.2">
      <c r="A2475" s="64"/>
      <c r="B2475" s="64"/>
    </row>
    <row r="2476" spans="1:2" x14ac:dyDescent="0.2">
      <c r="A2476" s="64"/>
      <c r="B2476" s="64"/>
    </row>
    <row r="2477" spans="1:2" x14ac:dyDescent="0.2">
      <c r="A2477" s="64"/>
      <c r="B2477" s="64"/>
    </row>
    <row r="2478" spans="1:2" x14ac:dyDescent="0.2">
      <c r="A2478" s="64"/>
      <c r="B2478" s="64"/>
    </row>
    <row r="2479" spans="1:2" x14ac:dyDescent="0.2">
      <c r="A2479" s="64"/>
      <c r="B2479" s="64"/>
    </row>
    <row r="2480" spans="1:2" x14ac:dyDescent="0.2">
      <c r="A2480" s="64"/>
      <c r="B2480" s="64"/>
    </row>
    <row r="2481" spans="1:2" x14ac:dyDescent="0.2">
      <c r="A2481" s="64"/>
      <c r="B2481" s="64"/>
    </row>
    <row r="2482" spans="1:2" x14ac:dyDescent="0.2">
      <c r="A2482" s="64"/>
      <c r="B2482" s="64"/>
    </row>
    <row r="2483" spans="1:2" x14ac:dyDescent="0.2">
      <c r="A2483" s="64"/>
      <c r="B2483" s="64"/>
    </row>
    <row r="2484" spans="1:2" x14ac:dyDescent="0.2">
      <c r="A2484" s="64"/>
      <c r="B2484" s="64"/>
    </row>
    <row r="2485" spans="1:2" x14ac:dyDescent="0.2">
      <c r="A2485" s="64"/>
      <c r="B2485" s="64"/>
    </row>
    <row r="2486" spans="1:2" x14ac:dyDescent="0.2">
      <c r="A2486" s="64"/>
      <c r="B2486" s="64"/>
    </row>
    <row r="2487" spans="1:2" x14ac:dyDescent="0.2">
      <c r="A2487" s="64"/>
      <c r="B2487" s="64"/>
    </row>
    <row r="2488" spans="1:2" x14ac:dyDescent="0.2">
      <c r="A2488" s="64"/>
      <c r="B2488" s="64"/>
    </row>
    <row r="2489" spans="1:2" x14ac:dyDescent="0.2">
      <c r="A2489" s="64"/>
      <c r="B2489" s="64"/>
    </row>
    <row r="2490" spans="1:2" x14ac:dyDescent="0.2">
      <c r="A2490" s="64"/>
      <c r="B2490" s="64"/>
    </row>
    <row r="2491" spans="1:2" x14ac:dyDescent="0.2">
      <c r="A2491" s="64"/>
      <c r="B2491" s="64"/>
    </row>
    <row r="2492" spans="1:2" x14ac:dyDescent="0.2">
      <c r="A2492" s="64"/>
      <c r="B2492" s="64"/>
    </row>
    <row r="2493" spans="1:2" x14ac:dyDescent="0.2">
      <c r="A2493" s="64"/>
      <c r="B2493" s="64"/>
    </row>
    <row r="2494" spans="1:2" x14ac:dyDescent="0.2">
      <c r="A2494" s="64"/>
      <c r="B2494" s="64"/>
    </row>
    <row r="2495" spans="1:2" x14ac:dyDescent="0.2">
      <c r="A2495" s="64"/>
      <c r="B2495" s="64"/>
    </row>
    <row r="2496" spans="1:2" x14ac:dyDescent="0.2">
      <c r="A2496" s="64"/>
      <c r="B2496" s="64"/>
    </row>
    <row r="2497" spans="1:2" x14ac:dyDescent="0.2">
      <c r="A2497" s="64"/>
      <c r="B2497" s="64"/>
    </row>
    <row r="2498" spans="1:2" x14ac:dyDescent="0.2">
      <c r="A2498" s="64"/>
      <c r="B2498" s="64"/>
    </row>
    <row r="2499" spans="1:2" x14ac:dyDescent="0.2">
      <c r="A2499" s="64"/>
      <c r="B2499" s="64"/>
    </row>
    <row r="2500" spans="1:2" x14ac:dyDescent="0.2">
      <c r="A2500" s="64"/>
      <c r="B2500" s="64"/>
    </row>
    <row r="2501" spans="1:2" x14ac:dyDescent="0.2">
      <c r="A2501" s="64"/>
      <c r="B2501" s="64"/>
    </row>
    <row r="2502" spans="1:2" x14ac:dyDescent="0.2">
      <c r="A2502" s="64"/>
      <c r="B2502" s="64"/>
    </row>
    <row r="2503" spans="1:2" x14ac:dyDescent="0.2">
      <c r="A2503" s="64"/>
      <c r="B2503" s="64"/>
    </row>
    <row r="2504" spans="1:2" x14ac:dyDescent="0.2">
      <c r="A2504" s="64"/>
      <c r="B2504" s="64"/>
    </row>
    <row r="2505" spans="1:2" x14ac:dyDescent="0.2">
      <c r="A2505" s="64"/>
      <c r="B2505" s="64"/>
    </row>
    <row r="2506" spans="1:2" x14ac:dyDescent="0.2">
      <c r="A2506" s="64"/>
      <c r="B2506" s="64"/>
    </row>
    <row r="2507" spans="1:2" x14ac:dyDescent="0.2">
      <c r="A2507" s="64"/>
      <c r="B2507" s="64"/>
    </row>
    <row r="2508" spans="1:2" x14ac:dyDescent="0.2">
      <c r="A2508" s="64"/>
      <c r="B2508" s="64"/>
    </row>
    <row r="2509" spans="1:2" x14ac:dyDescent="0.2">
      <c r="A2509" s="64"/>
      <c r="B2509" s="64"/>
    </row>
    <row r="2510" spans="1:2" x14ac:dyDescent="0.2">
      <c r="A2510" s="64"/>
      <c r="B2510" s="64"/>
    </row>
    <row r="2511" spans="1:2" x14ac:dyDescent="0.2">
      <c r="A2511" s="64"/>
      <c r="B2511" s="64"/>
    </row>
    <row r="2512" spans="1:2" x14ac:dyDescent="0.2">
      <c r="A2512" s="64"/>
      <c r="B2512" s="64"/>
    </row>
    <row r="2513" spans="1:2" x14ac:dyDescent="0.2">
      <c r="A2513" s="64"/>
      <c r="B2513" s="64"/>
    </row>
    <row r="2514" spans="1:2" x14ac:dyDescent="0.2">
      <c r="A2514" s="64"/>
      <c r="B2514" s="64"/>
    </row>
    <row r="2515" spans="1:2" x14ac:dyDescent="0.2">
      <c r="A2515" s="64"/>
      <c r="B2515" s="64"/>
    </row>
    <row r="2516" spans="1:2" x14ac:dyDescent="0.2">
      <c r="A2516" s="64"/>
      <c r="B2516" s="64"/>
    </row>
    <row r="2517" spans="1:2" x14ac:dyDescent="0.2">
      <c r="A2517" s="64"/>
      <c r="B2517" s="64"/>
    </row>
    <row r="2518" spans="1:2" x14ac:dyDescent="0.2">
      <c r="A2518" s="64"/>
      <c r="B2518" s="64"/>
    </row>
    <row r="2519" spans="1:2" x14ac:dyDescent="0.2">
      <c r="A2519" s="64"/>
      <c r="B2519" s="64"/>
    </row>
    <row r="2520" spans="1:2" x14ac:dyDescent="0.2">
      <c r="A2520" s="64"/>
      <c r="B2520" s="64"/>
    </row>
    <row r="2521" spans="1:2" x14ac:dyDescent="0.2">
      <c r="A2521" s="64"/>
      <c r="B2521" s="64"/>
    </row>
    <row r="2522" spans="1:2" x14ac:dyDescent="0.2">
      <c r="A2522" s="64"/>
      <c r="B2522" s="64"/>
    </row>
    <row r="2523" spans="1:2" x14ac:dyDescent="0.2">
      <c r="A2523" s="64"/>
      <c r="B2523" s="64"/>
    </row>
    <row r="2524" spans="1:2" x14ac:dyDescent="0.2">
      <c r="A2524" s="64"/>
      <c r="B2524" s="64"/>
    </row>
    <row r="2525" spans="1:2" x14ac:dyDescent="0.2">
      <c r="A2525" s="64"/>
      <c r="B2525" s="64"/>
    </row>
    <row r="2526" spans="1:2" x14ac:dyDescent="0.2">
      <c r="A2526" s="64"/>
      <c r="B2526" s="64"/>
    </row>
    <row r="2527" spans="1:2" x14ac:dyDescent="0.2">
      <c r="A2527" s="64"/>
      <c r="B2527" s="64"/>
    </row>
    <row r="2528" spans="1:2" x14ac:dyDescent="0.2">
      <c r="A2528" s="64"/>
      <c r="B2528" s="64"/>
    </row>
    <row r="2529" spans="1:2" x14ac:dyDescent="0.2">
      <c r="A2529" s="64"/>
      <c r="B2529" s="64"/>
    </row>
    <row r="2530" spans="1:2" x14ac:dyDescent="0.2">
      <c r="A2530" s="64"/>
      <c r="B2530" s="64"/>
    </row>
    <row r="2531" spans="1:2" x14ac:dyDescent="0.2">
      <c r="A2531" s="64"/>
      <c r="B2531" s="64"/>
    </row>
    <row r="2532" spans="1:2" x14ac:dyDescent="0.2">
      <c r="A2532" s="64"/>
      <c r="B2532" s="64"/>
    </row>
    <row r="2533" spans="1:2" x14ac:dyDescent="0.2">
      <c r="A2533" s="64"/>
      <c r="B2533" s="64"/>
    </row>
    <row r="2534" spans="1:2" x14ac:dyDescent="0.2">
      <c r="A2534" s="64"/>
      <c r="B2534" s="64"/>
    </row>
    <row r="2535" spans="1:2" x14ac:dyDescent="0.2">
      <c r="A2535" s="64"/>
      <c r="B2535" s="64"/>
    </row>
    <row r="2536" spans="1:2" x14ac:dyDescent="0.2">
      <c r="A2536" s="64"/>
      <c r="B2536" s="64"/>
    </row>
    <row r="2537" spans="1:2" x14ac:dyDescent="0.2">
      <c r="A2537" s="64"/>
      <c r="B2537" s="64"/>
    </row>
    <row r="2538" spans="1:2" x14ac:dyDescent="0.2">
      <c r="A2538" s="64"/>
      <c r="B2538" s="64"/>
    </row>
    <row r="2539" spans="1:2" x14ac:dyDescent="0.2">
      <c r="A2539" s="64"/>
      <c r="B2539" s="64"/>
    </row>
    <row r="2540" spans="1:2" x14ac:dyDescent="0.2">
      <c r="A2540" s="64"/>
      <c r="B2540" s="64"/>
    </row>
    <row r="2541" spans="1:2" x14ac:dyDescent="0.2">
      <c r="A2541" s="64"/>
      <c r="B2541" s="64"/>
    </row>
    <row r="2542" spans="1:2" x14ac:dyDescent="0.2">
      <c r="A2542" s="64"/>
      <c r="B2542" s="64"/>
    </row>
    <row r="2543" spans="1:2" x14ac:dyDescent="0.2">
      <c r="A2543" s="64"/>
      <c r="B2543" s="64"/>
    </row>
    <row r="2544" spans="1:2" x14ac:dyDescent="0.2">
      <c r="A2544" s="64"/>
      <c r="B2544" s="64"/>
    </row>
    <row r="2545" spans="1:2" x14ac:dyDescent="0.2">
      <c r="A2545" s="64"/>
      <c r="B2545" s="64"/>
    </row>
    <row r="2546" spans="1:2" x14ac:dyDescent="0.2">
      <c r="A2546" s="64"/>
      <c r="B2546" s="64"/>
    </row>
    <row r="2547" spans="1:2" x14ac:dyDescent="0.2">
      <c r="A2547" s="64"/>
      <c r="B2547" s="64"/>
    </row>
    <row r="2548" spans="1:2" x14ac:dyDescent="0.2">
      <c r="A2548" s="64"/>
      <c r="B2548" s="64"/>
    </row>
    <row r="2549" spans="1:2" x14ac:dyDescent="0.2">
      <c r="A2549" s="64"/>
      <c r="B2549" s="64"/>
    </row>
    <row r="2550" spans="1:2" x14ac:dyDescent="0.2">
      <c r="A2550" s="64"/>
      <c r="B2550" s="64"/>
    </row>
    <row r="2551" spans="1:2" x14ac:dyDescent="0.2">
      <c r="A2551" s="64"/>
      <c r="B2551" s="64"/>
    </row>
    <row r="2552" spans="1:2" x14ac:dyDescent="0.2">
      <c r="A2552" s="64"/>
      <c r="B2552" s="64"/>
    </row>
    <row r="2553" spans="1:2" x14ac:dyDescent="0.2">
      <c r="A2553" s="64"/>
      <c r="B2553" s="64"/>
    </row>
    <row r="2554" spans="1:2" x14ac:dyDescent="0.2">
      <c r="A2554" s="64"/>
      <c r="B2554" s="64"/>
    </row>
    <row r="2555" spans="1:2" x14ac:dyDescent="0.2">
      <c r="A2555" s="64"/>
      <c r="B2555" s="64"/>
    </row>
    <row r="2556" spans="1:2" x14ac:dyDescent="0.2">
      <c r="A2556" s="64"/>
      <c r="B2556" s="64"/>
    </row>
    <row r="2557" spans="1:2" x14ac:dyDescent="0.2">
      <c r="A2557" s="64"/>
      <c r="B2557" s="64"/>
    </row>
    <row r="2558" spans="1:2" x14ac:dyDescent="0.2">
      <c r="A2558" s="64"/>
      <c r="B2558" s="64"/>
    </row>
    <row r="2559" spans="1:2" x14ac:dyDescent="0.2">
      <c r="A2559" s="64"/>
      <c r="B2559" s="64"/>
    </row>
    <row r="2560" spans="1:2" x14ac:dyDescent="0.2">
      <c r="A2560" s="64"/>
      <c r="B2560" s="64"/>
    </row>
    <row r="2561" spans="1:2" x14ac:dyDescent="0.2">
      <c r="A2561" s="64"/>
      <c r="B2561" s="64"/>
    </row>
    <row r="2562" spans="1:2" x14ac:dyDescent="0.2">
      <c r="A2562" s="64"/>
      <c r="B2562" s="64"/>
    </row>
    <row r="2563" spans="1:2" x14ac:dyDescent="0.2">
      <c r="A2563" s="64"/>
      <c r="B2563" s="64"/>
    </row>
    <row r="2564" spans="1:2" x14ac:dyDescent="0.2">
      <c r="A2564" s="64"/>
      <c r="B2564" s="64"/>
    </row>
    <row r="2565" spans="1:2" x14ac:dyDescent="0.2">
      <c r="A2565" s="64"/>
      <c r="B2565" s="64"/>
    </row>
    <row r="2566" spans="1:2" x14ac:dyDescent="0.2">
      <c r="A2566" s="64"/>
      <c r="B2566" s="64"/>
    </row>
    <row r="2567" spans="1:2" x14ac:dyDescent="0.2">
      <c r="A2567" s="64"/>
      <c r="B2567" s="64"/>
    </row>
    <row r="2568" spans="1:2" x14ac:dyDescent="0.2">
      <c r="A2568" s="64"/>
      <c r="B2568" s="64"/>
    </row>
    <row r="2569" spans="1:2" x14ac:dyDescent="0.2">
      <c r="A2569" s="64"/>
      <c r="B2569" s="64"/>
    </row>
    <row r="2570" spans="1:2" x14ac:dyDescent="0.2">
      <c r="A2570" s="64"/>
      <c r="B2570" s="64"/>
    </row>
    <row r="2571" spans="1:2" x14ac:dyDescent="0.2">
      <c r="A2571" s="64"/>
      <c r="B2571" s="64"/>
    </row>
    <row r="2572" spans="1:2" x14ac:dyDescent="0.2">
      <c r="A2572" s="64"/>
      <c r="B2572" s="64"/>
    </row>
    <row r="2573" spans="1:2" x14ac:dyDescent="0.2">
      <c r="A2573" s="64"/>
      <c r="B2573" s="64"/>
    </row>
    <row r="2574" spans="1:2" x14ac:dyDescent="0.2">
      <c r="A2574" s="64"/>
      <c r="B2574" s="64"/>
    </row>
    <row r="2575" spans="1:2" x14ac:dyDescent="0.2">
      <c r="A2575" s="64"/>
      <c r="B2575" s="64"/>
    </row>
    <row r="2576" spans="1:2" x14ac:dyDescent="0.2">
      <c r="A2576" s="64"/>
      <c r="B2576" s="64"/>
    </row>
    <row r="2577" spans="1:2" x14ac:dyDescent="0.2">
      <c r="A2577" s="64"/>
      <c r="B2577" s="64"/>
    </row>
    <row r="2578" spans="1:2" x14ac:dyDescent="0.2">
      <c r="A2578" s="64"/>
      <c r="B2578" s="64"/>
    </row>
    <row r="2579" spans="1:2" x14ac:dyDescent="0.2">
      <c r="A2579" s="64"/>
      <c r="B2579" s="64"/>
    </row>
    <row r="2580" spans="1:2" x14ac:dyDescent="0.2">
      <c r="A2580" s="64"/>
      <c r="B2580" s="64"/>
    </row>
    <row r="2581" spans="1:2" x14ac:dyDescent="0.2">
      <c r="A2581" s="64"/>
      <c r="B2581" s="64"/>
    </row>
    <row r="2582" spans="1:2" x14ac:dyDescent="0.2">
      <c r="A2582" s="64"/>
      <c r="B2582" s="64"/>
    </row>
    <row r="2583" spans="1:2" x14ac:dyDescent="0.2">
      <c r="A2583" s="64"/>
      <c r="B2583" s="64"/>
    </row>
    <row r="2584" spans="1:2" x14ac:dyDescent="0.2">
      <c r="A2584" s="64"/>
      <c r="B2584" s="64"/>
    </row>
    <row r="2585" spans="1:2" x14ac:dyDescent="0.2">
      <c r="A2585" s="64"/>
      <c r="B2585" s="64"/>
    </row>
    <row r="2586" spans="1:2" x14ac:dyDescent="0.2">
      <c r="A2586" s="64"/>
      <c r="B2586" s="64"/>
    </row>
    <row r="2587" spans="1:2" x14ac:dyDescent="0.2">
      <c r="A2587" s="64"/>
      <c r="B2587" s="64"/>
    </row>
    <row r="2588" spans="1:2" x14ac:dyDescent="0.2">
      <c r="A2588" s="64"/>
      <c r="B2588" s="64"/>
    </row>
    <row r="2589" spans="1:2" x14ac:dyDescent="0.2">
      <c r="A2589" s="64"/>
      <c r="B2589" s="64"/>
    </row>
    <row r="2590" spans="1:2" x14ac:dyDescent="0.2">
      <c r="A2590" s="64"/>
      <c r="B2590" s="64"/>
    </row>
    <row r="2591" spans="1:2" x14ac:dyDescent="0.2">
      <c r="A2591" s="64"/>
      <c r="B2591" s="64"/>
    </row>
    <row r="2592" spans="1:2" x14ac:dyDescent="0.2">
      <c r="A2592" s="64"/>
      <c r="B2592" s="64"/>
    </row>
    <row r="2593" spans="1:2" x14ac:dyDescent="0.2">
      <c r="A2593" s="64"/>
      <c r="B2593" s="64"/>
    </row>
    <row r="2594" spans="1:2" x14ac:dyDescent="0.2">
      <c r="A2594" s="64"/>
      <c r="B2594" s="64"/>
    </row>
    <row r="2595" spans="1:2" x14ac:dyDescent="0.2">
      <c r="A2595" s="64"/>
      <c r="B2595" s="64"/>
    </row>
    <row r="2596" spans="1:2" x14ac:dyDescent="0.2">
      <c r="A2596" s="64"/>
      <c r="B2596" s="64"/>
    </row>
    <row r="2597" spans="1:2" x14ac:dyDescent="0.2">
      <c r="A2597" s="64"/>
      <c r="B2597" s="64"/>
    </row>
    <row r="2598" spans="1:2" x14ac:dyDescent="0.2">
      <c r="A2598" s="64"/>
      <c r="B2598" s="64"/>
    </row>
    <row r="2599" spans="1:2" x14ac:dyDescent="0.2">
      <c r="A2599" s="64"/>
      <c r="B2599" s="64"/>
    </row>
    <row r="2600" spans="1:2" x14ac:dyDescent="0.2">
      <c r="A2600" s="64"/>
      <c r="B2600" s="64"/>
    </row>
    <row r="2601" spans="1:2" x14ac:dyDescent="0.2">
      <c r="A2601" s="64"/>
      <c r="B2601" s="64"/>
    </row>
    <row r="2602" spans="1:2" x14ac:dyDescent="0.2">
      <c r="A2602" s="64"/>
      <c r="B2602" s="64"/>
    </row>
    <row r="2603" spans="1:2" x14ac:dyDescent="0.2">
      <c r="A2603" s="64"/>
      <c r="B2603" s="64"/>
    </row>
    <row r="2604" spans="1:2" x14ac:dyDescent="0.2">
      <c r="A2604" s="64"/>
      <c r="B2604" s="64"/>
    </row>
    <row r="2605" spans="1:2" x14ac:dyDescent="0.2">
      <c r="A2605" s="64"/>
      <c r="B2605" s="64"/>
    </row>
    <row r="2606" spans="1:2" x14ac:dyDescent="0.2">
      <c r="A2606" s="64"/>
      <c r="B2606" s="64"/>
    </row>
    <row r="2607" spans="1:2" x14ac:dyDescent="0.2">
      <c r="A2607" s="64"/>
      <c r="B2607" s="64"/>
    </row>
    <row r="2608" spans="1:2" x14ac:dyDescent="0.2">
      <c r="A2608" s="64"/>
      <c r="B2608" s="64"/>
    </row>
    <row r="2609" spans="1:2" x14ac:dyDescent="0.2">
      <c r="A2609" s="64"/>
      <c r="B2609" s="64"/>
    </row>
    <row r="2610" spans="1:2" x14ac:dyDescent="0.2">
      <c r="A2610" s="64"/>
      <c r="B2610" s="64"/>
    </row>
    <row r="2611" spans="1:2" x14ac:dyDescent="0.2">
      <c r="A2611" s="64"/>
      <c r="B2611" s="64"/>
    </row>
    <row r="2612" spans="1:2" x14ac:dyDescent="0.2">
      <c r="A2612" s="64"/>
      <c r="B2612" s="64"/>
    </row>
    <row r="2613" spans="1:2" x14ac:dyDescent="0.2">
      <c r="A2613" s="64"/>
      <c r="B2613" s="64"/>
    </row>
    <row r="2614" spans="1:2" x14ac:dyDescent="0.2">
      <c r="A2614" s="64"/>
      <c r="B2614" s="64"/>
    </row>
    <row r="2615" spans="1:2" x14ac:dyDescent="0.2">
      <c r="A2615" s="64"/>
      <c r="B2615" s="64"/>
    </row>
    <row r="2616" spans="1:2" x14ac:dyDescent="0.2">
      <c r="A2616" s="64"/>
      <c r="B2616" s="64"/>
    </row>
    <row r="2617" spans="1:2" x14ac:dyDescent="0.2">
      <c r="A2617" s="64"/>
      <c r="B2617" s="64"/>
    </row>
    <row r="2618" spans="1:2" x14ac:dyDescent="0.2">
      <c r="A2618" s="64"/>
      <c r="B2618" s="64"/>
    </row>
    <row r="2619" spans="1:2" x14ac:dyDescent="0.2">
      <c r="A2619" s="64"/>
      <c r="B2619" s="64"/>
    </row>
    <row r="2620" spans="1:2" x14ac:dyDescent="0.2">
      <c r="A2620" s="64"/>
      <c r="B2620" s="64"/>
    </row>
    <row r="2621" spans="1:2" x14ac:dyDescent="0.2">
      <c r="A2621" s="64"/>
      <c r="B2621" s="64"/>
    </row>
    <row r="2622" spans="1:2" x14ac:dyDescent="0.2">
      <c r="A2622" s="64"/>
      <c r="B2622" s="64"/>
    </row>
    <row r="2623" spans="1:2" x14ac:dyDescent="0.2">
      <c r="A2623" s="64"/>
      <c r="B2623" s="64"/>
    </row>
    <row r="2624" spans="1:2" x14ac:dyDescent="0.2">
      <c r="A2624" s="64"/>
      <c r="B2624" s="64"/>
    </row>
    <row r="2625" spans="1:2" x14ac:dyDescent="0.2">
      <c r="A2625" s="64"/>
      <c r="B2625" s="64"/>
    </row>
    <row r="2626" spans="1:2" x14ac:dyDescent="0.2">
      <c r="A2626" s="64"/>
      <c r="B2626" s="64"/>
    </row>
    <row r="2627" spans="1:2" x14ac:dyDescent="0.2">
      <c r="A2627" s="64"/>
      <c r="B2627" s="64"/>
    </row>
    <row r="2628" spans="1:2" x14ac:dyDescent="0.2">
      <c r="A2628" s="64"/>
      <c r="B2628" s="64"/>
    </row>
    <row r="2629" spans="1:2" x14ac:dyDescent="0.2">
      <c r="A2629" s="64"/>
      <c r="B2629" s="64"/>
    </row>
    <row r="2630" spans="1:2" x14ac:dyDescent="0.2">
      <c r="A2630" s="64"/>
      <c r="B2630" s="64"/>
    </row>
    <row r="2631" spans="1:2" x14ac:dyDescent="0.2">
      <c r="A2631" s="64"/>
      <c r="B2631" s="64"/>
    </row>
    <row r="2632" spans="1:2" x14ac:dyDescent="0.2">
      <c r="A2632" s="64"/>
      <c r="B2632" s="64"/>
    </row>
    <row r="2633" spans="1:2" x14ac:dyDescent="0.2">
      <c r="A2633" s="64"/>
      <c r="B2633" s="64"/>
    </row>
    <row r="2634" spans="1:2" x14ac:dyDescent="0.2">
      <c r="A2634" s="64"/>
      <c r="B2634" s="64"/>
    </row>
    <row r="2635" spans="1:2" x14ac:dyDescent="0.2">
      <c r="A2635" s="64"/>
      <c r="B2635" s="64"/>
    </row>
    <row r="2636" spans="1:2" x14ac:dyDescent="0.2">
      <c r="A2636" s="64"/>
      <c r="B2636" s="64"/>
    </row>
    <row r="2637" spans="1:2" x14ac:dyDescent="0.2">
      <c r="A2637" s="64"/>
      <c r="B2637" s="64"/>
    </row>
    <row r="2638" spans="1:2" x14ac:dyDescent="0.2">
      <c r="A2638" s="64"/>
      <c r="B2638" s="64"/>
    </row>
    <row r="2639" spans="1:2" x14ac:dyDescent="0.2">
      <c r="A2639" s="64"/>
      <c r="B2639" s="64"/>
    </row>
    <row r="2640" spans="1:2" x14ac:dyDescent="0.2">
      <c r="A2640" s="64"/>
      <c r="B2640" s="64"/>
    </row>
    <row r="2641" spans="1:2" x14ac:dyDescent="0.2">
      <c r="A2641" s="64"/>
      <c r="B2641" s="64"/>
    </row>
    <row r="2642" spans="1:2" x14ac:dyDescent="0.2">
      <c r="A2642" s="64"/>
      <c r="B2642" s="64"/>
    </row>
    <row r="2643" spans="1:2" x14ac:dyDescent="0.2">
      <c r="A2643" s="64"/>
      <c r="B2643" s="64"/>
    </row>
    <row r="2644" spans="1:2" x14ac:dyDescent="0.2">
      <c r="A2644" s="64"/>
      <c r="B2644" s="64"/>
    </row>
    <row r="2645" spans="1:2" x14ac:dyDescent="0.2">
      <c r="A2645" s="64"/>
      <c r="B2645" s="64"/>
    </row>
    <row r="2646" spans="1:2" x14ac:dyDescent="0.2">
      <c r="A2646" s="64"/>
      <c r="B2646" s="64"/>
    </row>
    <row r="2647" spans="1:2" x14ac:dyDescent="0.2">
      <c r="A2647" s="64"/>
      <c r="B2647" s="64"/>
    </row>
    <row r="2648" spans="1:2" x14ac:dyDescent="0.2">
      <c r="A2648" s="64"/>
      <c r="B2648" s="64"/>
    </row>
    <row r="2649" spans="1:2" x14ac:dyDescent="0.2">
      <c r="A2649" s="64"/>
      <c r="B2649" s="64"/>
    </row>
    <row r="2650" spans="1:2" x14ac:dyDescent="0.2">
      <c r="A2650" s="64"/>
      <c r="B2650" s="64"/>
    </row>
    <row r="2651" spans="1:2" x14ac:dyDescent="0.2">
      <c r="A2651" s="64"/>
      <c r="B2651" s="64"/>
    </row>
    <row r="2652" spans="1:2" x14ac:dyDescent="0.2">
      <c r="A2652" s="64"/>
      <c r="B2652" s="64"/>
    </row>
    <row r="2653" spans="1:2" x14ac:dyDescent="0.2">
      <c r="A2653" s="64"/>
      <c r="B2653" s="64"/>
    </row>
    <row r="2654" spans="1:2" x14ac:dyDescent="0.2">
      <c r="A2654" s="64"/>
      <c r="B2654" s="64"/>
    </row>
    <row r="2655" spans="1:2" x14ac:dyDescent="0.2">
      <c r="A2655" s="64"/>
      <c r="B2655" s="64"/>
    </row>
    <row r="2656" spans="1:2" x14ac:dyDescent="0.2">
      <c r="A2656" s="64"/>
      <c r="B2656" s="64"/>
    </row>
    <row r="2657" spans="1:2" x14ac:dyDescent="0.2">
      <c r="A2657" s="64"/>
      <c r="B2657" s="64"/>
    </row>
    <row r="2658" spans="1:2" x14ac:dyDescent="0.2">
      <c r="A2658" s="64"/>
      <c r="B2658" s="64"/>
    </row>
    <row r="2659" spans="1:2" x14ac:dyDescent="0.2">
      <c r="A2659" s="64"/>
      <c r="B2659" s="64"/>
    </row>
    <row r="2660" spans="1:2" x14ac:dyDescent="0.2">
      <c r="A2660" s="64"/>
      <c r="B2660" s="64"/>
    </row>
    <row r="2661" spans="1:2" x14ac:dyDescent="0.2">
      <c r="A2661" s="64"/>
      <c r="B2661" s="64"/>
    </row>
    <row r="2662" spans="1:2" x14ac:dyDescent="0.2">
      <c r="A2662" s="64"/>
      <c r="B2662" s="64"/>
    </row>
    <row r="2663" spans="1:2" x14ac:dyDescent="0.2">
      <c r="A2663" s="64"/>
      <c r="B2663" s="64"/>
    </row>
    <row r="2664" spans="1:2" x14ac:dyDescent="0.2">
      <c r="A2664" s="64"/>
      <c r="B2664" s="64"/>
    </row>
    <row r="2665" spans="1:2" x14ac:dyDescent="0.2">
      <c r="A2665" s="64"/>
      <c r="B2665" s="64"/>
    </row>
    <row r="2666" spans="1:2" x14ac:dyDescent="0.2">
      <c r="A2666" s="64"/>
      <c r="B2666" s="64"/>
    </row>
    <row r="2667" spans="1:2" x14ac:dyDescent="0.2">
      <c r="A2667" s="64"/>
      <c r="B2667" s="64"/>
    </row>
    <row r="2668" spans="1:2" x14ac:dyDescent="0.2">
      <c r="A2668" s="64"/>
      <c r="B2668" s="64"/>
    </row>
    <row r="2669" spans="1:2" x14ac:dyDescent="0.2">
      <c r="A2669" s="64"/>
      <c r="B2669" s="64"/>
    </row>
    <row r="2670" spans="1:2" x14ac:dyDescent="0.2">
      <c r="A2670" s="64"/>
      <c r="B2670" s="64"/>
    </row>
  </sheetData>
  <sheetProtection selectLockedCells="1" selectUnlockedCells="1"/>
  <autoFilter ref="A14:AV71">
    <filterColumn colId="29" showButton="0"/>
    <filterColumn colId="30" showButton="0"/>
    <filterColumn colId="31" showButton="0"/>
  </autoFilter>
  <mergeCells count="110">
    <mergeCell ref="A1:AG1"/>
    <mergeCell ref="A6:H6"/>
    <mergeCell ref="I6:W6"/>
    <mergeCell ref="AF6:AG6"/>
    <mergeCell ref="Q11:S11"/>
    <mergeCell ref="T11:X11"/>
    <mergeCell ref="Q8:W8"/>
    <mergeCell ref="X8:AA8"/>
    <mergeCell ref="AB8:AC8"/>
    <mergeCell ref="AD8:AG8"/>
    <mergeCell ref="A9:AG9"/>
    <mergeCell ref="A10:H10"/>
    <mergeCell ref="I10:P10"/>
    <mergeCell ref="Q10:T10"/>
    <mergeCell ref="Y10:Z10"/>
    <mergeCell ref="A3:AG4"/>
    <mergeCell ref="A2:AG2"/>
    <mergeCell ref="A5:AG5"/>
    <mergeCell ref="AC6:AD6"/>
    <mergeCell ref="A7:E7"/>
    <mergeCell ref="F7:G7"/>
    <mergeCell ref="AD10:AG10"/>
    <mergeCell ref="M7:W7"/>
    <mergeCell ref="L8:P8"/>
    <mergeCell ref="AD67:AG67"/>
    <mergeCell ref="AD70:AG70"/>
    <mergeCell ref="AD71:AG71"/>
    <mergeCell ref="AD68:AG68"/>
    <mergeCell ref="AD69:AG69"/>
    <mergeCell ref="AD57:AG57"/>
    <mergeCell ref="AD58:AG58"/>
    <mergeCell ref="AD59:AG59"/>
    <mergeCell ref="AD60:AG60"/>
    <mergeCell ref="AD61:AG61"/>
    <mergeCell ref="AD62:AG62"/>
    <mergeCell ref="AD56:AG56"/>
    <mergeCell ref="AD63:AG63"/>
    <mergeCell ref="AD64:AG64"/>
    <mergeCell ref="AD65:AG65"/>
    <mergeCell ref="AD66:AG66"/>
    <mergeCell ref="AD30:AG30"/>
    <mergeCell ref="AD31:AG31"/>
    <mergeCell ref="AD47:AG47"/>
    <mergeCell ref="AD38:AG38"/>
    <mergeCell ref="AD53:AG53"/>
    <mergeCell ref="AD54:AG54"/>
    <mergeCell ref="AD55:AG55"/>
    <mergeCell ref="AD42:AG42"/>
    <mergeCell ref="AD43:AG43"/>
    <mergeCell ref="AD44:AG44"/>
    <mergeCell ref="AD45:AG45"/>
    <mergeCell ref="AD46:AG46"/>
    <mergeCell ref="AD52:AG52"/>
    <mergeCell ref="AD48:AG48"/>
    <mergeCell ref="AD49:AG49"/>
    <mergeCell ref="AD50:AG50"/>
    <mergeCell ref="AD51:AG51"/>
    <mergeCell ref="X7:AB7"/>
    <mergeCell ref="AC7:AG7"/>
    <mergeCell ref="I7:L7"/>
    <mergeCell ref="AD41:AG41"/>
    <mergeCell ref="A12:A13"/>
    <mergeCell ref="B12:B13"/>
    <mergeCell ref="C12:C13"/>
    <mergeCell ref="D12:D13"/>
    <mergeCell ref="E12:E13"/>
    <mergeCell ref="AD19:AG19"/>
    <mergeCell ref="AD21:AG21"/>
    <mergeCell ref="AD24:AG24"/>
    <mergeCell ref="AD14:AG14"/>
    <mergeCell ref="M12:U12"/>
    <mergeCell ref="W12:AA12"/>
    <mergeCell ref="A8:B8"/>
    <mergeCell ref="C8:H8"/>
    <mergeCell ref="I8:K8"/>
    <mergeCell ref="A11:H11"/>
    <mergeCell ref="M11:N11"/>
    <mergeCell ref="Y11:AA11"/>
    <mergeCell ref="AB11:AC11"/>
    <mergeCell ref="I11:J11"/>
    <mergeCell ref="AB12:AC12"/>
    <mergeCell ref="AD12:AG13"/>
    <mergeCell ref="AD25:AG25"/>
    <mergeCell ref="AD26:AG26"/>
    <mergeCell ref="AD27:AG27"/>
    <mergeCell ref="AD35:AG35"/>
    <mergeCell ref="AD40:AG40"/>
    <mergeCell ref="AD39:AG39"/>
    <mergeCell ref="AD37:AG37"/>
    <mergeCell ref="AD11:AG11"/>
    <mergeCell ref="AD36:AG36"/>
    <mergeCell ref="AD34:AG34"/>
    <mergeCell ref="AD20:AG20"/>
    <mergeCell ref="AD23:AG23"/>
    <mergeCell ref="AD15:AG15"/>
    <mergeCell ref="AD16:AG16"/>
    <mergeCell ref="AD33:AG33"/>
    <mergeCell ref="AD17:AG17"/>
    <mergeCell ref="AD18:AG18"/>
    <mergeCell ref="AD32:AG32"/>
    <mergeCell ref="AD28:AG28"/>
    <mergeCell ref="AD29:AG29"/>
    <mergeCell ref="AD22:AG22"/>
    <mergeCell ref="Y58:Y62"/>
    <mergeCell ref="G13:H13"/>
    <mergeCell ref="F12:F13"/>
    <mergeCell ref="G12:H12"/>
    <mergeCell ref="I12:I13"/>
    <mergeCell ref="J12:L12"/>
    <mergeCell ref="O11:P11"/>
  </mergeCells>
  <conditionalFormatting sqref="P15:P71">
    <cfRule type="cellIs" dxfId="16" priority="257" stopIfTrue="1" operator="equal">
      <formula>"o"</formula>
    </cfRule>
  </conditionalFormatting>
  <conditionalFormatting sqref="S70:S71">
    <cfRule type="cellIs" dxfId="15" priority="256" stopIfTrue="1" operator="equal">
      <formula>"O"</formula>
    </cfRule>
  </conditionalFormatting>
  <conditionalFormatting sqref="P15:P69">
    <cfRule type="cellIs" dxfId="14" priority="222" stopIfTrue="1" operator="equal">
      <formula>"o"</formula>
    </cfRule>
  </conditionalFormatting>
  <conditionalFormatting sqref="T15:T71">
    <cfRule type="cellIs" dxfId="13" priority="9" stopIfTrue="1" operator="equal">
      <formula>"N0 Aceptable con control especifico"</formula>
    </cfRule>
  </conditionalFormatting>
  <conditionalFormatting sqref="T15:T71">
    <cfRule type="colorScale" priority="3">
      <colorScale>
        <cfvo type="min"/>
        <cfvo type="percentile" val="50"/>
        <cfvo type="max"/>
        <color rgb="FFF8696B"/>
        <color rgb="FFFFEB84"/>
        <color rgb="FF63BE7B"/>
      </colorScale>
    </cfRule>
    <cfRule type="cellIs" dxfId="12" priority="4" stopIfTrue="1" operator="equal">
      <formula>"ACEPTABLE"</formula>
    </cfRule>
    <cfRule type="cellIs" dxfId="11" priority="5" stopIfTrue="1" operator="equal">
      <formula>"NO ACEPTABLE"</formula>
    </cfRule>
  </conditionalFormatting>
  <conditionalFormatting sqref="T15:T71">
    <cfRule type="colorScale" priority="6">
      <colorScale>
        <cfvo type="min"/>
        <cfvo type="percentile" val="50"/>
        <cfvo type="max"/>
        <color rgb="FFF8696B"/>
        <color rgb="FFFFEB84"/>
        <color rgb="FF63BE7B"/>
      </colorScale>
    </cfRule>
    <cfRule type="cellIs" dxfId="10" priority="7" stopIfTrue="1" operator="equal">
      <formula>"ACEPTABLE"</formula>
    </cfRule>
    <cfRule type="cellIs" dxfId="9" priority="8" stopIfTrue="1" operator="equal">
      <formula>"NO ACEPTABLE"</formula>
    </cfRule>
  </conditionalFormatting>
  <conditionalFormatting sqref="T15:T71">
    <cfRule type="colorScale" priority="10">
      <colorScale>
        <cfvo type="min"/>
        <cfvo type="percentile" val="50"/>
        <cfvo type="max"/>
        <color rgb="FFF8696B"/>
        <color rgb="FFFFEB84"/>
        <color rgb="FF63BE7B"/>
      </colorScale>
    </cfRule>
    <cfRule type="cellIs" dxfId="8" priority="11" stopIfTrue="1" operator="equal">
      <formula>"ACEPTABLE"</formula>
    </cfRule>
    <cfRule type="cellIs" dxfId="7" priority="12" stopIfTrue="1" operator="equal">
      <formula>"NO ACEPTABLE"</formula>
    </cfRule>
  </conditionalFormatting>
  <conditionalFormatting sqref="S15:S69">
    <cfRule type="cellIs" dxfId="6" priority="1" stopIfTrue="1" operator="equal">
      <formula>"O"</formula>
    </cfRule>
  </conditionalFormatting>
  <dataValidations count="9">
    <dataValidation type="list" allowBlank="1" showInputMessage="1" showErrorMessage="1" sqref="G15:G71">
      <formula1>$AR$1:$AR$7</formula1>
    </dataValidation>
    <dataValidation type="list" errorStyle="warning" allowBlank="1" showInputMessage="1" showErrorMessage="1" errorTitle="COLOQUE SOLO" error="1,2,3, O 4" sqref="N56:N71 N15:N51">
      <formula1>"4,3,2,1"</formula1>
    </dataValidation>
    <dataValidation type="list" allowBlank="1" showInputMessage="1" showErrorMessage="1" sqref="M56:M62 M64:M71 M15:M51">
      <formula1>"2,6,10"</formula1>
    </dataValidation>
    <dataValidation errorStyle="warning" allowBlank="1" showInputMessage="1" showErrorMessage="1" errorTitle="COLOQUE SOLO" error="1,2,3, O 4" promptTitle="NIVEL DE EXPOSICIÓN #3" prompt="4  Continua-Sin interrupción o varias veces con tiempo prolongado durante la jornada_x000a_3 Frecuente-Varias veces durante la jornada por tiempos cortos_x000a_2 Ocasional-Alguna vez durante la jornada y por un periodo de tiempo corto_x000a_1 Esporádica-De manera eventual" sqref="N13:N14"/>
    <dataValidation allowBlank="1" showInputMessage="1" showErrorMessage="1" promptTitle="NP #5" prompt="Si 40&lt;NP&lt;24, Muy alto (A)_x000a_Si 20&lt;NP&lt;10, Alto (A)_x000a_Si 8&lt;NP&lt;6, Medio (M)_x000a_Si 4&lt;NP&lt;2, Bajo (B)" sqref="P13:P14"/>
    <dataValidation allowBlank="1" showInputMessage="1" showErrorMessage="1" promptTitle="NIVEL DE CONSECUENCIA #6" prompt="100: Muerte(s)_x000a_60: Lesiones o enfermedades graves irreparables (incapacidad permanente parcial o invalidez)_x000a_25: Lesiones o enfermedades con incapacidad laboral temporal (ILT)_x000a_10: Lesiones o enfermedades que no requieren incapacidad.  " sqref="Q13:Q14"/>
    <dataValidation allowBlank="1" showInputMessage="1" showErrorMessage="1" promptTitle="NIVEL DE RIESGO #8" prompt="I  entre 4000-600_x000a_II entre 500-150_x000a_III entre 120-40_x000a_IV si es igual a 20" sqref="S13:S14"/>
    <dataValidation type="list" allowBlank="1" showInputMessage="1" showErrorMessage="1" sqref="Q15:Q71">
      <formula1>"10,25,60,100"</formula1>
    </dataValidation>
    <dataValidation type="list" allowBlank="1" showInputMessage="1" showErrorMessage="1" sqref="E15:E71">
      <formula1>"Rutinaria, No Rutinaria"</formula1>
    </dataValidation>
  </dataValidations>
  <printOptions horizontalCentered="1"/>
  <pageMargins left="0" right="0" top="0.39370078740157483" bottom="0.39370078740157483" header="0" footer="0"/>
  <pageSetup paperSize="5" scale="30" fitToHeight="0" orientation="landscape" r:id="rId1"/>
  <headerFooter alignWithMargins="0">
    <oddHeader>Página &amp;P de &amp;F</oddHeader>
    <oddFooter>&amp;L&amp;B Confidencial&amp;B&amp;C&amp;D&amp;RPágina &amp;P</oddFooter>
  </headerFooter>
  <rowBreaks count="2" manualBreakCount="2">
    <brk id="22" max="32" man="1"/>
    <brk id="30" max="3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8"/>
  <sheetViews>
    <sheetView workbookViewId="0">
      <selection activeCell="F6" sqref="F6"/>
    </sheetView>
  </sheetViews>
  <sheetFormatPr baseColWidth="10" defaultColWidth="11.42578125" defaultRowHeight="12.75" x14ac:dyDescent="0.2"/>
  <cols>
    <col min="1" max="1" width="35.42578125" style="30" bestFit="1" customWidth="1"/>
    <col min="2" max="4" width="11.42578125" style="30"/>
    <col min="5" max="5" width="12.140625" style="30" bestFit="1" customWidth="1"/>
    <col min="6" max="6" width="3.85546875" style="30" bestFit="1" customWidth="1"/>
    <col min="7" max="7" width="8.28515625" style="30" bestFit="1" customWidth="1"/>
    <col min="8" max="8" width="11.42578125" style="30"/>
    <col min="9" max="9" width="38.28515625" style="30" bestFit="1" customWidth="1"/>
    <col min="10" max="10" width="5.140625" style="30" bestFit="1" customWidth="1"/>
    <col min="11" max="16384" width="11.42578125" style="30"/>
  </cols>
  <sheetData>
    <row r="2" spans="1:10" ht="15.75" x14ac:dyDescent="0.25">
      <c r="A2" s="28" t="s">
        <v>303</v>
      </c>
      <c r="B2" s="29" t="s">
        <v>304</v>
      </c>
      <c r="C2" s="29" t="s">
        <v>305</v>
      </c>
      <c r="E2" s="31" t="s">
        <v>307</v>
      </c>
      <c r="F2" s="32" t="s">
        <v>304</v>
      </c>
      <c r="G2" s="32" t="s">
        <v>305</v>
      </c>
      <c r="I2" s="33" t="s">
        <v>50</v>
      </c>
      <c r="J2" s="33" t="s">
        <v>304</v>
      </c>
    </row>
    <row r="3" spans="1:10" ht="15.75" x14ac:dyDescent="0.25">
      <c r="A3" s="34" t="s">
        <v>321</v>
      </c>
      <c r="B3" s="35">
        <f>+COUNTIF('Matriz de Peligros 2019'!$G$15:$G$71,"BIOLÓGICOS")</f>
        <v>4</v>
      </c>
      <c r="C3" s="36">
        <f>B3/B10*100</f>
        <v>7.0175438596491224</v>
      </c>
      <c r="E3" s="37" t="s">
        <v>308</v>
      </c>
      <c r="F3" s="38">
        <f>+COUNTIF('Matriz de Peligros 2019'!$S$15:$S$71,"I")</f>
        <v>0</v>
      </c>
      <c r="G3" s="39">
        <f>F3/F7*100</f>
        <v>0</v>
      </c>
      <c r="I3" s="40" t="s">
        <v>351</v>
      </c>
      <c r="J3" s="41">
        <f>+COUNTIF('Matriz de Peligros 2019'!$T$15:$T$71,"ACEPTABLE")</f>
        <v>29</v>
      </c>
    </row>
    <row r="4" spans="1:10" ht="15.75" x14ac:dyDescent="0.25">
      <c r="A4" s="34" t="s">
        <v>314</v>
      </c>
      <c r="B4" s="35">
        <f>+COUNTIF('Matriz de Peligros 2019'!$G$15:$G$71,"BIOMECÁNICOS")</f>
        <v>8</v>
      </c>
      <c r="C4" s="36">
        <f>B4/B10*100</f>
        <v>14.035087719298245</v>
      </c>
      <c r="E4" s="37" t="s">
        <v>309</v>
      </c>
      <c r="F4" s="38">
        <f>+COUNTIF('Matriz de Peligros 2019'!$S$15:$S$71,"II")</f>
        <v>28</v>
      </c>
      <c r="G4" s="39">
        <f>F4/F7*100</f>
        <v>49.122807017543856</v>
      </c>
      <c r="I4" s="40" t="s">
        <v>352</v>
      </c>
      <c r="J4" s="42">
        <f>+COUNTIF('Matriz de Peligros 2019'!$T$15:$T$71,"ACEPTABLE CON CONTROL ESPECIFICO")</f>
        <v>28</v>
      </c>
    </row>
    <row r="5" spans="1:10" ht="15.75" x14ac:dyDescent="0.25">
      <c r="A5" s="34" t="s">
        <v>1</v>
      </c>
      <c r="B5" s="35">
        <f>+COUNTIF('Matriz de Peligros 2019'!$G$15:$G$71,"CONDICIONES DE SEGURIDAD")</f>
        <v>14</v>
      </c>
      <c r="C5" s="36">
        <f>B5/B10*100</f>
        <v>24.561403508771928</v>
      </c>
      <c r="E5" s="37" t="s">
        <v>310</v>
      </c>
      <c r="F5" s="38">
        <f>+COUNTIF('Matriz de Peligros 2019'!$S$15:$S$71,"III")</f>
        <v>28</v>
      </c>
      <c r="G5" s="39">
        <f>F5/F7*100</f>
        <v>49.122807017543856</v>
      </c>
      <c r="I5" s="40" t="s">
        <v>353</v>
      </c>
      <c r="J5" s="43">
        <f>+COUNTIF('Matriz de Peligros 2019'!$T$15:$T$71,"NO ACEPTABLE")</f>
        <v>0</v>
      </c>
    </row>
    <row r="6" spans="1:10" ht="15.75" x14ac:dyDescent="0.25">
      <c r="A6" s="34" t="s">
        <v>323</v>
      </c>
      <c r="B6" s="35">
        <f>+COUNTIF('Matriz de Peligros 2019'!$G$15:$G$71,"FENÓMENOS NATURALES")</f>
        <v>4</v>
      </c>
      <c r="C6" s="36">
        <f>B6/B10*100</f>
        <v>7.0175438596491224</v>
      </c>
      <c r="E6" s="37" t="s">
        <v>311</v>
      </c>
      <c r="F6" s="38">
        <f>+COUNTIF('Matriz de Peligros 2019'!$S$15:$S$71,"IV")</f>
        <v>1</v>
      </c>
      <c r="G6" s="39">
        <f>F6/F7*100</f>
        <v>1.7543859649122806</v>
      </c>
      <c r="I6" s="44"/>
      <c r="J6" s="44">
        <f>SUM(J3:J5)</f>
        <v>57</v>
      </c>
    </row>
    <row r="7" spans="1:10" ht="15.75" x14ac:dyDescent="0.25">
      <c r="A7" s="34" t="s">
        <v>15</v>
      </c>
      <c r="B7" s="35">
        <f>+COUNTIF('Matriz de Peligros 2019'!$G$15:$G$71,"FÍSICOS")</f>
        <v>6</v>
      </c>
      <c r="C7" s="36">
        <f>B7/B10*100</f>
        <v>10.526315789473683</v>
      </c>
      <c r="E7" s="45" t="s">
        <v>306</v>
      </c>
      <c r="F7" s="45">
        <f>SUM(F3:F6)</f>
        <v>57</v>
      </c>
      <c r="G7" s="46">
        <f>SUM(G3:G6)</f>
        <v>99.999999999999986</v>
      </c>
    </row>
    <row r="8" spans="1:10" ht="15.75" x14ac:dyDescent="0.25">
      <c r="A8" s="34" t="s">
        <v>3</v>
      </c>
      <c r="B8" s="35">
        <f>+COUNTIF('Matriz de Peligros 2019'!$G$15:$G$71,"PSICOSOCIAL")</f>
        <v>18</v>
      </c>
      <c r="C8" s="36">
        <f>B8/B10*100</f>
        <v>31.578947368421051</v>
      </c>
    </row>
    <row r="9" spans="1:10" ht="15.75" x14ac:dyDescent="0.25">
      <c r="A9" s="34" t="s">
        <v>325</v>
      </c>
      <c r="B9" s="35">
        <f>+COUNTIF('Matriz de Peligros 2019'!$G$15:$G$71,"QUÍMICOS")</f>
        <v>3</v>
      </c>
      <c r="C9" s="36">
        <f>B9/B10*100</f>
        <v>5.2631578947368416</v>
      </c>
    </row>
    <row r="10" spans="1:10" ht="15.75" x14ac:dyDescent="0.25">
      <c r="A10" s="45" t="s">
        <v>306</v>
      </c>
      <c r="B10" s="44">
        <f>SUM(B3:B9)</f>
        <v>57</v>
      </c>
      <c r="C10" s="47">
        <f>SUM(C3:C9)</f>
        <v>99.999999999999986</v>
      </c>
    </row>
    <row r="11" spans="1:10" ht="15.75" x14ac:dyDescent="0.25">
      <c r="A11" s="48"/>
      <c r="B11" s="48"/>
      <c r="C11" s="48"/>
    </row>
    <row r="12" spans="1:10" ht="15.75" x14ac:dyDescent="0.25">
      <c r="A12" s="48"/>
      <c r="B12" s="48"/>
      <c r="C12" s="48"/>
    </row>
    <row r="13" spans="1:10" ht="15.75" x14ac:dyDescent="0.25">
      <c r="A13" s="48"/>
      <c r="B13" s="48"/>
      <c r="C13" s="48"/>
    </row>
    <row r="14" spans="1:10" ht="15.75" x14ac:dyDescent="0.25">
      <c r="A14" s="48"/>
      <c r="B14" s="48"/>
      <c r="C14" s="48"/>
    </row>
    <row r="15" spans="1:10" ht="15.75" x14ac:dyDescent="0.25">
      <c r="A15" s="48"/>
      <c r="B15" s="48"/>
      <c r="C15" s="48"/>
    </row>
    <row r="16" spans="1:10" ht="15.75" x14ac:dyDescent="0.25">
      <c r="A16" s="48"/>
      <c r="B16" s="48"/>
      <c r="C16" s="48"/>
    </row>
    <row r="17" spans="1:3" ht="15.75" x14ac:dyDescent="0.25">
      <c r="A17" s="48"/>
      <c r="B17" s="48"/>
      <c r="C17" s="48"/>
    </row>
    <row r="18" spans="1:3" ht="15.75" x14ac:dyDescent="0.25">
      <c r="A18" s="48"/>
      <c r="B18" s="48"/>
      <c r="C18" s="48"/>
    </row>
  </sheetData>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Matriz de Peligros 2019</vt:lpstr>
      <vt:lpstr>RIESGOS</vt:lpstr>
      <vt:lpstr>'Matriz de Peligros 2019'!Área_de_impresión</vt:lpstr>
    </vt:vector>
  </TitlesOfParts>
  <Manager/>
  <Company>ASEXPRES</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G.P.CH</dc:creator>
  <cp:keywords>MATRIZ ID PELIGROS</cp:keywords>
  <dc:description/>
  <cp:lastModifiedBy>Camilo Ernesto Osorio Ramirez</cp:lastModifiedBy>
  <cp:revision/>
  <cp:lastPrinted>2018-04-12T21:18:36Z</cp:lastPrinted>
  <dcterms:created xsi:type="dcterms:W3CDTF">2001-09-06T19:21:01Z</dcterms:created>
  <dcterms:modified xsi:type="dcterms:W3CDTF">2019-07-22T13:46:28Z</dcterms:modified>
  <cp:category/>
  <cp:contentStatus/>
</cp:coreProperties>
</file>