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1840" windowHeight="9135"/>
  </bookViews>
  <sheets>
    <sheet name="MATRIZ DE PELIGROS" sheetId="1" r:id="rId1"/>
    <sheet name="RIESGOS" sheetId="2" r:id="rId2"/>
  </sheets>
  <externalReferences>
    <externalReference r:id="rId3"/>
  </externalReferences>
  <definedNames>
    <definedName name="_xlnm._FilterDatabase" localSheetId="0" hidden="1">'MATRIZ DE PELIGROS'!$A$14:$AG$14</definedName>
  </definedNames>
  <calcPr calcId="145621"/>
</workbook>
</file>

<file path=xl/calcChain.xml><?xml version="1.0" encoding="utf-8"?>
<calcChain xmlns="http://schemas.openxmlformats.org/spreadsheetml/2006/main">
  <c r="B11" i="2" l="1"/>
  <c r="C10" i="2" s="1"/>
  <c r="C9" i="2"/>
  <c r="J8" i="2"/>
  <c r="K6" i="2" s="1"/>
  <c r="C8" i="2"/>
  <c r="O7" i="2"/>
  <c r="C7" i="2"/>
  <c r="K5" i="2"/>
  <c r="C5" i="2"/>
  <c r="K4" i="2"/>
  <c r="C4" i="2"/>
  <c r="T153" i="1"/>
  <c r="S153" i="1"/>
  <c r="P153" i="1"/>
  <c r="T152" i="1"/>
  <c r="S152" i="1"/>
  <c r="P152" i="1"/>
  <c r="T151" i="1"/>
  <c r="S151" i="1"/>
  <c r="P151" i="1"/>
  <c r="T150" i="1"/>
  <c r="S150" i="1"/>
  <c r="P150" i="1"/>
  <c r="T149" i="1"/>
  <c r="S149" i="1"/>
  <c r="P149" i="1"/>
  <c r="T148" i="1"/>
  <c r="S148" i="1"/>
  <c r="P148" i="1"/>
  <c r="T147" i="1"/>
  <c r="S147" i="1"/>
  <c r="P147" i="1"/>
  <c r="T146" i="1"/>
  <c r="S146" i="1"/>
  <c r="P146" i="1"/>
  <c r="T145" i="1"/>
  <c r="S145" i="1"/>
  <c r="P145" i="1"/>
  <c r="T144" i="1"/>
  <c r="S144" i="1"/>
  <c r="P144" i="1"/>
  <c r="T143" i="1"/>
  <c r="S143" i="1"/>
  <c r="P143" i="1"/>
  <c r="T142" i="1"/>
  <c r="S142" i="1"/>
  <c r="P142" i="1"/>
  <c r="T141" i="1"/>
  <c r="S141" i="1"/>
  <c r="P141" i="1"/>
  <c r="T140" i="1"/>
  <c r="S140" i="1"/>
  <c r="P140" i="1"/>
  <c r="T139" i="1"/>
  <c r="S139" i="1"/>
  <c r="P139" i="1"/>
  <c r="T138" i="1"/>
  <c r="S138" i="1"/>
  <c r="P138" i="1"/>
  <c r="T137" i="1"/>
  <c r="S137" i="1"/>
  <c r="P137" i="1"/>
  <c r="T136" i="1"/>
  <c r="S136" i="1"/>
  <c r="P136" i="1"/>
  <c r="T135" i="1"/>
  <c r="S135" i="1"/>
  <c r="P135" i="1"/>
  <c r="T134" i="1"/>
  <c r="S134" i="1"/>
  <c r="P134" i="1"/>
  <c r="O133" i="1"/>
  <c r="R133" i="1" s="1"/>
  <c r="O132" i="1"/>
  <c r="R132" i="1" s="1"/>
  <c r="O131" i="1"/>
  <c r="R131" i="1" s="1"/>
  <c r="O130" i="1"/>
  <c r="R130" i="1" s="1"/>
  <c r="O129" i="1"/>
  <c r="R129" i="1" s="1"/>
  <c r="O128" i="1"/>
  <c r="R128" i="1" s="1"/>
  <c r="O127" i="1"/>
  <c r="R127" i="1" s="1"/>
  <c r="O126" i="1"/>
  <c r="R126" i="1" s="1"/>
  <c r="O125" i="1"/>
  <c r="R125" i="1" s="1"/>
  <c r="P124" i="1"/>
  <c r="O124" i="1"/>
  <c r="R124" i="1" s="1"/>
  <c r="O123" i="1"/>
  <c r="R123" i="1" s="1"/>
  <c r="P122" i="1"/>
  <c r="O122" i="1"/>
  <c r="R122" i="1" s="1"/>
  <c r="O121" i="1"/>
  <c r="R121" i="1" s="1"/>
  <c r="O120" i="1"/>
  <c r="R120" i="1" s="1"/>
  <c r="O119" i="1"/>
  <c r="R119" i="1" s="1"/>
  <c r="O118" i="1"/>
  <c r="R118" i="1" s="1"/>
  <c r="O117" i="1"/>
  <c r="R117" i="1" s="1"/>
  <c r="O116" i="1"/>
  <c r="R116" i="1" s="1"/>
  <c r="O115" i="1"/>
  <c r="R115" i="1" s="1"/>
  <c r="O114" i="1"/>
  <c r="R114" i="1" s="1"/>
  <c r="O113" i="1"/>
  <c r="R113" i="1" s="1"/>
  <c r="O112" i="1"/>
  <c r="R112" i="1" s="1"/>
  <c r="O111" i="1"/>
  <c r="R111" i="1" s="1"/>
  <c r="O110" i="1"/>
  <c r="R110" i="1" s="1"/>
  <c r="O109" i="1"/>
  <c r="R109" i="1" s="1"/>
  <c r="O108" i="1"/>
  <c r="R108" i="1" s="1"/>
  <c r="O107" i="1"/>
  <c r="P107" i="1" s="1"/>
  <c r="O106" i="1"/>
  <c r="R106" i="1" s="1"/>
  <c r="T106" i="1" s="1"/>
  <c r="R105" i="1"/>
  <c r="S105" i="1" s="1"/>
  <c r="O105" i="1"/>
  <c r="P105" i="1" s="1"/>
  <c r="O104" i="1"/>
  <c r="R104" i="1" s="1"/>
  <c r="T104" i="1" s="1"/>
  <c r="O103" i="1"/>
  <c r="P103" i="1" s="1"/>
  <c r="O102" i="1"/>
  <c r="R102" i="1" s="1"/>
  <c r="T102" i="1" s="1"/>
  <c r="O101" i="1"/>
  <c r="P101" i="1" s="1"/>
  <c r="P100" i="1"/>
  <c r="O100" i="1"/>
  <c r="R100" i="1" s="1"/>
  <c r="T100" i="1" s="1"/>
  <c r="O99" i="1"/>
  <c r="P99" i="1" s="1"/>
  <c r="O98" i="1"/>
  <c r="R98" i="1" s="1"/>
  <c r="T98" i="1" s="1"/>
  <c r="O97" i="1"/>
  <c r="P97" i="1" s="1"/>
  <c r="O96" i="1"/>
  <c r="R96" i="1" s="1"/>
  <c r="T96" i="1" s="1"/>
  <c r="O95" i="1"/>
  <c r="P95" i="1" s="1"/>
  <c r="O94" i="1"/>
  <c r="R94" i="1" s="1"/>
  <c r="T94" i="1" s="1"/>
  <c r="O93" i="1"/>
  <c r="P93" i="1" s="1"/>
  <c r="O92" i="1"/>
  <c r="R92" i="1" s="1"/>
  <c r="T92" i="1" s="1"/>
  <c r="O91" i="1"/>
  <c r="R91" i="1" s="1"/>
  <c r="O90" i="1"/>
  <c r="R90" i="1" s="1"/>
  <c r="O89" i="1"/>
  <c r="R89" i="1" s="1"/>
  <c r="O88" i="1"/>
  <c r="R88" i="1" s="1"/>
  <c r="O87" i="1"/>
  <c r="R87" i="1" s="1"/>
  <c r="P86" i="1"/>
  <c r="O86" i="1"/>
  <c r="R86" i="1" s="1"/>
  <c r="O85" i="1"/>
  <c r="R85" i="1" s="1"/>
  <c r="O84" i="1"/>
  <c r="R84" i="1" s="1"/>
  <c r="O83" i="1"/>
  <c r="R83" i="1" s="1"/>
  <c r="O82" i="1"/>
  <c r="R82" i="1" s="1"/>
  <c r="O81" i="1"/>
  <c r="R81" i="1" s="1"/>
  <c r="O80" i="1"/>
  <c r="R80" i="1" s="1"/>
  <c r="O79" i="1"/>
  <c r="R79" i="1" s="1"/>
  <c r="O78" i="1"/>
  <c r="R78" i="1" s="1"/>
  <c r="O77" i="1"/>
  <c r="R77" i="1" s="1"/>
  <c r="P76" i="1"/>
  <c r="O76" i="1"/>
  <c r="R76" i="1" s="1"/>
  <c r="O75" i="1"/>
  <c r="R75" i="1" s="1"/>
  <c r="P74" i="1"/>
  <c r="O74" i="1"/>
  <c r="R74" i="1" s="1"/>
  <c r="O73" i="1"/>
  <c r="R73" i="1" s="1"/>
  <c r="O72" i="1"/>
  <c r="R72" i="1" s="1"/>
  <c r="O71" i="1"/>
  <c r="R71" i="1" s="1"/>
  <c r="O70" i="1"/>
  <c r="R70" i="1" s="1"/>
  <c r="O69" i="1"/>
  <c r="R69" i="1" s="1"/>
  <c r="O68" i="1"/>
  <c r="R68" i="1" s="1"/>
  <c r="O67" i="1"/>
  <c r="R67" i="1" s="1"/>
  <c r="O66" i="1"/>
  <c r="R66" i="1" s="1"/>
  <c r="O65" i="1"/>
  <c r="R65" i="1" s="1"/>
  <c r="O64" i="1"/>
  <c r="R64" i="1" s="1"/>
  <c r="O63" i="1"/>
  <c r="R63" i="1" s="1"/>
  <c r="O62" i="1"/>
  <c r="R62" i="1" s="1"/>
  <c r="O61" i="1"/>
  <c r="R61" i="1" s="1"/>
  <c r="O60" i="1"/>
  <c r="R60" i="1" s="1"/>
  <c r="O59" i="1"/>
  <c r="R59" i="1" s="1"/>
  <c r="O58" i="1"/>
  <c r="R58" i="1" s="1"/>
  <c r="O57" i="1"/>
  <c r="R57" i="1" s="1"/>
  <c r="O56" i="1"/>
  <c r="R56" i="1" s="1"/>
  <c r="O55" i="1"/>
  <c r="R55" i="1" s="1"/>
  <c r="P54" i="1"/>
  <c r="O54" i="1"/>
  <c r="R54" i="1" s="1"/>
  <c r="O53" i="1"/>
  <c r="R53" i="1" s="1"/>
  <c r="O52" i="1"/>
  <c r="R52" i="1" s="1"/>
  <c r="O51" i="1"/>
  <c r="R51" i="1" s="1"/>
  <c r="O50" i="1"/>
  <c r="R50" i="1" s="1"/>
  <c r="R49" i="1"/>
  <c r="O49" i="1"/>
  <c r="P49" i="1" s="1"/>
  <c r="P48" i="1"/>
  <c r="O48" i="1"/>
  <c r="R48" i="1" s="1"/>
  <c r="T48" i="1" s="1"/>
  <c r="O47" i="1"/>
  <c r="P47" i="1" s="1"/>
  <c r="O46" i="1"/>
  <c r="R46" i="1" s="1"/>
  <c r="T46" i="1" s="1"/>
  <c r="O45" i="1"/>
  <c r="P45" i="1" s="1"/>
  <c r="P44" i="1"/>
  <c r="O44" i="1"/>
  <c r="R44" i="1" s="1"/>
  <c r="T44" i="1" s="1"/>
  <c r="O43" i="1"/>
  <c r="P43" i="1" s="1"/>
  <c r="O42" i="1"/>
  <c r="R42" i="1" s="1"/>
  <c r="T42" i="1" s="1"/>
  <c r="O41" i="1"/>
  <c r="P41" i="1" s="1"/>
  <c r="O40" i="1"/>
  <c r="R40" i="1" s="1"/>
  <c r="T40" i="1" s="1"/>
  <c r="O39" i="1"/>
  <c r="P39" i="1" s="1"/>
  <c r="O38" i="1"/>
  <c r="R38" i="1" s="1"/>
  <c r="T38" i="1" s="1"/>
  <c r="R37" i="1"/>
  <c r="S37" i="1" s="1"/>
  <c r="O37" i="1"/>
  <c r="P37" i="1" s="1"/>
  <c r="O36" i="1"/>
  <c r="R36" i="1" s="1"/>
  <c r="T36" i="1" s="1"/>
  <c r="O35" i="1"/>
  <c r="P35" i="1" s="1"/>
  <c r="O34" i="1"/>
  <c r="R34" i="1" s="1"/>
  <c r="T34" i="1" s="1"/>
  <c r="R33" i="1"/>
  <c r="S33" i="1" s="1"/>
  <c r="O33" i="1"/>
  <c r="P33" i="1" s="1"/>
  <c r="P32" i="1"/>
  <c r="O32" i="1"/>
  <c r="R32" i="1" s="1"/>
  <c r="T32" i="1" s="1"/>
  <c r="O31" i="1"/>
  <c r="P31" i="1" s="1"/>
  <c r="O30" i="1"/>
  <c r="R30" i="1" s="1"/>
  <c r="T30" i="1" s="1"/>
  <c r="O29" i="1"/>
  <c r="P29" i="1" s="1"/>
  <c r="P28" i="1"/>
  <c r="O28" i="1"/>
  <c r="R28" i="1" s="1"/>
  <c r="T28" i="1" s="1"/>
  <c r="O27" i="1"/>
  <c r="P27" i="1" s="1"/>
  <c r="O26" i="1"/>
  <c r="R26" i="1" s="1"/>
  <c r="T26" i="1" s="1"/>
  <c r="O25" i="1"/>
  <c r="P25" i="1" s="1"/>
  <c r="O24" i="1"/>
  <c r="R24" i="1" s="1"/>
  <c r="T24" i="1" s="1"/>
  <c r="O23" i="1"/>
  <c r="P23" i="1" s="1"/>
  <c r="O22" i="1"/>
  <c r="R22" i="1" s="1"/>
  <c r="T22" i="1" s="1"/>
  <c r="R21" i="1"/>
  <c r="S21" i="1" s="1"/>
  <c r="O21" i="1"/>
  <c r="P21" i="1" s="1"/>
  <c r="O20" i="1"/>
  <c r="R20" i="1" s="1"/>
  <c r="T20" i="1" s="1"/>
  <c r="O19" i="1"/>
  <c r="P19" i="1" s="1"/>
  <c r="O18" i="1"/>
  <c r="R18" i="1" s="1"/>
  <c r="T18" i="1" s="1"/>
  <c r="R17" i="1"/>
  <c r="S17" i="1" s="1"/>
  <c r="O17" i="1"/>
  <c r="P17" i="1" s="1"/>
  <c r="P16" i="1"/>
  <c r="O16" i="1"/>
  <c r="R16" i="1" s="1"/>
  <c r="T16" i="1" s="1"/>
  <c r="O15" i="1"/>
  <c r="P15" i="1" s="1"/>
  <c r="P72" i="1" l="1"/>
  <c r="P96" i="1"/>
  <c r="R101" i="1"/>
  <c r="S101" i="1" s="1"/>
  <c r="P120" i="1"/>
  <c r="P36" i="1"/>
  <c r="R41" i="1"/>
  <c r="S41" i="1" s="1"/>
  <c r="P20" i="1"/>
  <c r="R25" i="1"/>
  <c r="S25" i="1" s="1"/>
  <c r="P58" i="1"/>
  <c r="P90" i="1"/>
  <c r="P60" i="1"/>
  <c r="P92" i="1"/>
  <c r="R97" i="1"/>
  <c r="S97" i="1" s="1"/>
  <c r="P108" i="1"/>
  <c r="P56" i="1"/>
  <c r="P88" i="1"/>
  <c r="R93" i="1"/>
  <c r="S93" i="1" s="1"/>
  <c r="P104" i="1"/>
  <c r="P24" i="1"/>
  <c r="R29" i="1"/>
  <c r="S29" i="1" s="1"/>
  <c r="P40" i="1"/>
  <c r="R45" i="1"/>
  <c r="S45" i="1" s="1"/>
  <c r="P70" i="1"/>
  <c r="P118" i="1"/>
  <c r="P18" i="1"/>
  <c r="P22" i="1"/>
  <c r="P26" i="1"/>
  <c r="P30" i="1"/>
  <c r="P34" i="1"/>
  <c r="P38" i="1"/>
  <c r="P42" i="1"/>
  <c r="P46" i="1"/>
  <c r="P50" i="1"/>
  <c r="P66" i="1"/>
  <c r="P82" i="1"/>
  <c r="P114" i="1"/>
  <c r="P130" i="1"/>
  <c r="K7" i="2"/>
  <c r="R15" i="1"/>
  <c r="S15" i="1" s="1"/>
  <c r="R27" i="1"/>
  <c r="S27" i="1" s="1"/>
  <c r="R39" i="1"/>
  <c r="S39" i="1" s="1"/>
  <c r="R47" i="1"/>
  <c r="S47" i="1" s="1"/>
  <c r="P62" i="1"/>
  <c r="P110" i="1"/>
  <c r="P126" i="1"/>
  <c r="K8" i="2"/>
  <c r="P52" i="1"/>
  <c r="P68" i="1"/>
  <c r="P84" i="1"/>
  <c r="P94" i="1"/>
  <c r="P98" i="1"/>
  <c r="P102" i="1"/>
  <c r="P106" i="1"/>
  <c r="P116" i="1"/>
  <c r="P132" i="1"/>
  <c r="R19" i="1"/>
  <c r="S19" i="1" s="1"/>
  <c r="R31" i="1"/>
  <c r="S31" i="1" s="1"/>
  <c r="R43" i="1"/>
  <c r="S43" i="1" s="1"/>
  <c r="P78" i="1"/>
  <c r="P64" i="1"/>
  <c r="P80" i="1"/>
  <c r="R95" i="1"/>
  <c r="S95" i="1" s="1"/>
  <c r="R99" i="1"/>
  <c r="S99" i="1" s="1"/>
  <c r="R103" i="1"/>
  <c r="S103" i="1" s="1"/>
  <c r="R107" i="1"/>
  <c r="S107" i="1" s="1"/>
  <c r="P112" i="1"/>
  <c r="P128" i="1"/>
  <c r="C6" i="2"/>
  <c r="C11" i="2" s="1"/>
  <c r="R23" i="1"/>
  <c r="S23" i="1" s="1"/>
  <c r="R35" i="1"/>
  <c r="S35" i="1" s="1"/>
  <c r="S16" i="1"/>
  <c r="T17" i="1"/>
  <c r="T21" i="1"/>
  <c r="T29" i="1"/>
  <c r="T33" i="1"/>
  <c r="T37" i="1"/>
  <c r="T39" i="1"/>
  <c r="T43" i="1"/>
  <c r="S50" i="1"/>
  <c r="T50" i="1"/>
  <c r="T51" i="1"/>
  <c r="S51" i="1"/>
  <c r="S54" i="1"/>
  <c r="T54" i="1"/>
  <c r="T55" i="1"/>
  <c r="S55" i="1"/>
  <c r="S58" i="1"/>
  <c r="T58" i="1"/>
  <c r="T59" i="1"/>
  <c r="S59" i="1"/>
  <c r="S62" i="1"/>
  <c r="T62" i="1"/>
  <c r="T63" i="1"/>
  <c r="S63" i="1"/>
  <c r="S66" i="1"/>
  <c r="T66" i="1"/>
  <c r="T67" i="1"/>
  <c r="S67" i="1"/>
  <c r="S70" i="1"/>
  <c r="T70" i="1"/>
  <c r="T71" i="1"/>
  <c r="S71" i="1"/>
  <c r="S74" i="1"/>
  <c r="T74" i="1"/>
  <c r="T75" i="1"/>
  <c r="S75" i="1"/>
  <c r="S78" i="1"/>
  <c r="T78" i="1"/>
  <c r="T79" i="1"/>
  <c r="S79" i="1"/>
  <c r="S82" i="1"/>
  <c r="T82" i="1"/>
  <c r="T83" i="1"/>
  <c r="S83" i="1"/>
  <c r="S86" i="1"/>
  <c r="T86" i="1"/>
  <c r="T87" i="1"/>
  <c r="S87" i="1"/>
  <c r="S90" i="1"/>
  <c r="T90" i="1"/>
  <c r="S91" i="1"/>
  <c r="T91" i="1"/>
  <c r="S18" i="1"/>
  <c r="S20" i="1"/>
  <c r="S22" i="1"/>
  <c r="S24" i="1"/>
  <c r="S26" i="1"/>
  <c r="S28" i="1"/>
  <c r="S30" i="1"/>
  <c r="S32" i="1"/>
  <c r="S34" i="1"/>
  <c r="S36" i="1"/>
  <c r="S38" i="1"/>
  <c r="S40" i="1"/>
  <c r="S42" i="1"/>
  <c r="S44" i="1"/>
  <c r="S46" i="1"/>
  <c r="S48" i="1"/>
  <c r="S49" i="1"/>
  <c r="T49" i="1"/>
  <c r="S52" i="1"/>
  <c r="T52" i="1"/>
  <c r="S53" i="1"/>
  <c r="T53" i="1"/>
  <c r="S56" i="1"/>
  <c r="T56" i="1"/>
  <c r="T57" i="1"/>
  <c r="S57" i="1"/>
  <c r="S60" i="1"/>
  <c r="T60" i="1"/>
  <c r="T61" i="1"/>
  <c r="S61" i="1"/>
  <c r="S64" i="1"/>
  <c r="T64" i="1"/>
  <c r="T65" i="1"/>
  <c r="S65" i="1"/>
  <c r="S68" i="1"/>
  <c r="T68" i="1"/>
  <c r="T69" i="1"/>
  <c r="S69" i="1"/>
  <c r="S72" i="1"/>
  <c r="T72" i="1"/>
  <c r="T73" i="1"/>
  <c r="S73" i="1"/>
  <c r="S76" i="1"/>
  <c r="T76" i="1"/>
  <c r="T77" i="1"/>
  <c r="S77" i="1"/>
  <c r="S80" i="1"/>
  <c r="T80" i="1"/>
  <c r="T81" i="1"/>
  <c r="S81" i="1"/>
  <c r="S84" i="1"/>
  <c r="T84" i="1"/>
  <c r="T85" i="1"/>
  <c r="S85" i="1"/>
  <c r="S88" i="1"/>
  <c r="T88" i="1"/>
  <c r="T89" i="1"/>
  <c r="S89" i="1"/>
  <c r="P51" i="1"/>
  <c r="P53" i="1"/>
  <c r="P55" i="1"/>
  <c r="P57" i="1"/>
  <c r="P59" i="1"/>
  <c r="P61" i="1"/>
  <c r="P63" i="1"/>
  <c r="P65" i="1"/>
  <c r="P67" i="1"/>
  <c r="P69" i="1"/>
  <c r="P71" i="1"/>
  <c r="P73" i="1"/>
  <c r="P75" i="1"/>
  <c r="P77" i="1"/>
  <c r="P79" i="1"/>
  <c r="P81" i="1"/>
  <c r="P83" i="1"/>
  <c r="P85" i="1"/>
  <c r="P87" i="1"/>
  <c r="P89" i="1"/>
  <c r="P91" i="1"/>
  <c r="T93" i="1"/>
  <c r="T95" i="1"/>
  <c r="T101" i="1"/>
  <c r="T105" i="1"/>
  <c r="T107" i="1"/>
  <c r="S110" i="1"/>
  <c r="T110" i="1"/>
  <c r="T111" i="1"/>
  <c r="S111" i="1"/>
  <c r="S114" i="1"/>
  <c r="T114" i="1"/>
  <c r="T115" i="1"/>
  <c r="S115" i="1"/>
  <c r="S118" i="1"/>
  <c r="T118" i="1"/>
  <c r="T119" i="1"/>
  <c r="S119" i="1"/>
  <c r="S122" i="1"/>
  <c r="T122" i="1"/>
  <c r="T123" i="1"/>
  <c r="S123" i="1"/>
  <c r="S126" i="1"/>
  <c r="T126" i="1"/>
  <c r="T127" i="1"/>
  <c r="S127" i="1"/>
  <c r="S130" i="1"/>
  <c r="T130" i="1"/>
  <c r="T131" i="1"/>
  <c r="S131" i="1"/>
  <c r="S92" i="1"/>
  <c r="S94" i="1"/>
  <c r="S96" i="1"/>
  <c r="S98" i="1"/>
  <c r="S100" i="1"/>
  <c r="S102" i="1"/>
  <c r="S104" i="1"/>
  <c r="S106" i="1"/>
  <c r="S108" i="1"/>
  <c r="T108" i="1"/>
  <c r="T109" i="1"/>
  <c r="S109" i="1"/>
  <c r="S112" i="1"/>
  <c r="T112" i="1"/>
  <c r="T113" i="1"/>
  <c r="S113" i="1"/>
  <c r="S116" i="1"/>
  <c r="T116" i="1"/>
  <c r="T117" i="1"/>
  <c r="S117" i="1"/>
  <c r="S120" i="1"/>
  <c r="T120" i="1"/>
  <c r="T121" i="1"/>
  <c r="S121" i="1"/>
  <c r="S124" i="1"/>
  <c r="T124" i="1"/>
  <c r="T125" i="1"/>
  <c r="S125" i="1"/>
  <c r="S128" i="1"/>
  <c r="T128" i="1"/>
  <c r="T129" i="1"/>
  <c r="S129" i="1"/>
  <c r="S132" i="1"/>
  <c r="T132" i="1"/>
  <c r="T133" i="1"/>
  <c r="S133" i="1"/>
  <c r="P109" i="1"/>
  <c r="P111" i="1"/>
  <c r="P113" i="1"/>
  <c r="P115" i="1"/>
  <c r="P117" i="1"/>
  <c r="P119" i="1"/>
  <c r="P121" i="1"/>
  <c r="P123" i="1"/>
  <c r="P125" i="1"/>
  <c r="P127" i="1"/>
  <c r="P129" i="1"/>
  <c r="P131" i="1"/>
  <c r="P133" i="1"/>
  <c r="T103" i="1" l="1"/>
  <c r="T27" i="1"/>
  <c r="T45" i="1"/>
  <c r="T25" i="1"/>
  <c r="T99" i="1"/>
  <c r="T97" i="1"/>
  <c r="T41" i="1"/>
  <c r="T19" i="1"/>
  <c r="T23" i="1"/>
  <c r="T35" i="1"/>
  <c r="T47" i="1"/>
  <c r="T31" i="1"/>
  <c r="T15" i="1"/>
</calcChain>
</file>

<file path=xl/sharedStrings.xml><?xml version="1.0" encoding="utf-8"?>
<sst xmlns="http://schemas.openxmlformats.org/spreadsheetml/2006/main" count="2864" uniqueCount="352">
  <si>
    <t>DESARROLLADO CON LA ASESORÍA DE POSITIVA COMPAÑÍA DE SEGUROS PARA INVIMA</t>
  </si>
  <si>
    <t>MATRIZ DE IDENTIFICACIÓN DE PELIGROS, VALORACIÓN DE RIESGOS Y DETERMINACIÓN DE CONTROLES MODELO SEGÚN NORMA GTC 45 ICONTEC - 2012</t>
  </si>
  <si>
    <t>INFORMACIÓN GENERAL DE LA EMPRESA</t>
  </si>
  <si>
    <t>Razón Social de la Empresa</t>
  </si>
  <si>
    <t>INSTITUTO NACIONAL DE VIGILANCIA DE MEDICAMENTOS Y ALIMENTOS "INVIMA"</t>
  </si>
  <si>
    <t>NIT</t>
  </si>
  <si>
    <t>X</t>
  </si>
  <si>
    <t>CC</t>
  </si>
  <si>
    <t>CE</t>
  </si>
  <si>
    <t>No.</t>
  </si>
  <si>
    <t>No. De Trabajadores de la dependencia</t>
  </si>
  <si>
    <t>Dirección</t>
  </si>
  <si>
    <t>AVENIDA 4 NORTE # 4 - 30</t>
  </si>
  <si>
    <t>Clase(s) de Riesgos</t>
  </si>
  <si>
    <t>Teléfono</t>
  </si>
  <si>
    <t>(572) 6689300 - 6689393</t>
  </si>
  <si>
    <t>Responsable(s) de la empresa</t>
  </si>
  <si>
    <t>Departamento</t>
  </si>
  <si>
    <t>VALLE DEL CAUCA</t>
  </si>
  <si>
    <t>Ciudad/municipio</t>
  </si>
  <si>
    <t>CALI</t>
  </si>
  <si>
    <t>INFORMACIÓN DE LA MATRIZ DE IDENTIFICACIÓN DE PELIGROS EN EL CENTRO DE TRABAJO</t>
  </si>
  <si>
    <t>Nombre del Centro de Trabajo</t>
  </si>
  <si>
    <t>GTT OCC2 CALI</t>
  </si>
  <si>
    <t>Fecha de actualización</t>
  </si>
  <si>
    <t>Levantamiento de la información en la matriz realizada por:</t>
  </si>
  <si>
    <t>PEDRO PABLO SIERRA</t>
  </si>
  <si>
    <t>Licencia en SO</t>
  </si>
  <si>
    <t>LIDER SST</t>
  </si>
  <si>
    <t>EUGENIA LEON</t>
  </si>
  <si>
    <t>Cargo</t>
  </si>
  <si>
    <t>PROFESIONAL UNIVERSITARIO</t>
  </si>
  <si>
    <t>PROCESO</t>
  </si>
  <si>
    <t>LUGAR DE TRABAJO</t>
  </si>
  <si>
    <t xml:space="preserve">ACTIVIDAD </t>
  </si>
  <si>
    <t>TAREA</t>
  </si>
  <si>
    <t>TIPO ACTIVIDAD
RUTINARIA / NO RUTINARIA</t>
  </si>
  <si>
    <t>DESCRIPCIÓN</t>
  </si>
  <si>
    <t>PELIGROS</t>
  </si>
  <si>
    <t>EFECTOS POSIBLES</t>
  </si>
  <si>
    <t>CONTROL EXISTENTE</t>
  </si>
  <si>
    <t>EVALUACIÓN DEL RIESGO</t>
  </si>
  <si>
    <t>CRITERIOS DE CONTROL 
MEDIDAS DE INTERVENCIÓN SUGERIDAS</t>
  </si>
  <si>
    <t>MARCO LEGAL</t>
  </si>
  <si>
    <t>OBSERVACIÓN</t>
  </si>
  <si>
    <t xml:space="preserve">CLASIFICACIÓN </t>
  </si>
  <si>
    <t>FUENTE</t>
  </si>
  <si>
    <t>MEDIO</t>
  </si>
  <si>
    <t>TRABAJADOR</t>
  </si>
  <si>
    <t>NIVEL DE DEFICIENCIA</t>
  </si>
  <si>
    <t>NIVEL DE EXPOSICIÓN</t>
  </si>
  <si>
    <t>NIVEL DE PROBABILIDAD</t>
  </si>
  <si>
    <t>INTERPRETACIÓN NIVEL DE PROBABILIDAD</t>
  </si>
  <si>
    <t>NIVEL DE CONSECUENCIA</t>
  </si>
  <si>
    <t>NIVEL DE RIESGO</t>
  </si>
  <si>
    <t>INTERPRETACIÓN DEL NIVEL DE RIESGO</t>
  </si>
  <si>
    <t>ACEPTABILIDAD DEL RIESGO</t>
  </si>
  <si>
    <t>EXPUESTOS</t>
  </si>
  <si>
    <t>PEOR CONSECUENCIA</t>
  </si>
  <si>
    <t>ELIMINACIÓN</t>
  </si>
  <si>
    <t>SUSTITUCIÓN</t>
  </si>
  <si>
    <t>CONTROL INGENIERÍA</t>
  </si>
  <si>
    <t>CONTROLES ADMINISTRATIVOS, DOCUMENTAL Y ADVERTENCIA (SEÑALIZACIÓN / DELIMITACIÓN / DEMARCACIÓN)</t>
  </si>
  <si>
    <t>CONTROL EN LA PERSONA (EQUIPOS  / ELEMENTOS DE PROTECCIÓN PERSONAL, FORMACIÓN)</t>
  </si>
  <si>
    <t>ASPECTOS LEGALES
APLICABLES</t>
  </si>
  <si>
    <t>RELACIÓN DE LOS REQUISITOS LEGALES APLICABLES</t>
  </si>
  <si>
    <t>Atención Integral al Ciudadano</t>
  </si>
  <si>
    <t>Oficina INVIMA</t>
  </si>
  <si>
    <t xml:space="preserve">Atención de solicitudes y trámites </t>
  </si>
  <si>
    <t>Atender a la ciudadanía en la radicación de los trámites y atención de las solicitudes.</t>
  </si>
  <si>
    <t>Rutinaria</t>
  </si>
  <si>
    <t>Exposición a microorganismos debido al contacto con personas externas que pueden estar enfermos o que pueden traer consigo algún agente patógeno.</t>
  </si>
  <si>
    <t>VIRUS</t>
  </si>
  <si>
    <t>BIOLÓGICOS</t>
  </si>
  <si>
    <t xml:space="preserve">Cuadros virales, Infecciones, afecciones respiratorias, entre otras enfermedades comunes. </t>
  </si>
  <si>
    <t>N/A</t>
  </si>
  <si>
    <t>PVE Riesgo Biológico.
Esquema de Vacunación según PVE.</t>
  </si>
  <si>
    <t>EPP según matriz de EPP.
Capacitación en riesgo Biológico.</t>
  </si>
  <si>
    <t>Enfermedades generales con relación a la exposición del riesgo.</t>
  </si>
  <si>
    <t>Continuar con la implementación PVE Riesgo Biológico.
Continuar con el  esquema de vacunación establecido.</t>
  </si>
  <si>
    <t xml:space="preserve">Continuar con  las capacitaciones en prevención de riesgos Biológicos.
Continuar con  las sensibilizaciones de lavado de manos.
Continuar con el suministro de EPP
</t>
  </si>
  <si>
    <t>Si</t>
  </si>
  <si>
    <t>Ley Novena de 1979
Decreto 2240  de 1996
Decreto 2676 de 2000
Resolución 1164 de 2002
Ley 1562 de 2012</t>
  </si>
  <si>
    <t xml:space="preserve">Atender a la ciudadanía en la radicación de los trámites y atención de las solicitudes
</t>
  </si>
  <si>
    <t>Monotonía en el trabajo por repetición constante de la tarea.</t>
  </si>
  <si>
    <t>CONDICIÓN DE LA TAREA (POR MONOTONÍA).</t>
  </si>
  <si>
    <t>PSICOSOCIAL</t>
  </si>
  <si>
    <t>Estrés, irritabilidad, cefalea, fatiga, desmotivación.</t>
  </si>
  <si>
    <t>PVE Riesgo Psicosocial.
Implementación de diagnostico.(Batería)</t>
  </si>
  <si>
    <t>Talleres para reducción de Riesgo Psicosocial.</t>
  </si>
  <si>
    <t>Estrés crónico laboral. Patologías derivadas del estrés (gastritis, síndrome de colon irritable, cefalea, entre otros)</t>
  </si>
  <si>
    <t>Continuar con  la implementación del  PVE Riesgo Psicosocial.
Aplicar la batería de riesgo psicosocial</t>
  </si>
  <si>
    <t>Continuar con capacitaciones de manejo del estrés, capacitación en estilo de vida saludable.</t>
  </si>
  <si>
    <t>Ley 9 de 1979
Decreto 884 de 2012
ley 1010 de 2006
Ley 1566 de 2012
Resolución 652 de 2012
Decreto 231 de 2006
Resolución 1016 de 1989
Resolución 734 de 2006
Resolución 2646 de 2008
Decreto 1832 de 1994</t>
  </si>
  <si>
    <t xml:space="preserve">Alta carga mental por contenido de la tarea. </t>
  </si>
  <si>
    <t>CONDICIÓN DE LA TAREA (POR CARGA MENTAL).</t>
  </si>
  <si>
    <t>Uso de herramientas de oficina: (Cosedora, Perforadora, Ganchos legajadores, Retirador de ganchos, Cauchos, Clips, chinches entre otros).</t>
  </si>
  <si>
    <t>MECÁNICO POR HERRAMIENTAS.</t>
  </si>
  <si>
    <t>CONDICIONES DE SEGURIDAD</t>
  </si>
  <si>
    <t xml:space="preserve">Contusiones, heridas, laceraciones. </t>
  </si>
  <si>
    <t>Heridas en tejidos blandos.</t>
  </si>
  <si>
    <t>Sensibilización en cuidado de manos.
Realizar inspecciones a los elementos utilizados para identificar posibles deterioros y así sustituir.</t>
  </si>
  <si>
    <t>Capacitación de riesgo mecánico enfocado en lesiones en manos y dedos.
 Sensibilización de autocuidado.</t>
  </si>
  <si>
    <t>Resolución 2400 de 1979
Decreto 1443 de 2014
Decreto ley 1295 de 1994</t>
  </si>
  <si>
    <t xml:space="preserve">Adopción de postura prolongada durante la realización de la tarea. </t>
  </si>
  <si>
    <t>POSTURA PROLONGADA MANTENIDA (SENTADO).</t>
  </si>
  <si>
    <t>BIOMECÁNICOS</t>
  </si>
  <si>
    <t>Fatiga y espasmos musculares, dolor de espalda, de extremidades superiores e inferiores.</t>
  </si>
  <si>
    <t>PVE de Riesgo Biomecánico.</t>
  </si>
  <si>
    <t xml:space="preserve">Pausas Activas. 
Exámenes médicos periódicos. </t>
  </si>
  <si>
    <t>Espasmos musculares, dolor de espalda.
Dolores Musculo esqueléticos.</t>
  </si>
  <si>
    <t>Continuar con la implementación del PVE Riesgo Biomecánico.
Realización de exámenes médicos periódicos con énfasis osteomuscular</t>
  </si>
  <si>
    <t>Capacitación sobre higiene postural y pausas activas, enfocado en extremidades superiores (manos, codos, hombros) e inferiores.
Realización de las pausas activas durante la jornada laboral.</t>
  </si>
  <si>
    <t xml:space="preserve">Fijación permanente de la visión por la labor realizada. </t>
  </si>
  <si>
    <t>ESFUERZO.</t>
  </si>
  <si>
    <t>Fatiga, desgaste y disminución de capacidad visual ( a largo plazo).</t>
  </si>
  <si>
    <t>Realización jornadas  de salud visual</t>
  </si>
  <si>
    <t>Exámenes ocupacionales (Optometría)</t>
  </si>
  <si>
    <t xml:space="preserve">Disminución de capacidad visual </t>
  </si>
  <si>
    <t xml:space="preserve">Capacitaciones en prevención de riesgos con énfasis en cuidado y conservación visual. Realizar pausas activas ejercicios visuales. </t>
  </si>
  <si>
    <t xml:space="preserve">Movimiento repetitivo por uso de computador (digitar). </t>
  </si>
  <si>
    <t>MOVIMIENTO REPETITIVO.</t>
  </si>
  <si>
    <t>Fatiga Muscular Dolor en miembros superiores (manos, muñecas, codos, hombros - brazo en general).</t>
  </si>
  <si>
    <t>Enfermedad del túnel carpiano.
Desordenes musculo esqueléticos.</t>
  </si>
  <si>
    <t>Atención de PQRD</t>
  </si>
  <si>
    <t xml:space="preserve">Atender a la ciudadanía en la gestión de las peticiones, quejas, reclamos, denuncias y derechos de petición </t>
  </si>
  <si>
    <t xml:space="preserve">Levantamiento y manejo de cargas (cajas/carpetas), para la extracción y/o ubicación de los mismos. </t>
  </si>
  <si>
    <t>MANIPULACIÓN MANUAL DE CARGAS.</t>
  </si>
  <si>
    <t>Golpes por caída de la carga, dolor lumbar y dolores en articulaciones</t>
  </si>
  <si>
    <t xml:space="preserve">Pausas Activas </t>
  </si>
  <si>
    <t>Golpes por caída de la carga</t>
  </si>
  <si>
    <t>Gestión de las comunicaciones</t>
  </si>
  <si>
    <t xml:space="preserve">Diseñar y ejecutar estrategias de comunicación externa y organizacional </t>
  </si>
  <si>
    <t>Aseguramiento Sanitario</t>
  </si>
  <si>
    <t>Registros Sanitarios y Trámites Asociados</t>
  </si>
  <si>
    <t>Gestionar las solicitudes de expedición de Registros Sanitarios y trámites asociados a los productos de competencia del INVIMA</t>
  </si>
  <si>
    <t>Oficina INVIMA y clientes</t>
  </si>
  <si>
    <t>Auditorías y Certificaciones</t>
  </si>
  <si>
    <t>Verificar el cumplimiento de los requisitos establecidos en la normatividad sanitaria vigente</t>
  </si>
  <si>
    <t>Uso de herramientas manuales cortopunsantes.</t>
  </si>
  <si>
    <t xml:space="preserve">Heridas por cortes, laceraciones, amputaciones, etc. </t>
  </si>
  <si>
    <t>EPP según matriz de EPP.</t>
  </si>
  <si>
    <t>Capacitación de riesgo mecánico enfocado en lesiones en manos y dedos.
 Sensibilización de autocuidado.
Uso de Elementos de Protección Personal.</t>
  </si>
  <si>
    <t>- ingreso a cuartos fríos (refrigerador, congelador)</t>
  </si>
  <si>
    <t>TEMPERATURA EXTREMA FRIO</t>
  </si>
  <si>
    <t>FÍSICOS</t>
  </si>
  <si>
    <t xml:space="preserve">Dolores musculo esqueléticos y estrés térmico por frio. 
</t>
  </si>
  <si>
    <t>EPP según matriz de EPP</t>
  </si>
  <si>
    <t xml:space="preserve">Estrés térmico por frio. </t>
  </si>
  <si>
    <t>Mantenimientos preventivos y correctivos a los cuartos fríos.</t>
  </si>
  <si>
    <t>Dotar de EPP apropiados para el frio, Capacitación en uso y cuidado de los EPP</t>
  </si>
  <si>
    <t>Ley 9 de 1979</t>
  </si>
  <si>
    <t>Planta beneficio</t>
  </si>
  <si>
    <t xml:space="preserve">Exposición a cambios de temperatura por inspección en lugares específicos. </t>
  </si>
  <si>
    <t>DISCONFORT TÉRMICO</t>
  </si>
  <si>
    <t>Fatiga que puede producir disminución de la vigilancia, la destreza manual y la rapidez, mareos, desmayos por deshidratación, agravamiento de trastornos cardiovasculares.</t>
  </si>
  <si>
    <t xml:space="preserve">Shock térmico, afectaciones a la piel, convulsiones y desmayos. </t>
  </si>
  <si>
    <t xml:space="preserve">Capacitación sobre protección del sol y cambios de temperatura. Dotar al personal de dotación cómoda que le cubra del sol. </t>
  </si>
  <si>
    <t>Charla de Autocuidado, Capacitación sobre  la importancia de la hidratación, capacitación en alimentación saludable</t>
  </si>
  <si>
    <t>Resolución 1972 de 1990
Resolución 8321 de 1983</t>
  </si>
  <si>
    <t>Superficies de trabajo irregulares en donde se lleve a cabo la labor.</t>
  </si>
  <si>
    <t>SUPERFICIES DE TRABAJO IRREGULARES.</t>
  </si>
  <si>
    <t>Golpes, lesiones, contusiones, fracturas derivadas de caída de personas.</t>
  </si>
  <si>
    <t>Fracturas derivadas de caída de personas.</t>
  </si>
  <si>
    <t>Señalización o demarcación de seguridad en zonas con pisos deslizantes o irregulares.</t>
  </si>
  <si>
    <t>Capacitar en autocuidado
Uso de elementos de protección personal adecuados para la labor (calzado de seguridad).
Capacitación en reporte de actos y condiciones inseguras.</t>
  </si>
  <si>
    <t>Superficies de trabajo deslizantes en donde en donde se lleve a cabo la actividad</t>
  </si>
  <si>
    <t>SUPERFICIES DE TRABAJO DESLIZANTES.</t>
  </si>
  <si>
    <t>Capacitar en autocuidado
Uso de elementos de protección personal (calzado de seguridad).</t>
  </si>
  <si>
    <t>La mayor parte del tiempo el trabajador se encuentre en auditorias y certificaciones que se desarrollan manteniendo posturas prolongadas (de pie)</t>
  </si>
  <si>
    <t>POSTURA PROLONGADA MANTENIDA (DE PIE).</t>
  </si>
  <si>
    <t>Fatiga y espasmos musculares, dolor de espalda, de extremidades inferiores.</t>
  </si>
  <si>
    <t>Fatiga y espasmos musculares.
Desordenes musculo esqueléticos.</t>
  </si>
  <si>
    <t xml:space="preserve">Exposición a sustancias químicas (gases) utilizados en los procesos de las diferentes industrias. </t>
  </si>
  <si>
    <t>GASES</t>
  </si>
  <si>
    <t>QUÍMICOS</t>
  </si>
  <si>
    <t>Intoxicaciones, irritaciones oculares, lesiones en la piel, dificultades respiratorias, irritación de vías aéreas.</t>
  </si>
  <si>
    <t>PVE Riesgo Químico</t>
  </si>
  <si>
    <t>Afectaciones severas en el sistema respiratorio y órganos internos por inhalación del químico.</t>
  </si>
  <si>
    <t>Continuar con la implementación de PVE Riesgo Químico.</t>
  </si>
  <si>
    <t>Realizar capacitación en prevención del riesgo químico, hojas de seguridad, Capacitación en el uso y cuidado de los EPP
Suministro y uso de EPP según Matriz de EPP.</t>
  </si>
  <si>
    <t>Ley 9 de 1979
Resolución 2400 de 1979
Convenio 170 de 1990
Decreto 1843 de 1991
Ley 29 de 1992
Ley 55 de 1993
Ley 253 de 1996
Ley 320 de 1996
Decreto 1443 de 2014</t>
  </si>
  <si>
    <t xml:space="preserve">Exposición a sustancias químicas (líquidos) utilizados en los procesos de las diferentes industrias. </t>
  </si>
  <si>
    <t>LÍQUIDOS</t>
  </si>
  <si>
    <t xml:space="preserve">Quemaduras de segundo y tercer grado, daños en la piel y órganos importantes. </t>
  </si>
  <si>
    <t xml:space="preserve">Exposición a sustancias químicas (Vapores) utilizados en los procesos de las diferentes industrias. </t>
  </si>
  <si>
    <t>VAPORES</t>
  </si>
  <si>
    <t>Desarrollo de la actividad a mas de 1.50 metros</t>
  </si>
  <si>
    <t>TRABAJO EN ALTURAS.</t>
  </si>
  <si>
    <t>Lesiones musculo esqueléticas, politraumatismos</t>
  </si>
  <si>
    <t>Curso de trabajo seguro en alturas nivel avanzado</t>
  </si>
  <si>
    <t>Fracturas, heridas, politraumatismos, la muerte</t>
  </si>
  <si>
    <t>Diseñar e implementar programa de prevención caídas, continuar con el entrenamiento y reentrenamiento a los funcionarios de la sede</t>
  </si>
  <si>
    <t>Uso de elementos de protección contra caídas, casco de seguridad y dotación acorde a la actividad.
Curso y certificado vigente de Trabajo en alturas.</t>
  </si>
  <si>
    <t xml:space="preserve">Presencia de animales en las zonas donde se lleve a cabo la actividad.  </t>
  </si>
  <si>
    <t>MORDEDURAS</t>
  </si>
  <si>
    <t>Heridas por mordeduras, infecciones de origen bacteriano y viral.</t>
  </si>
  <si>
    <t>PICADURAS</t>
  </si>
  <si>
    <t>Infecciones, alergias entre otras enfermedades de origen común.</t>
  </si>
  <si>
    <t>Exposición a agentes biológicos por los procesos realizados en las plantas de beneficio.</t>
  </si>
  <si>
    <t>HONGOS</t>
  </si>
  <si>
    <t>Infecciones, reacciones alérgicas, afecciones en la piel, entre otras enfermedades comunes.</t>
  </si>
  <si>
    <t>EXCREMENTO</t>
  </si>
  <si>
    <t>FLUIDOS</t>
  </si>
  <si>
    <t>BACTERIAS</t>
  </si>
  <si>
    <t xml:space="preserve">Accidente de transito por desplazamiento fuera de la sede. </t>
  </si>
  <si>
    <t>ACCIDENTES DE TRANSITO.</t>
  </si>
  <si>
    <t xml:space="preserve"> Heridas, contusiones, fracturas, invalidez, politraumatismos.</t>
  </si>
  <si>
    <t>Protocolos de seguridad vial</t>
  </si>
  <si>
    <t>Realizar revisión técnico mecánica y de gases a los vehículos, inspecciones pre operacionales de los vehículos</t>
  </si>
  <si>
    <t>Verificar el PESV  de la empresa contratista.
Revisión del Protocolo para verificar el seguimiento a los contratistas.</t>
  </si>
  <si>
    <t>Realizar sensibilizaciones y capacitaciones en seguridad vial, normas de tránsito vigentes, comportamientos seguros.
Realizar capacitaciones en reporte de actos y condiciones inseguras asociadas a las condiciones de los vehículos.</t>
  </si>
  <si>
    <t xml:space="preserve">Actos delictivos que se pueden presentar durante los desplazamientos de entidad a entidad. </t>
  </si>
  <si>
    <t>PUBLICO POR ASALTOS.</t>
  </si>
  <si>
    <t>Heridas, contusiones, golpes entre otras lesiones personales.</t>
  </si>
  <si>
    <t>PVE Condiciones de Salud.</t>
  </si>
  <si>
    <t>Capacitación de Riesgo Público.</t>
  </si>
  <si>
    <t>Implementar protocolo de seguridad para riesgo publico.</t>
  </si>
  <si>
    <t>Capacitación y sensibilización en riesgo público, enfocado en autocuidado.</t>
  </si>
  <si>
    <t>PUBLICO POR ROBOS.</t>
  </si>
  <si>
    <t>Perdida de elementos de trabajo, afectaciones a la integridad física de los trabajadores.</t>
  </si>
  <si>
    <t>Inspección, Vigilancia y Control Sanitario</t>
  </si>
  <si>
    <t xml:space="preserve">Inspección </t>
  </si>
  <si>
    <t>Realizar la ejecución de las actividades de inspección y temas asociados</t>
  </si>
  <si>
    <t>La muerte</t>
  </si>
  <si>
    <t>ingreso a cuartos fríos (refrigerador, congelador)</t>
  </si>
  <si>
    <t xml:space="preserve">Dolores musculo esqueléticos y estrés térmico por frio. </t>
  </si>
  <si>
    <t>Planta beneficio y Plantas de alimentos</t>
  </si>
  <si>
    <t>La mayor parte del tiempo el trabajador se encuentre en inspecciones que se desarrollan manteniendo posturas prolongadas (de pie)</t>
  </si>
  <si>
    <t>Vigilancia</t>
  </si>
  <si>
    <t>Realizar la planeación y ejecución de las actividades de vigilancia</t>
  </si>
  <si>
    <t>La mayor parte del tiempo el trabajador se encuentre en tareas de vigilancia que se desarrollan manteniendo posturas prolongadas (de pie)</t>
  </si>
  <si>
    <t>Control Sanitario</t>
  </si>
  <si>
    <t>Desarrollar las actividades de control sanitario basadas en un enfoque de riesgo</t>
  </si>
  <si>
    <t>Control de Calidad de Productos</t>
  </si>
  <si>
    <t>Realizar el control de calidad de los productos competencia del INVIMA</t>
  </si>
  <si>
    <t>Todas las actividades administrativas.</t>
  </si>
  <si>
    <t>Todas las tareas Administrativas</t>
  </si>
  <si>
    <t>Se evidencian cables sueltos en algunos puestos de trabajo</t>
  </si>
  <si>
    <t>CONDICIÓN DE ORDEN .</t>
  </si>
  <si>
    <t xml:space="preserve">Golpes, contusiones, fracturas (caída de objetos y caída de personas) esguinces. </t>
  </si>
  <si>
    <t xml:space="preserve">Capacitación en prevención caídas y autocuidado. </t>
  </si>
  <si>
    <t>Fracturas</t>
  </si>
  <si>
    <t>Dar continuidad en la capacitación de prevención en caídas a nivel y/o diferente Nivel.
Capacitación en reporte de Actos y Condiciones inseguras.</t>
  </si>
  <si>
    <t>Oficina Invima</t>
  </si>
  <si>
    <t>Capacitación sobre higiene postural y pausas activas, enfocado en extremidades superiores (manos, codos, hombros) e inferiores. Cambio de posición puesto de trabajo secretaria
Realización de las pausas activas durante la jornada laboral.</t>
  </si>
  <si>
    <t>Actividades de Mantenimiento</t>
  </si>
  <si>
    <t>Poda de árbol en patio de la entidad</t>
  </si>
  <si>
    <t>Desprendimiento de ramas del árbol</t>
  </si>
  <si>
    <t>Golpes, aplastamientos, heridas, fracturas, la muerte</t>
  </si>
  <si>
    <t>Poda del árbol de manera periódica o procedimiento de trabajo seguro para la labor</t>
  </si>
  <si>
    <t>Capacitación en trabajo seguro, actos y condiciones seguras.</t>
  </si>
  <si>
    <t>Todos los procesos</t>
  </si>
  <si>
    <t>Actividades propias de la labor mencionadas anteriormente.</t>
  </si>
  <si>
    <t xml:space="preserve">Tareas propias de la labor mencionadas anteriormente. </t>
  </si>
  <si>
    <t xml:space="preserve">Fenómenos naturales existentes no controlados. </t>
  </si>
  <si>
    <t>SISMO</t>
  </si>
  <si>
    <t>FENÓMENOS NATURALES</t>
  </si>
  <si>
    <t>Heridas, laceraciones, golpes, contusiones, etc.</t>
  </si>
  <si>
    <t>Plan de  Emergencias</t>
  </si>
  <si>
    <t>Capacitación a la brigada de la sede</t>
  </si>
  <si>
    <t xml:space="preserve">Mantener el plan de emergencias actualizado
 Contar con sistemas de comunicación eficaces y eficientes con organismos de monitoreo y control ambiental </t>
  </si>
  <si>
    <t>Divulgar el plan de emergencias entre los trabajadores de la sede, Capacitación a los brigadistas en que hacer en caso de emergencia.</t>
  </si>
  <si>
    <t>SI</t>
  </si>
  <si>
    <t>Conductor</t>
  </si>
  <si>
    <t>Vías publicas y privadas por donde se desplazan en el vehículo</t>
  </si>
  <si>
    <t>Conducción de la camioneta asignada</t>
  </si>
  <si>
    <t>Al conducir el vehículo asignado por la jornada laboral</t>
  </si>
  <si>
    <t>Jornada de Trabajo</t>
  </si>
  <si>
    <t>Estrés laboral, alteraciones del sueño</t>
  </si>
  <si>
    <t>enfermedades
 de origen psicosocial</t>
  </si>
  <si>
    <t>Capacitación en prevención del Riesgo Psicosocial, manejo de estrés y autocuidado, 
Implementación de la batería de riesgo psicosocial, programa de pausas activas o actividades lúdicas</t>
  </si>
  <si>
    <t>Capacitaciones en Trabajo en equipo, clima organizacional, motivación laboral, manejo de estrés, comunicación asertiva, relaciones interpersonales, prevención del estrés.</t>
  </si>
  <si>
    <t>Al conducir el vehículo asignado</t>
  </si>
  <si>
    <t>Condiciones de la Tarea (carga mental, contenido de la tarea, demandas emocionales, monotonía)</t>
  </si>
  <si>
    <t>Estrés laboral</t>
  </si>
  <si>
    <t>enfermedades de origen psicosocial</t>
  </si>
  <si>
    <t>Al conducir el vehículo asignado permanece gran parte de la jornada laboral permanece sentado</t>
  </si>
  <si>
    <t>POSTURA PROLONGADA</t>
  </si>
  <si>
    <t>Dolores de espalda, problemas osteomusculares</t>
  </si>
  <si>
    <t xml:space="preserve">
pausas activas</t>
  </si>
  <si>
    <t>Lesiones osteomusculares</t>
  </si>
  <si>
    <t xml:space="preserve">Implementación del PVE biomecánico
Campañas de auto cuidado y realizar pausas activas
</t>
  </si>
  <si>
    <t>Realizar pausas activas durante su jornada laboral</t>
  </si>
  <si>
    <t>Heridas, contusiones, fracturas</t>
  </si>
  <si>
    <t>PESV</t>
  </si>
  <si>
    <t>Campañas y sensibilización de riesgo público</t>
  </si>
  <si>
    <t>Revisión tecnicomecanicas de vehículos. Inspección pre operacional de vehículos</t>
  </si>
  <si>
    <t>Campañas de auto cuidado
Capacitación riesgo publico y accidentes de tránsito, capacitación en seguridad vial y manejo defensivo, continuar con el programa de seguridad vial o PESV</t>
  </si>
  <si>
    <t>PUBLICO POR ROBOS Y ATRACOS</t>
  </si>
  <si>
    <t>Traumas psicológicos, heridas, contusiones, golpes entre otras lesiones personales</t>
  </si>
  <si>
    <t>Campañas de auto cuidado
Capacitación riesgo publico y accidentes de tránsito, programa de riesgo publico</t>
  </si>
  <si>
    <t>Resolución 2400 de 1979</t>
  </si>
  <si>
    <t>Al consumir alimentos contaminados en la vía, al conducir el vehículo asignado</t>
  </si>
  <si>
    <t>PARÁSITOS</t>
  </si>
  <si>
    <t>Infecciones gastrointestinales por consumo de alimentos contaminados</t>
  </si>
  <si>
    <t>Infecciones gastrointestinales</t>
  </si>
  <si>
    <t>Implementar programa de vigilancia Epidemiológico para riesgo Biológico.
Seguimiento y control de esquemas de vacunación
 Campañas auto cuidado
Capacitación Riesgo biológico</t>
  </si>
  <si>
    <t xml:space="preserve">Capacitación de Riesgo Biológico, sensibilización de auto cuidado enfocado a Riesgo Biológico. </t>
  </si>
  <si>
    <t>Picaduras de insectos al conducir o bajar del vehículo asignado</t>
  </si>
  <si>
    <t>Infecciones, reacciones alérgicas, afecciones en la piel entre otras enfermedades comunes</t>
  </si>
  <si>
    <t>Esquemas de vacunación contra la malaria</t>
  </si>
  <si>
    <t>Enfermedades trasmitidas por vectores (insectos)</t>
  </si>
  <si>
    <t>Servicios generales</t>
  </si>
  <si>
    <t>Instalaciones de la sede de la empresa en la sociedad portuaria regional buenaventura</t>
  </si>
  <si>
    <t>Limpieza de la sede, preparación del café</t>
  </si>
  <si>
    <t>Realizar las labores de aseo de la sede, lavado de baños y preparación del café</t>
  </si>
  <si>
    <t>Al realizar las labores asignadas</t>
  </si>
  <si>
    <t xml:space="preserve">Al realizar las labores asignadas permanece gran parte del tiempo en posición bípeda </t>
  </si>
  <si>
    <t>Al realizar las labores de aseo de la sede</t>
  </si>
  <si>
    <t>Problemas osteomusculares, maguito rotador, lesiones del túnel carpiano</t>
  </si>
  <si>
    <t>Al realizar las labores asignadas de limpieza</t>
  </si>
  <si>
    <t>Manipulación de productos químicos de limpieza</t>
  </si>
  <si>
    <t>Alteraciones respiratorias</t>
  </si>
  <si>
    <t>Enfermedades respiratorias</t>
  </si>
  <si>
    <t xml:space="preserve">Campañas de auto cuidado
</t>
  </si>
  <si>
    <t>Capacitación y sensibilización en  en autocuidado, capacitación en riesgo químico</t>
  </si>
  <si>
    <t>Guarda de seguridad</t>
  </si>
  <si>
    <t>SEDE DEL INVIMA CALI</t>
  </si>
  <si>
    <t>Tareas de vigilancia y control de acceso del personal y de usuarios de la institución</t>
  </si>
  <si>
    <t>Vigilancia y control de acceso de las personas</t>
  </si>
  <si>
    <t>Al realizar las funciones asignadas</t>
  </si>
  <si>
    <t>Enfermedades de origen osteomuscular miembros superiores</t>
  </si>
  <si>
    <t>ROBOS</t>
  </si>
  <si>
    <t>Heridas, lesiones y hasta la muerte</t>
  </si>
  <si>
    <t>Alarma</t>
  </si>
  <si>
    <t>Arma de dotación</t>
  </si>
  <si>
    <t>Capacitación en riesgo publico, Capacitación en autocuidado</t>
  </si>
  <si>
    <t>MANEJO DE HERRAMIENTAS MANUALES</t>
  </si>
  <si>
    <t>Heridas lesiones y hasta la muerte</t>
  </si>
  <si>
    <t>Capacitación manejo de armas, polígono</t>
  </si>
  <si>
    <t>implementar procedimientos de trabajo seguro con armas de fuego y socialización</t>
  </si>
  <si>
    <t>Capacitación en riesgo publico, Capacitación en autocuidado, Capacitación en uso seguro de armas de fuego.</t>
  </si>
  <si>
    <t>Clasificación del Riesgo</t>
  </si>
  <si>
    <t>#</t>
  </si>
  <si>
    <t>%</t>
  </si>
  <si>
    <t>I</t>
  </si>
  <si>
    <t>ACEPTABLE</t>
  </si>
  <si>
    <t>II</t>
  </si>
  <si>
    <t>ACEPTABLE CON CONTROL ESPECIFICO</t>
  </si>
  <si>
    <t>III</t>
  </si>
  <si>
    <t>NO ACEPTABLE</t>
  </si>
  <si>
    <t>IV</t>
  </si>
  <si>
    <t>TOTAL</t>
  </si>
  <si>
    <t>LÍDER SST</t>
  </si>
  <si>
    <t>SANDRA PATRICIA GOMEZ MONTOYA</t>
  </si>
  <si>
    <t>Planta beneficio, Planta alimentos, ME-DI-COS</t>
  </si>
  <si>
    <t>Instalaciones de la sede Cali</t>
  </si>
  <si>
    <t>Estrés crónico laboral. Patologías derivadas del estrés (gastritis,alteracion del sueño, síndrome de colon irritable, cefalea, entre otros)</t>
  </si>
  <si>
    <t>Conducción de la camioneta asignada o vehiculo propio</t>
  </si>
  <si>
    <t>Traslado de funcionarios a los diferentes sitios de inspeccion</t>
  </si>
  <si>
    <t>Uno - Cuatro - Cinco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</si>
</sst>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9" x14ac:knownFonts="1">
    <font>
      <sz val="11"/>
      <color theme="1"/>
      <name val="Calibri"/>
      <family val="2"/>
      <scheme val="minor"/>
    </font>
    <font>
      <sz val="10"/>
      <name val="Arial"/>
      <family val="2"/>
    </font>
    <font>
      <u/>
      <sz val="10"/>
      <color indexed="12"/>
      <name val="Arial"/>
      <family val="2"/>
    </font>
    <font>
      <sz val="10"/>
      <name val="Arial Narrow"/>
      <family val="2"/>
    </font>
    <font>
      <b/>
      <sz val="10"/>
      <name val="Arial Narrow"/>
      <family val="2"/>
    </font>
    <font>
      <sz val="10"/>
      <color theme="1"/>
      <name val="Calibri"/>
      <family val="2"/>
      <scheme val="minor"/>
    </font>
    <font>
      <b/>
      <sz val="10"/>
      <color indexed="8"/>
      <name val="Arial Narrow"/>
      <family val="2"/>
    </font>
    <font>
      <sz val="10"/>
      <color indexed="8"/>
      <name val="Arial Narrow"/>
      <family val="2"/>
    </font>
    <font>
      <sz val="10"/>
      <color theme="1"/>
      <name val="Arial Narrow"/>
      <family val="2"/>
    </font>
  </fonts>
  <fills count="14">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indexed="22"/>
        <bgColor indexed="64"/>
      </patternFill>
    </fill>
    <fill>
      <patternFill patternType="solid">
        <fgColor theme="0" tint="-0.14999847407452621"/>
        <bgColor indexed="64"/>
      </patternFill>
    </fill>
    <fill>
      <patternFill patternType="solid">
        <fgColor rgb="FF00B0F0"/>
        <bgColor indexed="64"/>
      </patternFill>
    </fill>
    <fill>
      <patternFill patternType="solid">
        <fgColor indexed="9"/>
        <bgColor indexed="64"/>
      </patternFill>
    </fill>
    <fill>
      <patternFill patternType="solid">
        <fgColor rgb="FFFF000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92D050"/>
        <bgColor indexed="64"/>
      </patternFill>
    </fill>
    <fill>
      <patternFill patternType="solid">
        <fgColor rgb="FFFFFF00"/>
        <bgColor indexed="64"/>
      </patternFill>
    </fill>
    <fill>
      <patternFill patternType="solid">
        <fgColor theme="7" tint="0.59999389629810485"/>
        <bgColor indexed="64"/>
      </patternFill>
    </fill>
  </fills>
  <borders count="1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1" fillId="0" borderId="0"/>
    <xf numFmtId="0" fontId="2" fillId="0" borderId="0" applyNumberFormat="0" applyFill="0" applyBorder="0" applyAlignment="0" applyProtection="0">
      <alignment vertical="top"/>
      <protection locked="0"/>
    </xf>
    <xf numFmtId="0" fontId="1" fillId="0" borderId="0"/>
    <xf numFmtId="0" fontId="1" fillId="0" borderId="0"/>
  </cellStyleXfs>
  <cellXfs count="106">
    <xf numFmtId="0" fontId="0" fillId="0" borderId="0" xfId="0"/>
    <xf numFmtId="0" fontId="3" fillId="0" borderId="0" xfId="0" applyFont="1"/>
    <xf numFmtId="0" fontId="4" fillId="0" borderId="7" xfId="0" applyFont="1" applyBorder="1" applyAlignment="1">
      <alignment horizontal="center" vertical="center"/>
    </xf>
    <xf numFmtId="0" fontId="3" fillId="0" borderId="7" xfId="0" applyFont="1" applyBorder="1" applyAlignment="1">
      <alignment horizontal="center" vertical="center"/>
    </xf>
    <xf numFmtId="0" fontId="3" fillId="11" borderId="7" xfId="0" applyFont="1" applyFill="1" applyBorder="1" applyAlignment="1">
      <alignment horizontal="center" vertical="center"/>
    </xf>
    <xf numFmtId="0" fontId="3" fillId="12" borderId="7" xfId="0" applyFont="1" applyFill="1" applyBorder="1" applyAlignment="1">
      <alignment horizontal="center" vertical="center"/>
    </xf>
    <xf numFmtId="0" fontId="3" fillId="8" borderId="7" xfId="0" applyFont="1" applyFill="1" applyBorder="1" applyAlignment="1">
      <alignment horizontal="center" vertical="center"/>
    </xf>
    <xf numFmtId="0" fontId="5" fillId="0" borderId="0" xfId="0" applyFont="1"/>
    <xf numFmtId="0" fontId="6" fillId="0" borderId="7" xfId="1" applyFont="1" applyFill="1" applyBorder="1" applyAlignment="1">
      <alignment horizontal="center" vertical="center"/>
    </xf>
    <xf numFmtId="0" fontId="7" fillId="0" borderId="7" xfId="1" applyFont="1" applyFill="1" applyBorder="1" applyAlignment="1">
      <alignment horizontal="center" vertical="center"/>
    </xf>
    <xf numFmtId="0" fontId="6" fillId="2" borderId="7" xfId="1" applyFont="1" applyFill="1" applyBorder="1" applyAlignment="1">
      <alignment horizontal="center" vertical="center" wrapText="1"/>
    </xf>
    <xf numFmtId="0" fontId="4" fillId="5" borderId="11" xfId="1" applyFont="1" applyFill="1" applyBorder="1" applyAlignment="1">
      <alignment horizontal="center" vertical="center" wrapText="1"/>
    </xf>
    <xf numFmtId="0" fontId="3" fillId="0" borderId="11" xfId="1" applyFont="1" applyFill="1" applyBorder="1" applyAlignment="1">
      <alignment horizontal="center" vertical="center" wrapText="1"/>
    </xf>
    <xf numFmtId="0" fontId="4" fillId="5" borderId="7" xfId="1" applyFont="1" applyFill="1" applyBorder="1" applyAlignment="1">
      <alignment horizontal="center" vertical="center" wrapText="1"/>
    </xf>
    <xf numFmtId="0" fontId="4" fillId="5" borderId="7" xfId="1" applyFont="1" applyFill="1" applyBorder="1" applyAlignment="1">
      <alignment horizontal="center" vertical="center" textRotation="90" wrapText="1"/>
    </xf>
    <xf numFmtId="0" fontId="4" fillId="6" borderId="7" xfId="1" applyFont="1" applyFill="1" applyBorder="1" applyAlignment="1">
      <alignment horizontal="center" vertical="top" textRotation="90" wrapText="1"/>
    </xf>
    <xf numFmtId="0" fontId="4" fillId="6" borderId="7" xfId="1" applyFont="1" applyFill="1" applyBorder="1" applyAlignment="1">
      <alignment horizontal="center" vertical="center" textRotation="90" wrapText="1"/>
    </xf>
    <xf numFmtId="0" fontId="4" fillId="6" borderId="7" xfId="1" applyFont="1" applyFill="1" applyBorder="1" applyAlignment="1">
      <alignment horizontal="center" vertical="center" wrapText="1"/>
    </xf>
    <xf numFmtId="0" fontId="4" fillId="6" borderId="7" xfId="1" applyFont="1" applyFill="1" applyBorder="1" applyAlignment="1">
      <alignment horizontal="center" vertical="center"/>
    </xf>
    <xf numFmtId="0" fontId="3" fillId="3"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3" fillId="0" borderId="7" xfId="0" quotePrefix="1" applyFont="1" applyFill="1" applyBorder="1" applyAlignment="1">
      <alignment horizontal="center" vertical="center" wrapText="1"/>
    </xf>
    <xf numFmtId="0" fontId="3" fillId="0" borderId="7" xfId="0" applyFont="1" applyFill="1" applyBorder="1" applyAlignment="1">
      <alignment horizontal="center" vertical="center" wrapText="1" shrinkToFit="1"/>
    </xf>
    <xf numFmtId="0" fontId="3" fillId="0" borderId="7" xfId="0" applyFont="1" applyFill="1" applyBorder="1" applyAlignment="1">
      <alignment horizontal="center" vertical="center" wrapText="1"/>
    </xf>
    <xf numFmtId="0" fontId="3" fillId="0" borderId="7" xfId="0" applyFont="1" applyFill="1" applyBorder="1" applyAlignment="1">
      <alignment horizontal="center" vertical="center" shrinkToFit="1"/>
    </xf>
    <xf numFmtId="0" fontId="3" fillId="7" borderId="7" xfId="0" applyFont="1" applyFill="1" applyBorder="1" applyAlignment="1">
      <alignment horizontal="center" vertical="center" wrapText="1"/>
    </xf>
    <xf numFmtId="0" fontId="8" fillId="3" borderId="7" xfId="0" applyFont="1" applyFill="1" applyBorder="1" applyAlignment="1">
      <alignment horizontal="center" vertical="center"/>
    </xf>
    <xf numFmtId="0" fontId="3" fillId="0" borderId="7" xfId="3" applyFont="1" applyFill="1" applyBorder="1" applyAlignment="1">
      <alignment horizontal="center" vertical="center" wrapText="1"/>
    </xf>
    <xf numFmtId="0" fontId="3" fillId="0" borderId="7" xfId="0" applyFont="1" applyBorder="1" applyAlignment="1">
      <alignment horizontal="center" vertical="center" wrapText="1"/>
    </xf>
    <xf numFmtId="0" fontId="8" fillId="8" borderId="7"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7" xfId="4" applyFont="1" applyFill="1" applyBorder="1" applyAlignment="1">
      <alignment horizontal="center" vertical="center" wrapText="1"/>
    </xf>
    <xf numFmtId="0" fontId="3" fillId="3" borderId="7" xfId="0" applyFont="1" applyFill="1" applyBorder="1" applyAlignment="1">
      <alignment horizontal="center" vertical="center"/>
    </xf>
    <xf numFmtId="0" fontId="3" fillId="3" borderId="7" xfId="3" applyFont="1" applyFill="1" applyBorder="1" applyAlignment="1">
      <alignment horizontal="center" vertical="center"/>
    </xf>
    <xf numFmtId="0" fontId="3" fillId="3" borderId="6" xfId="3" applyFont="1" applyFill="1" applyBorder="1" applyAlignment="1">
      <alignment horizontal="center" vertical="center" wrapText="1"/>
    </xf>
    <xf numFmtId="0" fontId="3" fillId="0" borderId="6" xfId="3" applyFont="1" applyFill="1" applyBorder="1" applyAlignment="1">
      <alignment horizontal="center" vertical="center" wrapText="1"/>
    </xf>
    <xf numFmtId="0" fontId="3" fillId="0" borderId="6" xfId="3" applyFont="1" applyBorder="1" applyAlignment="1">
      <alignment horizontal="center" vertical="center"/>
    </xf>
    <xf numFmtId="0" fontId="3" fillId="0" borderId="7" xfId="3" applyFont="1" applyBorder="1" applyAlignment="1">
      <alignment horizontal="center" vertical="center" wrapText="1"/>
    </xf>
    <xf numFmtId="0" fontId="3" fillId="0" borderId="7" xfId="3" applyFont="1" applyFill="1" applyBorder="1" applyAlignment="1">
      <alignment horizontal="center" vertical="center" wrapText="1" shrinkToFit="1"/>
    </xf>
    <xf numFmtId="0" fontId="3" fillId="3" borderId="7" xfId="3" applyFont="1" applyFill="1" applyBorder="1" applyAlignment="1">
      <alignment horizontal="center" vertical="center" wrapText="1"/>
    </xf>
    <xf numFmtId="0" fontId="3" fillId="0" borderId="6" xfId="3" applyFont="1" applyBorder="1" applyAlignment="1">
      <alignment horizontal="center" vertical="center" wrapText="1"/>
    </xf>
    <xf numFmtId="0" fontId="3" fillId="7" borderId="7" xfId="3" applyFont="1" applyFill="1" applyBorder="1" applyAlignment="1">
      <alignment horizontal="center" vertical="center" wrapText="1"/>
    </xf>
    <xf numFmtId="0" fontId="3" fillId="0" borderId="6" xfId="3" applyFont="1" applyBorder="1"/>
    <xf numFmtId="0" fontId="3" fillId="0" borderId="7" xfId="3" applyFont="1" applyFill="1" applyBorder="1" applyAlignment="1">
      <alignment horizontal="center" vertical="center" shrinkToFit="1"/>
    </xf>
    <xf numFmtId="0" fontId="3" fillId="0" borderId="7" xfId="3" applyNumberFormat="1" applyFont="1" applyFill="1" applyBorder="1" applyAlignment="1">
      <alignment horizontal="center" vertical="center" wrapText="1"/>
    </xf>
    <xf numFmtId="0" fontId="3" fillId="0" borderId="7" xfId="3" applyFont="1" applyFill="1" applyBorder="1" applyAlignment="1">
      <alignment vertical="center" wrapText="1"/>
    </xf>
    <xf numFmtId="0" fontId="3" fillId="3" borderId="7" xfId="3" quotePrefix="1" applyFont="1" applyFill="1" applyBorder="1" applyAlignment="1">
      <alignment horizontal="center" vertical="center" wrapText="1"/>
    </xf>
    <xf numFmtId="0" fontId="4" fillId="9" borderId="7" xfId="0" applyFont="1" applyFill="1" applyBorder="1" applyAlignment="1">
      <alignment horizontal="center" vertical="center" wrapText="1"/>
    </xf>
    <xf numFmtId="0" fontId="4" fillId="9" borderId="7" xfId="0" applyFont="1" applyFill="1" applyBorder="1" applyAlignment="1">
      <alignment horizontal="center" vertical="center"/>
    </xf>
    <xf numFmtId="0" fontId="4" fillId="10" borderId="7" xfId="0" applyFont="1" applyFill="1" applyBorder="1" applyAlignment="1">
      <alignment horizontal="center"/>
    </xf>
    <xf numFmtId="0" fontId="3" fillId="0" borderId="7" xfId="0" applyFont="1" applyBorder="1"/>
    <xf numFmtId="164" fontId="3" fillId="0" borderId="7" xfId="0" applyNumberFormat="1" applyFont="1" applyBorder="1" applyAlignment="1">
      <alignment horizontal="center" vertical="center"/>
    </xf>
    <xf numFmtId="0" fontId="3" fillId="5" borderId="7" xfId="0" applyFont="1" applyFill="1" applyBorder="1" applyAlignment="1">
      <alignment horizontal="center"/>
    </xf>
    <xf numFmtId="0" fontId="3" fillId="0" borderId="7" xfId="0" applyFont="1" applyBorder="1" applyAlignment="1">
      <alignment horizontal="center"/>
    </xf>
    <xf numFmtId="2" fontId="3" fillId="0" borderId="7" xfId="0" applyNumberFormat="1" applyFont="1" applyBorder="1" applyAlignment="1">
      <alignment horizontal="center"/>
    </xf>
    <xf numFmtId="0" fontId="4" fillId="13" borderId="7" xfId="0" applyFont="1" applyFill="1" applyBorder="1" applyAlignment="1">
      <alignment horizontal="center" vertical="center"/>
    </xf>
    <xf numFmtId="0" fontId="4" fillId="13" borderId="7" xfId="0" applyFont="1" applyFill="1" applyBorder="1" applyAlignment="1">
      <alignment horizontal="center"/>
    </xf>
    <xf numFmtId="2" fontId="4" fillId="13" borderId="7" xfId="0" applyNumberFormat="1" applyFont="1" applyFill="1" applyBorder="1" applyAlignment="1">
      <alignment horizontal="center"/>
    </xf>
    <xf numFmtId="2" fontId="4" fillId="13" borderId="7" xfId="0" applyNumberFormat="1" applyFont="1" applyFill="1" applyBorder="1" applyAlignment="1">
      <alignment horizontal="center" vertical="center"/>
    </xf>
    <xf numFmtId="0" fontId="3" fillId="0" borderId="7" xfId="3"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7" xfId="0" applyFont="1" applyFill="1" applyBorder="1" applyAlignment="1">
      <alignment horizontal="center" vertical="center"/>
    </xf>
    <xf numFmtId="0" fontId="5" fillId="0" borderId="0" xfId="0" applyFont="1" applyFill="1"/>
    <xf numFmtId="0" fontId="6" fillId="2" borderId="7" xfId="1" applyFont="1" applyFill="1" applyBorder="1" applyAlignment="1">
      <alignment horizontal="center" vertical="top"/>
    </xf>
    <xf numFmtId="0" fontId="7" fillId="0" borderId="7" xfId="1" applyFont="1" applyFill="1" applyBorder="1" applyAlignment="1">
      <alignment horizontal="center" vertical="center"/>
    </xf>
    <xf numFmtId="0" fontId="3" fillId="0" borderId="7" xfId="1" applyFont="1" applyFill="1" applyBorder="1" applyAlignment="1">
      <alignment horizontal="center" vertical="center"/>
    </xf>
    <xf numFmtId="0" fontId="6" fillId="2" borderId="7" xfId="1" applyFont="1" applyFill="1" applyBorder="1" applyAlignment="1">
      <alignment horizontal="center" vertical="center"/>
    </xf>
    <xf numFmtId="0" fontId="3" fillId="2" borderId="7" xfId="1" applyFont="1" applyFill="1" applyBorder="1"/>
    <xf numFmtId="16" fontId="3" fillId="0" borderId="7" xfId="1" applyNumberFormat="1" applyFont="1" applyBorder="1" applyAlignment="1">
      <alignment horizontal="center" vertical="center"/>
    </xf>
    <xf numFmtId="0" fontId="3" fillId="0" borderId="7" xfId="1" applyNumberFormat="1" applyFont="1" applyBorder="1" applyAlignment="1">
      <alignment horizontal="center" vertical="center"/>
    </xf>
    <xf numFmtId="0" fontId="4" fillId="2" borderId="1" xfId="1" applyFont="1" applyFill="1" applyBorder="1" applyAlignment="1">
      <alignment horizontal="center"/>
    </xf>
    <xf numFmtId="0" fontId="4" fillId="2" borderId="0" xfId="1" applyFont="1" applyFill="1" applyBorder="1" applyAlignment="1">
      <alignment horizontal="center"/>
    </xf>
    <xf numFmtId="0" fontId="4" fillId="2" borderId="2" xfId="1" applyFont="1" applyFill="1" applyBorder="1" applyAlignment="1">
      <alignment horizontal="center"/>
    </xf>
    <xf numFmtId="0" fontId="4" fillId="2" borderId="3" xfId="1" applyFont="1" applyFill="1" applyBorder="1" applyAlignment="1">
      <alignment horizontal="center"/>
    </xf>
    <xf numFmtId="0" fontId="4" fillId="2" borderId="4" xfId="1" applyFont="1" applyFill="1" applyBorder="1" applyAlignment="1">
      <alignment horizontal="center"/>
    </xf>
    <xf numFmtId="0" fontId="4" fillId="2" borderId="5" xfId="1" applyFont="1" applyFill="1" applyBorder="1" applyAlignment="1">
      <alignment horizontal="center"/>
    </xf>
    <xf numFmtId="0" fontId="3" fillId="3" borderId="6" xfId="1" applyFont="1" applyFill="1" applyBorder="1" applyAlignment="1">
      <alignment horizontal="center" vertical="top"/>
    </xf>
    <xf numFmtId="0" fontId="3" fillId="3" borderId="7" xfId="1" applyFont="1" applyFill="1" applyBorder="1" applyAlignment="1">
      <alignment horizontal="center" vertical="top"/>
    </xf>
    <xf numFmtId="0" fontId="6" fillId="4" borderId="7" xfId="1" applyFont="1" applyFill="1" applyBorder="1" applyAlignment="1">
      <alignment horizontal="center" vertical="center"/>
    </xf>
    <xf numFmtId="0" fontId="6" fillId="0" borderId="7" xfId="1" applyFont="1" applyFill="1" applyBorder="1" applyAlignment="1">
      <alignment horizontal="center" vertical="center"/>
    </xf>
    <xf numFmtId="0" fontId="4" fillId="2" borderId="7" xfId="1" applyFont="1" applyFill="1" applyBorder="1" applyAlignment="1">
      <alignment horizontal="center" vertical="center" wrapText="1"/>
    </xf>
    <xf numFmtId="0" fontId="3" fillId="0" borderId="7" xfId="1" applyFont="1" applyBorder="1" applyAlignment="1">
      <alignment horizontal="center" vertical="center"/>
    </xf>
    <xf numFmtId="0" fontId="6" fillId="5" borderId="7" xfId="1" applyFont="1" applyFill="1" applyBorder="1" applyAlignment="1">
      <alignment horizontal="center" vertical="center"/>
    </xf>
    <xf numFmtId="0" fontId="3" fillId="0" borderId="8" xfId="1" applyFont="1" applyBorder="1" applyAlignment="1">
      <alignment horizontal="center" vertic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6" fillId="5" borderId="8" xfId="1" applyFont="1" applyFill="1" applyBorder="1" applyAlignment="1">
      <alignment horizontal="center" vertical="center"/>
    </xf>
    <xf numFmtId="0" fontId="6" fillId="5" borderId="10" xfId="1" applyFont="1" applyFill="1" applyBorder="1" applyAlignment="1">
      <alignment horizontal="center" vertical="center"/>
    </xf>
    <xf numFmtId="0" fontId="3" fillId="0" borderId="7" xfId="2" applyFont="1" applyFill="1" applyBorder="1" applyAlignment="1" applyProtection="1">
      <alignment horizontal="center" vertical="center"/>
    </xf>
    <xf numFmtId="0" fontId="6" fillId="0" borderId="11" xfId="1" applyFont="1" applyFill="1" applyBorder="1" applyAlignment="1">
      <alignment horizontal="center" vertical="center" wrapText="1"/>
    </xf>
    <xf numFmtId="0" fontId="6" fillId="5" borderId="11" xfId="1" applyFont="1" applyFill="1" applyBorder="1" applyAlignment="1">
      <alignment horizontal="center" vertical="center" wrapText="1"/>
    </xf>
    <xf numFmtId="0" fontId="6" fillId="0" borderId="11" xfId="1" applyFont="1" applyFill="1" applyBorder="1" applyAlignment="1">
      <alignment horizontal="center" vertical="center"/>
    </xf>
    <xf numFmtId="0" fontId="4" fillId="5" borderId="7" xfId="1" applyFont="1" applyFill="1" applyBorder="1" applyAlignment="1">
      <alignment horizontal="center" vertical="center" wrapText="1"/>
    </xf>
    <xf numFmtId="0" fontId="4" fillId="5" borderId="7" xfId="1" applyFont="1" applyFill="1" applyBorder="1" applyAlignment="1">
      <alignment horizontal="center" vertical="center"/>
    </xf>
    <xf numFmtId="0" fontId="3" fillId="0" borderId="11" xfId="1" applyFont="1" applyBorder="1" applyAlignment="1">
      <alignment horizontal="center" vertical="center" wrapText="1"/>
    </xf>
    <xf numFmtId="0" fontId="3" fillId="0" borderId="11" xfId="1" applyFont="1" applyFill="1" applyBorder="1" applyAlignment="1">
      <alignment horizontal="center" vertical="center" wrapText="1"/>
    </xf>
    <xf numFmtId="0" fontId="4" fillId="5" borderId="11" xfId="1" applyFont="1" applyFill="1" applyBorder="1" applyAlignment="1">
      <alignment horizontal="center" vertical="center" wrapText="1"/>
    </xf>
    <xf numFmtId="0" fontId="8" fillId="3" borderId="7" xfId="0" applyFont="1" applyFill="1" applyBorder="1" applyAlignment="1">
      <alignment horizontal="center" vertical="center"/>
    </xf>
    <xf numFmtId="0" fontId="8" fillId="0" borderId="7" xfId="0" applyFont="1" applyFill="1" applyBorder="1" applyAlignment="1">
      <alignment horizontal="center" vertical="center"/>
    </xf>
    <xf numFmtId="0" fontId="4" fillId="6" borderId="7" xfId="1" applyFont="1" applyFill="1" applyBorder="1" applyAlignment="1">
      <alignment horizontal="center" vertical="center" wrapText="1"/>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0" borderId="7" xfId="3" applyFont="1" applyFill="1" applyBorder="1" applyAlignment="1">
      <alignment horizontal="justify" vertical="center" wrapText="1"/>
    </xf>
    <xf numFmtId="0" fontId="3" fillId="0" borderId="7" xfId="3" applyFont="1" applyFill="1" applyBorder="1" applyAlignment="1">
      <alignment horizontal="center" vertical="center" wrapText="1"/>
    </xf>
    <xf numFmtId="0" fontId="3" fillId="0" borderId="0" xfId="0" applyFont="1" applyAlignment="1">
      <alignment horizontal="center"/>
    </xf>
  </cellXfs>
  <cellStyles count="5">
    <cellStyle name="Hipervínculo" xfId="2" builtinId="8"/>
    <cellStyle name="Normal" xfId="0" builtinId="0"/>
    <cellStyle name="Normal 2" xfId="3"/>
    <cellStyle name="Normal 4" xfId="4"/>
    <cellStyle name="Normal 5" xfId="1"/>
  </cellStyles>
  <dxfs count="2277">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theme="9" tint="-0.24994659260841701"/>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bgColor rgb="FFFF0000"/>
        </patternFill>
      </fill>
    </dxf>
    <dxf>
      <fill>
        <patternFill>
          <bgColor rgb="FFFFFF00"/>
        </patternFill>
      </fill>
    </dxf>
    <dxf>
      <fill>
        <patternFill>
          <bgColor rgb="FF66FF33"/>
        </patternFill>
      </fill>
    </dxf>
    <dxf>
      <fill>
        <patternFill>
          <bgColor theme="9" tint="-0.24994659260841701"/>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theme="9" tint="-0.24994659260841701"/>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theme="9" tint="-0.24994659260841701"/>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FF0000"/>
        </patternFill>
      </fill>
    </dxf>
    <dxf>
      <fill>
        <patternFill>
          <bgColor rgb="FFFFFF00"/>
        </patternFill>
      </fill>
    </dxf>
    <dxf>
      <fill>
        <patternFill>
          <bgColor rgb="FF66FF33"/>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theme="9" tint="-0.24994659260841701"/>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66FF33"/>
        </patternFill>
      </fill>
    </dxf>
    <dxf>
      <fill>
        <patternFill>
          <bgColor theme="9" tint="-0.24994659260841701"/>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theme="9" tint="-0.24994659260841701"/>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theme="9" tint="-0.24994659260841701"/>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theme="9" tint="-0.24994659260841701"/>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FF0000"/>
        </patternFill>
      </fill>
    </dxf>
    <dxf>
      <fill>
        <patternFill>
          <bgColor rgb="FFFFFF00"/>
        </patternFill>
      </fill>
    </dxf>
    <dxf>
      <fill>
        <patternFill>
          <bgColor rgb="FF66FF33"/>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theme="9" tint="-0.24994659260841701"/>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66FF33"/>
        </patternFill>
      </fill>
    </dxf>
    <dxf>
      <fill>
        <patternFill>
          <bgColor theme="9" tint="-0.24994659260841701"/>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theme="9" tint="-0.24994659260841701"/>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theme="9" tint="-0.24994659260841701"/>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theme="9" tint="-0.24994659260841701"/>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FF0000"/>
        </patternFill>
      </fill>
    </dxf>
    <dxf>
      <fill>
        <patternFill>
          <bgColor rgb="FFFFFF00"/>
        </patternFill>
      </fill>
    </dxf>
    <dxf>
      <fill>
        <patternFill>
          <bgColor rgb="FF66FF33"/>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theme="9" tint="-0.24994659260841701"/>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66FF33"/>
        </patternFill>
      </fill>
    </dxf>
    <dxf>
      <fill>
        <patternFill>
          <bgColor theme="9" tint="-0.24994659260841701"/>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theme="9" tint="-0.24994659260841701"/>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theme="9" tint="-0.24994659260841701"/>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theme="9" tint="-0.24994659260841701"/>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FF0000"/>
        </patternFill>
      </fill>
    </dxf>
    <dxf>
      <fill>
        <patternFill>
          <bgColor rgb="FFFFFF00"/>
        </patternFill>
      </fill>
    </dxf>
    <dxf>
      <fill>
        <patternFill>
          <bgColor rgb="FF66FF33"/>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theme="9" tint="-0.24994659260841701"/>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66FF33"/>
        </patternFill>
      </fill>
    </dxf>
    <dxf>
      <fill>
        <patternFill>
          <bgColor theme="9" tint="-0.24994659260841701"/>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theme="9" tint="-0.24994659260841701"/>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theme="9" tint="-0.24994659260841701"/>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theme="9" tint="-0.24994659260841701"/>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FF0000"/>
        </patternFill>
      </fill>
    </dxf>
    <dxf>
      <fill>
        <patternFill>
          <bgColor rgb="FFFFFF00"/>
        </patternFill>
      </fill>
    </dxf>
    <dxf>
      <fill>
        <patternFill>
          <bgColor rgb="FF66FF33"/>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theme="9" tint="-0.24994659260841701"/>
        </patternFill>
      </fill>
    </dxf>
    <dxf>
      <fill>
        <patternFill>
          <bgColor rgb="FF66FF33"/>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66FF33"/>
        </patternFill>
      </fill>
    </dxf>
    <dxf>
      <fill>
        <patternFill>
          <bgColor theme="9" tint="-0.24994659260841701"/>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FF00"/>
        </patternFill>
      </fill>
    </dxf>
    <dxf>
      <fill>
        <patternFill>
          <bgColor theme="9" tint="-0.24994659260841701"/>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theme="9" tint="-0.24994659260841701"/>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col"/>
        <c:grouping val="clustered"/>
        <c:varyColors val="0"/>
        <c:ser>
          <c:idx val="0"/>
          <c:order val="0"/>
          <c:tx>
            <c:strRef>
              <c:f>[1]RIESGOS!$B$3</c:f>
              <c:strCache>
                <c:ptCount val="1"/>
                <c:pt idx="0">
                  <c:v>#</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[1]RIESGOS!$A$4:$A$11</c:f>
              <c:strCache>
                <c:ptCount val="8"/>
                <c:pt idx="0">
                  <c:v>BIOLÓGICOS</c:v>
                </c:pt>
                <c:pt idx="1">
                  <c:v>BIOMECÁNICOS</c:v>
                </c:pt>
                <c:pt idx="2">
                  <c:v>CONDICIONES DE SEGURIDAD</c:v>
                </c:pt>
                <c:pt idx="3">
                  <c:v>FENÓMENOS NATURALES</c:v>
                </c:pt>
                <c:pt idx="4">
                  <c:v>FÍSICOS</c:v>
                </c:pt>
                <c:pt idx="5">
                  <c:v>PSICOSOCIAL</c:v>
                </c:pt>
                <c:pt idx="6">
                  <c:v>QUÍMICOS</c:v>
                </c:pt>
                <c:pt idx="7">
                  <c:v>TOTAL</c:v>
                </c:pt>
              </c:strCache>
            </c:strRef>
          </c:cat>
          <c:val>
            <c:numRef>
              <c:f>[1]RIESGOS!$B$4:$B$11</c:f>
              <c:numCache>
                <c:formatCode>General</c:formatCode>
                <c:ptCount val="8"/>
                <c:pt idx="0">
                  <c:v>36</c:v>
                </c:pt>
                <c:pt idx="1">
                  <c:v>22</c:v>
                </c:pt>
                <c:pt idx="2">
                  <c:v>38</c:v>
                </c:pt>
                <c:pt idx="3">
                  <c:v>1</c:v>
                </c:pt>
                <c:pt idx="4">
                  <c:v>9</c:v>
                </c:pt>
                <c:pt idx="5">
                  <c:v>20</c:v>
                </c:pt>
                <c:pt idx="6">
                  <c:v>13</c:v>
                </c:pt>
                <c:pt idx="7">
                  <c:v>139</c:v>
                </c:pt>
              </c:numCache>
            </c:numRef>
          </c:val>
          <c:extLst xmlns:c16r2="http://schemas.microsoft.com/office/drawing/2015/06/chart">
            <c:ext xmlns:c16="http://schemas.microsoft.com/office/drawing/2014/chart" uri="{C3380CC4-5D6E-409C-BE32-E72D297353CC}">
              <c16:uniqueId val="{00000000-0925-BF4E-9977-2AA8AA33C2DF}"/>
            </c:ext>
          </c:extLst>
        </c:ser>
        <c:ser>
          <c:idx val="1"/>
          <c:order val="1"/>
          <c:tx>
            <c:strRef>
              <c:f>[1]RIESGOS!$C$3</c:f>
              <c:strCache>
                <c:ptCount val="1"/>
                <c:pt idx="0">
                  <c:v>%</c:v>
                </c:pt>
              </c:strCache>
            </c:strRef>
          </c:tx>
          <c:spPr>
            <a:solidFill>
              <a:schemeClr val="accent4"/>
            </a:solidFill>
            <a:ln>
              <a:solidFill>
                <a:schemeClr val="accent1"/>
              </a:solid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[1]RIESGOS!$A$4:$A$11</c:f>
              <c:strCache>
                <c:ptCount val="8"/>
                <c:pt idx="0">
                  <c:v>BIOLÓGICOS</c:v>
                </c:pt>
                <c:pt idx="1">
                  <c:v>BIOMECÁNICOS</c:v>
                </c:pt>
                <c:pt idx="2">
                  <c:v>CONDICIONES DE SEGURIDAD</c:v>
                </c:pt>
                <c:pt idx="3">
                  <c:v>FENÓMENOS NATURALES</c:v>
                </c:pt>
                <c:pt idx="4">
                  <c:v>FÍSICOS</c:v>
                </c:pt>
                <c:pt idx="5">
                  <c:v>PSICOSOCIAL</c:v>
                </c:pt>
                <c:pt idx="6">
                  <c:v>QUÍMICOS</c:v>
                </c:pt>
                <c:pt idx="7">
                  <c:v>TOTAL</c:v>
                </c:pt>
              </c:strCache>
            </c:strRef>
          </c:cat>
          <c:val>
            <c:numRef>
              <c:f>[1]RIESGOS!$C$4:$C$11</c:f>
              <c:numCache>
                <c:formatCode>General</c:formatCode>
                <c:ptCount val="8"/>
                <c:pt idx="0">
                  <c:v>25.899280575539567</c:v>
                </c:pt>
                <c:pt idx="1">
                  <c:v>15.827338129496402</c:v>
                </c:pt>
                <c:pt idx="2">
                  <c:v>27.338129496402878</c:v>
                </c:pt>
                <c:pt idx="3">
                  <c:v>0.71942446043165476</c:v>
                </c:pt>
                <c:pt idx="4">
                  <c:v>6.4748201438848918</c:v>
                </c:pt>
                <c:pt idx="5">
                  <c:v>14.388489208633093</c:v>
                </c:pt>
                <c:pt idx="6">
                  <c:v>9.3525179856115113</c:v>
                </c:pt>
                <c:pt idx="7">
                  <c:v>100</c:v>
                </c:pt>
              </c:numCache>
            </c:numRef>
          </c:val>
          <c:extLst xmlns:c16r2="http://schemas.microsoft.com/office/drawing/2015/06/chart">
            <c:ext xmlns:c16="http://schemas.microsoft.com/office/drawing/2014/chart" uri="{C3380CC4-5D6E-409C-BE32-E72D297353CC}">
              <c16:uniqueId val="{00000001-0925-BF4E-9977-2AA8AA33C2DF}"/>
            </c:ext>
          </c:extLst>
        </c:ser>
        <c:dLbls>
          <c:showLegendKey val="0"/>
          <c:showVal val="0"/>
          <c:showCatName val="0"/>
          <c:showSerName val="0"/>
          <c:showPercent val="0"/>
          <c:showBubbleSize val="0"/>
        </c:dLbls>
        <c:gapWidth val="150"/>
        <c:overlap val="2"/>
        <c:axId val="96193536"/>
        <c:axId val="108339968"/>
      </c:barChart>
      <c:catAx>
        <c:axId val="96193536"/>
        <c:scaling>
          <c:orientation val="minMax"/>
        </c:scaling>
        <c:delete val="0"/>
        <c:axPos val="b"/>
        <c:numFmt formatCode="General" sourceLinked="0"/>
        <c:majorTickMark val="out"/>
        <c:minorTickMark val="none"/>
        <c:tickLblPos val="nextTo"/>
        <c:txPr>
          <a:bodyPr/>
          <a:lstStyle/>
          <a:p>
            <a:pPr>
              <a:defRPr sz="800"/>
            </a:pPr>
            <a:endParaRPr lang="es-CO"/>
          </a:p>
        </c:txPr>
        <c:crossAx val="108339968"/>
        <c:crosses val="autoZero"/>
        <c:auto val="1"/>
        <c:lblAlgn val="ctr"/>
        <c:lblOffset val="100"/>
        <c:noMultiLvlLbl val="0"/>
      </c:catAx>
      <c:valAx>
        <c:axId val="108339968"/>
        <c:scaling>
          <c:orientation val="minMax"/>
        </c:scaling>
        <c:delete val="0"/>
        <c:axPos val="l"/>
        <c:majorGridlines/>
        <c:numFmt formatCode="General" sourceLinked="1"/>
        <c:majorTickMark val="out"/>
        <c:minorTickMark val="none"/>
        <c:tickLblPos val="nextTo"/>
        <c:crossAx val="9619353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col"/>
        <c:grouping val="clustered"/>
        <c:varyColors val="0"/>
        <c:ser>
          <c:idx val="0"/>
          <c:order val="0"/>
          <c:tx>
            <c:strRef>
              <c:f>[1]RIESGOS!$J$3</c:f>
              <c:strCache>
                <c:ptCount val="1"/>
                <c:pt idx="0">
                  <c:v>#</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[1]RIESGOS!$I$4:$I$8</c:f>
              <c:strCache>
                <c:ptCount val="5"/>
                <c:pt idx="0">
                  <c:v>I</c:v>
                </c:pt>
                <c:pt idx="1">
                  <c:v>II</c:v>
                </c:pt>
                <c:pt idx="2">
                  <c:v>III</c:v>
                </c:pt>
                <c:pt idx="3">
                  <c:v>IV</c:v>
                </c:pt>
                <c:pt idx="4">
                  <c:v>TOTAL</c:v>
                </c:pt>
              </c:strCache>
            </c:strRef>
          </c:cat>
          <c:val>
            <c:numRef>
              <c:f>[1]RIESGOS!$J$4:$J$8</c:f>
              <c:numCache>
                <c:formatCode>General</c:formatCode>
                <c:ptCount val="5"/>
                <c:pt idx="0">
                  <c:v>8</c:v>
                </c:pt>
                <c:pt idx="1">
                  <c:v>116</c:v>
                </c:pt>
                <c:pt idx="2">
                  <c:v>16</c:v>
                </c:pt>
                <c:pt idx="3">
                  <c:v>0</c:v>
                </c:pt>
                <c:pt idx="4">
                  <c:v>140</c:v>
                </c:pt>
              </c:numCache>
            </c:numRef>
          </c:val>
          <c:extLst xmlns:c16r2="http://schemas.microsoft.com/office/drawing/2015/06/chart">
            <c:ext xmlns:c16="http://schemas.microsoft.com/office/drawing/2014/chart" uri="{C3380CC4-5D6E-409C-BE32-E72D297353CC}">
              <c16:uniqueId val="{00000000-BFDB-9548-B1AB-4DB4EA7B9318}"/>
            </c:ext>
          </c:extLst>
        </c:ser>
        <c:ser>
          <c:idx val="1"/>
          <c:order val="1"/>
          <c:tx>
            <c:strRef>
              <c:f>[1]RIESGOS!$K$3</c:f>
              <c:strCache>
                <c:ptCount val="1"/>
                <c:pt idx="0">
                  <c:v>%</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[1]RIESGOS!$I$4:$I$8</c:f>
              <c:strCache>
                <c:ptCount val="5"/>
                <c:pt idx="0">
                  <c:v>I</c:v>
                </c:pt>
                <c:pt idx="1">
                  <c:v>II</c:v>
                </c:pt>
                <c:pt idx="2">
                  <c:v>III</c:v>
                </c:pt>
                <c:pt idx="3">
                  <c:v>IV</c:v>
                </c:pt>
                <c:pt idx="4">
                  <c:v>TOTAL</c:v>
                </c:pt>
              </c:strCache>
            </c:strRef>
          </c:cat>
          <c:val>
            <c:numRef>
              <c:f>[1]RIESGOS!$K$4:$K$8</c:f>
              <c:numCache>
                <c:formatCode>General</c:formatCode>
                <c:ptCount val="5"/>
                <c:pt idx="0">
                  <c:v>5.7142857142857144</c:v>
                </c:pt>
                <c:pt idx="1">
                  <c:v>82.857142857142861</c:v>
                </c:pt>
                <c:pt idx="2">
                  <c:v>11.428571428571429</c:v>
                </c:pt>
                <c:pt idx="3">
                  <c:v>0</c:v>
                </c:pt>
                <c:pt idx="4">
                  <c:v>100</c:v>
                </c:pt>
              </c:numCache>
            </c:numRef>
          </c:val>
          <c:extLst xmlns:c16r2="http://schemas.microsoft.com/office/drawing/2015/06/chart">
            <c:ext xmlns:c16="http://schemas.microsoft.com/office/drawing/2014/chart" uri="{C3380CC4-5D6E-409C-BE32-E72D297353CC}">
              <c16:uniqueId val="{00000001-BFDB-9548-B1AB-4DB4EA7B9318}"/>
            </c:ext>
          </c:extLst>
        </c:ser>
        <c:dLbls>
          <c:showLegendKey val="0"/>
          <c:showVal val="0"/>
          <c:showCatName val="0"/>
          <c:showSerName val="0"/>
          <c:showPercent val="0"/>
          <c:showBubbleSize val="0"/>
        </c:dLbls>
        <c:gapWidth val="150"/>
        <c:axId val="108371328"/>
        <c:axId val="108381312"/>
      </c:barChart>
      <c:catAx>
        <c:axId val="108371328"/>
        <c:scaling>
          <c:orientation val="minMax"/>
        </c:scaling>
        <c:delete val="0"/>
        <c:axPos val="b"/>
        <c:numFmt formatCode="General" sourceLinked="0"/>
        <c:majorTickMark val="out"/>
        <c:minorTickMark val="none"/>
        <c:tickLblPos val="nextTo"/>
        <c:crossAx val="108381312"/>
        <c:crosses val="autoZero"/>
        <c:auto val="1"/>
        <c:lblAlgn val="ctr"/>
        <c:lblOffset val="100"/>
        <c:noMultiLvlLbl val="0"/>
      </c:catAx>
      <c:valAx>
        <c:axId val="108381312"/>
        <c:scaling>
          <c:orientation val="minMax"/>
        </c:scaling>
        <c:delete val="0"/>
        <c:axPos val="l"/>
        <c:majorGridlines/>
        <c:numFmt formatCode="General" sourceLinked="1"/>
        <c:majorTickMark val="out"/>
        <c:minorTickMark val="none"/>
        <c:tickLblPos val="nextTo"/>
        <c:crossAx val="10837132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col"/>
        <c:grouping val="clustered"/>
        <c:varyColors val="0"/>
        <c:ser>
          <c:idx val="0"/>
          <c:order val="0"/>
          <c:tx>
            <c:strRef>
              <c:f>[1]RIESGOS!$N$3</c:f>
              <c:strCache>
                <c:ptCount val="1"/>
                <c:pt idx="0">
                  <c:v>ACEPTABILIDAD DEL RIESGO</c:v>
                </c:pt>
              </c:strCache>
            </c:strRef>
          </c:tx>
          <c:invertIfNegative val="0"/>
          <c:val>
            <c:numRef>
              <c:f>[1]RIESGOS!$N$4:$N$7</c:f>
              <c:numCache>
                <c:formatCode>General</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8592-5941-907E-94C46F7F5746}"/>
            </c:ext>
          </c:extLst>
        </c:ser>
        <c:ser>
          <c:idx val="1"/>
          <c:order val="1"/>
          <c:tx>
            <c:strRef>
              <c:f>[1]RIESGOS!$O$3</c:f>
              <c:strCache>
                <c:ptCount val="1"/>
                <c:pt idx="0">
                  <c:v>#</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[1]RIESGOS!$O$4:$O$7</c:f>
              <c:numCache>
                <c:formatCode>General</c:formatCode>
                <c:ptCount val="4"/>
                <c:pt idx="0">
                  <c:v>16</c:v>
                </c:pt>
                <c:pt idx="1">
                  <c:v>124</c:v>
                </c:pt>
                <c:pt idx="2">
                  <c:v>0</c:v>
                </c:pt>
                <c:pt idx="3">
                  <c:v>140</c:v>
                </c:pt>
              </c:numCache>
            </c:numRef>
          </c:val>
          <c:extLst xmlns:c16r2="http://schemas.microsoft.com/office/drawing/2015/06/chart">
            <c:ext xmlns:c16="http://schemas.microsoft.com/office/drawing/2014/chart" uri="{C3380CC4-5D6E-409C-BE32-E72D297353CC}">
              <c16:uniqueId val="{00000001-8592-5941-907E-94C46F7F5746}"/>
            </c:ext>
          </c:extLst>
        </c:ser>
        <c:dLbls>
          <c:showLegendKey val="0"/>
          <c:showVal val="0"/>
          <c:showCatName val="0"/>
          <c:showSerName val="0"/>
          <c:showPercent val="0"/>
          <c:showBubbleSize val="0"/>
        </c:dLbls>
        <c:gapWidth val="150"/>
        <c:axId val="108403712"/>
        <c:axId val="108413696"/>
      </c:barChart>
      <c:catAx>
        <c:axId val="108403712"/>
        <c:scaling>
          <c:orientation val="minMax"/>
        </c:scaling>
        <c:delete val="0"/>
        <c:axPos val="b"/>
        <c:majorTickMark val="out"/>
        <c:minorTickMark val="none"/>
        <c:tickLblPos val="nextTo"/>
        <c:crossAx val="108413696"/>
        <c:crosses val="autoZero"/>
        <c:auto val="1"/>
        <c:lblAlgn val="ctr"/>
        <c:lblOffset val="100"/>
        <c:noMultiLvlLbl val="0"/>
      </c:catAx>
      <c:valAx>
        <c:axId val="108413696"/>
        <c:scaling>
          <c:orientation val="minMax"/>
        </c:scaling>
        <c:delete val="0"/>
        <c:axPos val="l"/>
        <c:majorGridlines/>
        <c:numFmt formatCode="General" sourceLinked="1"/>
        <c:majorTickMark val="out"/>
        <c:minorTickMark val="none"/>
        <c:tickLblPos val="nextTo"/>
        <c:crossAx val="10840371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38100</xdr:colOff>
      <xdr:row>13</xdr:row>
      <xdr:rowOff>4762</xdr:rowOff>
    </xdr:from>
    <xdr:to>
      <xdr:col>6</xdr:col>
      <xdr:colOff>238125</xdr:colOff>
      <xdr:row>27</xdr:row>
      <xdr:rowOff>80962</xdr:rowOff>
    </xdr:to>
    <xdr:graphicFrame macro="">
      <xdr:nvGraphicFramePr>
        <xdr:cNvPr id="2" name="1 Gráfico">
          <a:extLst>
            <a:ext uri="{FF2B5EF4-FFF2-40B4-BE49-F238E27FC236}">
              <a16:creationId xmlns:a16="http://schemas.microsoft.com/office/drawing/2014/main" xmlns=""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409575</xdr:colOff>
      <xdr:row>13</xdr:row>
      <xdr:rowOff>42862</xdr:rowOff>
    </xdr:from>
    <xdr:to>
      <xdr:col>11</xdr:col>
      <xdr:colOff>609600</xdr:colOff>
      <xdr:row>27</xdr:row>
      <xdr:rowOff>119062</xdr:rowOff>
    </xdr:to>
    <xdr:graphicFrame macro="">
      <xdr:nvGraphicFramePr>
        <xdr:cNvPr id="3" name="2 Gráfico">
          <a:extLst>
            <a:ext uri="{FF2B5EF4-FFF2-40B4-BE49-F238E27FC236}">
              <a16:creationId xmlns:a16="http://schemas.microsoft.com/office/drawing/2014/main" xmlns=""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714376</xdr:colOff>
      <xdr:row>13</xdr:row>
      <xdr:rowOff>61912</xdr:rowOff>
    </xdr:from>
    <xdr:to>
      <xdr:col>16</xdr:col>
      <xdr:colOff>653144</xdr:colOff>
      <xdr:row>27</xdr:row>
      <xdr:rowOff>138112</xdr:rowOff>
    </xdr:to>
    <xdr:graphicFrame macro="">
      <xdr:nvGraphicFramePr>
        <xdr:cNvPr id="4" name="3 Gráfico">
          <a:extLst>
            <a:ext uri="{FF2B5EF4-FFF2-40B4-BE49-F238E27FC236}">
              <a16:creationId xmlns:a16="http://schemas.microsoft.com/office/drawing/2014/main" xmlns=""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grisalesp/Downloads/MATRIZ%20DE%20PELIGRO%20-%20GTT%20CAL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PELIGROS"/>
      <sheetName val="RIESGOS"/>
    </sheetNames>
    <sheetDataSet>
      <sheetData sheetId="0"/>
      <sheetData sheetId="1">
        <row r="3">
          <cell r="B3" t="str">
            <v>#</v>
          </cell>
          <cell r="C3" t="str">
            <v>%</v>
          </cell>
          <cell r="J3" t="str">
            <v>#</v>
          </cell>
          <cell r="K3" t="str">
            <v>%</v>
          </cell>
          <cell r="N3" t="str">
            <v>ACEPTABILIDAD DEL RIESGO</v>
          </cell>
          <cell r="O3" t="str">
            <v>#</v>
          </cell>
        </row>
        <row r="4">
          <cell r="A4" t="str">
            <v>BIOLÓGICOS</v>
          </cell>
          <cell r="B4">
            <v>36</v>
          </cell>
          <cell r="C4">
            <v>25.899280575539567</v>
          </cell>
          <cell r="I4" t="str">
            <v>I</v>
          </cell>
          <cell r="J4">
            <v>8</v>
          </cell>
          <cell r="K4">
            <v>5.7142857142857144</v>
          </cell>
          <cell r="N4" t="str">
            <v>ACEPTABLE</v>
          </cell>
          <cell r="O4">
            <v>16</v>
          </cell>
        </row>
        <row r="5">
          <cell r="A5" t="str">
            <v>BIOMECÁNICOS</v>
          </cell>
          <cell r="B5">
            <v>22</v>
          </cell>
          <cell r="C5">
            <v>15.827338129496402</v>
          </cell>
          <cell r="I5" t="str">
            <v>II</v>
          </cell>
          <cell r="J5">
            <v>116</v>
          </cell>
          <cell r="K5">
            <v>82.857142857142861</v>
          </cell>
          <cell r="N5" t="str">
            <v>ACEPTABLE CON CONTROL ESPECIFICO</v>
          </cell>
          <cell r="O5">
            <v>124</v>
          </cell>
        </row>
        <row r="6">
          <cell r="A6" t="str">
            <v>CONDICIONES DE SEGURIDAD</v>
          </cell>
          <cell r="B6">
            <v>38</v>
          </cell>
          <cell r="C6">
            <v>27.338129496402878</v>
          </cell>
          <cell r="I6" t="str">
            <v>III</v>
          </cell>
          <cell r="J6">
            <v>16</v>
          </cell>
          <cell r="K6">
            <v>11.428571428571429</v>
          </cell>
          <cell r="N6" t="str">
            <v>NO ACEPTABLE</v>
          </cell>
          <cell r="O6">
            <v>0</v>
          </cell>
        </row>
        <row r="7">
          <cell r="A7" t="str">
            <v>FENÓMENOS NATURALES</v>
          </cell>
          <cell r="B7">
            <v>1</v>
          </cell>
          <cell r="C7">
            <v>0.71942446043165476</v>
          </cell>
          <cell r="I7" t="str">
            <v>IV</v>
          </cell>
          <cell r="J7">
            <v>0</v>
          </cell>
          <cell r="K7">
            <v>0</v>
          </cell>
          <cell r="N7">
            <v>0</v>
          </cell>
          <cell r="O7">
            <v>140</v>
          </cell>
        </row>
        <row r="8">
          <cell r="A8" t="str">
            <v>FÍSICOS</v>
          </cell>
          <cell r="B8">
            <v>9</v>
          </cell>
          <cell r="C8">
            <v>6.4748201438848918</v>
          </cell>
          <cell r="I8" t="str">
            <v>TOTAL</v>
          </cell>
          <cell r="J8">
            <v>140</v>
          </cell>
          <cell r="K8">
            <v>100</v>
          </cell>
        </row>
        <row r="9">
          <cell r="A9" t="str">
            <v>PSICOSOCIAL</v>
          </cell>
          <cell r="B9">
            <v>20</v>
          </cell>
          <cell r="C9">
            <v>14.388489208633093</v>
          </cell>
        </row>
        <row r="10">
          <cell r="A10" t="str">
            <v>QUÍMICOS</v>
          </cell>
          <cell r="B10">
            <v>13</v>
          </cell>
          <cell r="C10">
            <v>9.3525179856115113</v>
          </cell>
        </row>
        <row r="11">
          <cell r="A11" t="str">
            <v>TOTAL</v>
          </cell>
          <cell r="B11">
            <v>139</v>
          </cell>
          <cell r="C11">
            <v>100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53"/>
  <sheetViews>
    <sheetView tabSelected="1" topLeftCell="S1" zoomScale="80" zoomScaleNormal="80" workbookViewId="0">
      <selection activeCell="AD8" sqref="AD8:AG8"/>
    </sheetView>
  </sheetViews>
  <sheetFormatPr baseColWidth="10" defaultRowHeight="12.75" x14ac:dyDescent="0.2"/>
  <cols>
    <col min="1" max="1" width="15" style="7" customWidth="1"/>
    <col min="2" max="2" width="14.140625" style="7" customWidth="1"/>
    <col min="3" max="3" width="16.5703125" style="7" customWidth="1"/>
    <col min="4" max="4" width="17.140625" style="7" customWidth="1"/>
    <col min="5" max="5" width="15.28515625" style="7" customWidth="1"/>
    <col min="6" max="6" width="22" style="7" customWidth="1"/>
    <col min="7" max="7" width="13.5703125" style="7" customWidth="1"/>
    <col min="8" max="8" width="12.28515625" style="7" customWidth="1"/>
    <col min="9" max="9" width="16.140625" style="7" customWidth="1"/>
    <col min="10" max="10" width="13.140625" style="7" customWidth="1"/>
    <col min="11" max="11" width="15.85546875" style="7" customWidth="1"/>
    <col min="12" max="12" width="15.140625" style="7" customWidth="1"/>
    <col min="13" max="15" width="7" style="7" bestFit="1" customWidth="1"/>
    <col min="16" max="16" width="10" style="7" bestFit="1" customWidth="1"/>
    <col min="17" max="17" width="7" style="7" bestFit="1" customWidth="1"/>
    <col min="18" max="18" width="4.140625" style="7" bestFit="1" customWidth="1"/>
    <col min="19" max="19" width="10" style="7" bestFit="1" customWidth="1"/>
    <col min="20" max="20" width="11.28515625" style="7" customWidth="1"/>
    <col min="21" max="21" width="4" style="7" bestFit="1" customWidth="1"/>
    <col min="22" max="22" width="19.5703125" style="7" customWidth="1"/>
    <col min="23" max="23" width="17.5703125" style="7" customWidth="1"/>
    <col min="24" max="24" width="14.28515625" style="7" bestFit="1" customWidth="1"/>
    <col min="25" max="25" width="19.5703125" style="7" bestFit="1" customWidth="1"/>
    <col min="26" max="26" width="35.28515625" style="7" customWidth="1"/>
    <col min="27" max="27" width="27.42578125" style="7" customWidth="1"/>
    <col min="28" max="28" width="13.28515625" style="7" customWidth="1"/>
    <col min="29" max="29" width="30.85546875" style="7" customWidth="1"/>
    <col min="30" max="16384" width="11.42578125" style="7"/>
  </cols>
  <sheetData>
    <row r="1" spans="1:33" x14ac:dyDescent="0.2">
      <c r="A1" s="70" t="s">
        <v>0</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2"/>
    </row>
    <row r="2" spans="1:33" x14ac:dyDescent="0.2">
      <c r="A2" s="73" t="s">
        <v>1</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5"/>
    </row>
    <row r="3" spans="1:33" x14ac:dyDescent="0.2">
      <c r="A3" s="76"/>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row>
    <row r="4" spans="1:33" x14ac:dyDescent="0.2">
      <c r="A4" s="77"/>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row>
    <row r="5" spans="1:33" x14ac:dyDescent="0.2">
      <c r="A5" s="78" t="s">
        <v>2</v>
      </c>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row>
    <row r="6" spans="1:33" x14ac:dyDescent="0.2">
      <c r="A6" s="66" t="s">
        <v>3</v>
      </c>
      <c r="B6" s="66"/>
      <c r="C6" s="66"/>
      <c r="D6" s="66"/>
      <c r="E6" s="66"/>
      <c r="F6" s="66"/>
      <c r="G6" s="66"/>
      <c r="H6" s="66"/>
      <c r="I6" s="79" t="s">
        <v>4</v>
      </c>
      <c r="J6" s="79"/>
      <c r="K6" s="79"/>
      <c r="L6" s="79"/>
      <c r="M6" s="79"/>
      <c r="N6" s="79"/>
      <c r="O6" s="79"/>
      <c r="P6" s="79"/>
      <c r="Q6" s="79"/>
      <c r="R6" s="79"/>
      <c r="S6" s="79"/>
      <c r="T6" s="79"/>
      <c r="U6" s="79"/>
      <c r="V6" s="79"/>
      <c r="W6" s="79"/>
      <c r="X6" s="8" t="s">
        <v>5</v>
      </c>
      <c r="Y6" s="9" t="s">
        <v>6</v>
      </c>
      <c r="Z6" s="8" t="s">
        <v>7</v>
      </c>
      <c r="AA6" s="8"/>
      <c r="AB6" s="8" t="s">
        <v>8</v>
      </c>
      <c r="AC6" s="79"/>
      <c r="AD6" s="79"/>
      <c r="AE6" s="8" t="s">
        <v>9</v>
      </c>
      <c r="AF6" s="64">
        <v>830000167</v>
      </c>
      <c r="AG6" s="64"/>
    </row>
    <row r="7" spans="1:33" x14ac:dyDescent="0.2">
      <c r="A7" s="63" t="s">
        <v>10</v>
      </c>
      <c r="B7" s="63"/>
      <c r="C7" s="63"/>
      <c r="D7" s="63"/>
      <c r="E7" s="63"/>
      <c r="F7" s="64">
        <v>47</v>
      </c>
      <c r="G7" s="64"/>
      <c r="H7" s="10" t="s">
        <v>11</v>
      </c>
      <c r="I7" s="65" t="s">
        <v>12</v>
      </c>
      <c r="J7" s="65"/>
      <c r="K7" s="65"/>
      <c r="L7" s="65"/>
      <c r="M7" s="64"/>
      <c r="N7" s="64"/>
      <c r="O7" s="64"/>
      <c r="P7" s="64"/>
      <c r="Q7" s="64"/>
      <c r="R7" s="64"/>
      <c r="S7" s="64"/>
      <c r="T7" s="64"/>
      <c r="U7" s="64"/>
      <c r="V7" s="64"/>
      <c r="W7" s="64"/>
      <c r="X7" s="66" t="s">
        <v>13</v>
      </c>
      <c r="Y7" s="67"/>
      <c r="Z7" s="67"/>
      <c r="AA7" s="67"/>
      <c r="AB7" s="67"/>
      <c r="AC7" s="68" t="s">
        <v>351</v>
      </c>
      <c r="AD7" s="69"/>
      <c r="AE7" s="69"/>
      <c r="AF7" s="69"/>
      <c r="AG7" s="69"/>
    </row>
    <row r="8" spans="1:33" x14ac:dyDescent="0.2">
      <c r="A8" s="66" t="s">
        <v>14</v>
      </c>
      <c r="B8" s="66"/>
      <c r="C8" s="64" t="s">
        <v>15</v>
      </c>
      <c r="D8" s="64"/>
      <c r="E8" s="64"/>
      <c r="F8" s="64"/>
      <c r="G8" s="64"/>
      <c r="H8" s="64"/>
      <c r="I8" s="66" t="s">
        <v>16</v>
      </c>
      <c r="J8" s="66"/>
      <c r="K8" s="66"/>
      <c r="L8" s="88" t="s">
        <v>345</v>
      </c>
      <c r="M8" s="65"/>
      <c r="N8" s="65"/>
      <c r="O8" s="65"/>
      <c r="P8" s="65"/>
      <c r="Q8" s="66" t="s">
        <v>17</v>
      </c>
      <c r="R8" s="66"/>
      <c r="S8" s="66"/>
      <c r="T8" s="66"/>
      <c r="U8" s="66"/>
      <c r="V8" s="66"/>
      <c r="W8" s="66"/>
      <c r="X8" s="81" t="s">
        <v>18</v>
      </c>
      <c r="Y8" s="81"/>
      <c r="Z8" s="81"/>
      <c r="AA8" s="81"/>
      <c r="AB8" s="80" t="s">
        <v>19</v>
      </c>
      <c r="AC8" s="80"/>
      <c r="AD8" s="81" t="s">
        <v>20</v>
      </c>
      <c r="AE8" s="81"/>
      <c r="AF8" s="81"/>
      <c r="AG8" s="81"/>
    </row>
    <row r="9" spans="1:33" x14ac:dyDescent="0.2">
      <c r="A9" s="78" t="s">
        <v>21</v>
      </c>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row>
    <row r="10" spans="1:33" x14ac:dyDescent="0.2">
      <c r="A10" s="82" t="s">
        <v>22</v>
      </c>
      <c r="B10" s="82"/>
      <c r="C10" s="82"/>
      <c r="D10" s="82"/>
      <c r="E10" s="82"/>
      <c r="F10" s="82"/>
      <c r="G10" s="82"/>
      <c r="H10" s="82"/>
      <c r="I10" s="83" t="s">
        <v>23</v>
      </c>
      <c r="J10" s="84"/>
      <c r="K10" s="84"/>
      <c r="L10" s="84"/>
      <c r="M10" s="84"/>
      <c r="N10" s="84"/>
      <c r="O10" s="84"/>
      <c r="P10" s="84"/>
      <c r="Q10" s="84"/>
      <c r="R10" s="84"/>
      <c r="S10" s="84"/>
      <c r="T10" s="84"/>
      <c r="U10" s="84"/>
      <c r="V10" s="84"/>
      <c r="W10" s="84"/>
      <c r="X10" s="85"/>
      <c r="Y10" s="86" t="s">
        <v>24</v>
      </c>
      <c r="Z10" s="87"/>
      <c r="AA10" s="9">
        <v>1</v>
      </c>
      <c r="AB10" s="9">
        <v>8</v>
      </c>
      <c r="AC10" s="9">
        <v>2019</v>
      </c>
      <c r="AD10" s="79"/>
      <c r="AE10" s="79"/>
      <c r="AF10" s="79"/>
      <c r="AG10" s="79"/>
    </row>
    <row r="11" spans="1:33" x14ac:dyDescent="0.2">
      <c r="A11" s="90" t="s">
        <v>25</v>
      </c>
      <c r="B11" s="90"/>
      <c r="C11" s="90"/>
      <c r="D11" s="90"/>
      <c r="E11" s="90"/>
      <c r="F11" s="90"/>
      <c r="G11" s="90"/>
      <c r="H11" s="90"/>
      <c r="I11" s="94" t="s">
        <v>26</v>
      </c>
      <c r="J11" s="94"/>
      <c r="K11" s="11" t="s">
        <v>27</v>
      </c>
      <c r="L11" s="12">
        <v>624</v>
      </c>
      <c r="M11" s="95">
        <v>9</v>
      </c>
      <c r="N11" s="95"/>
      <c r="O11" s="95">
        <v>12</v>
      </c>
      <c r="P11" s="95"/>
      <c r="Q11" s="95">
        <v>2009</v>
      </c>
      <c r="R11" s="95"/>
      <c r="S11" s="95"/>
      <c r="T11" s="96" t="s">
        <v>344</v>
      </c>
      <c r="U11" s="96"/>
      <c r="V11" s="96"/>
      <c r="W11" s="96"/>
      <c r="X11" s="96"/>
      <c r="Y11" s="89" t="s">
        <v>29</v>
      </c>
      <c r="Z11" s="89"/>
      <c r="AA11" s="89"/>
      <c r="AB11" s="90" t="s">
        <v>30</v>
      </c>
      <c r="AC11" s="90"/>
      <c r="AD11" s="91" t="s">
        <v>31</v>
      </c>
      <c r="AE11" s="91"/>
      <c r="AF11" s="91"/>
      <c r="AG11" s="91"/>
    </row>
    <row r="12" spans="1:33" x14ac:dyDescent="0.2">
      <c r="A12" s="92" t="s">
        <v>32</v>
      </c>
      <c r="B12" s="92" t="s">
        <v>33</v>
      </c>
      <c r="C12" s="92" t="s">
        <v>34</v>
      </c>
      <c r="D12" s="92" t="s">
        <v>35</v>
      </c>
      <c r="E12" s="92" t="s">
        <v>36</v>
      </c>
      <c r="F12" s="92" t="s">
        <v>37</v>
      </c>
      <c r="G12" s="93" t="s">
        <v>38</v>
      </c>
      <c r="H12" s="93"/>
      <c r="I12" s="92" t="s">
        <v>39</v>
      </c>
      <c r="J12" s="92" t="s">
        <v>40</v>
      </c>
      <c r="K12" s="92"/>
      <c r="L12" s="92"/>
      <c r="M12" s="92" t="s">
        <v>41</v>
      </c>
      <c r="N12" s="92"/>
      <c r="O12" s="92"/>
      <c r="P12" s="92"/>
      <c r="Q12" s="92"/>
      <c r="R12" s="92"/>
      <c r="S12" s="92"/>
      <c r="T12" s="92"/>
      <c r="U12" s="92"/>
      <c r="V12" s="13"/>
      <c r="W12" s="92" t="s">
        <v>42</v>
      </c>
      <c r="X12" s="92"/>
      <c r="Y12" s="92"/>
      <c r="Z12" s="92"/>
      <c r="AA12" s="92"/>
      <c r="AB12" s="92" t="s">
        <v>43</v>
      </c>
      <c r="AC12" s="92"/>
      <c r="AD12" s="92" t="s">
        <v>44</v>
      </c>
      <c r="AE12" s="92"/>
      <c r="AF12" s="92"/>
      <c r="AG12" s="92"/>
    </row>
    <row r="13" spans="1:33" ht="90.75" x14ac:dyDescent="0.2">
      <c r="A13" s="92"/>
      <c r="B13" s="92"/>
      <c r="C13" s="92"/>
      <c r="D13" s="92"/>
      <c r="E13" s="92"/>
      <c r="F13" s="92"/>
      <c r="G13" s="93" t="s">
        <v>45</v>
      </c>
      <c r="H13" s="93"/>
      <c r="I13" s="92"/>
      <c r="J13" s="13" t="s">
        <v>46</v>
      </c>
      <c r="K13" s="13" t="s">
        <v>47</v>
      </c>
      <c r="L13" s="13" t="s">
        <v>48</v>
      </c>
      <c r="M13" s="14" t="s">
        <v>49</v>
      </c>
      <c r="N13" s="14" t="s">
        <v>50</v>
      </c>
      <c r="O13" s="14" t="s">
        <v>51</v>
      </c>
      <c r="P13" s="14" t="s">
        <v>52</v>
      </c>
      <c r="Q13" s="14" t="s">
        <v>53</v>
      </c>
      <c r="R13" s="14" t="s">
        <v>54</v>
      </c>
      <c r="S13" s="14" t="s">
        <v>55</v>
      </c>
      <c r="T13" s="14" t="s">
        <v>56</v>
      </c>
      <c r="U13" s="14" t="s">
        <v>57</v>
      </c>
      <c r="V13" s="13" t="s">
        <v>58</v>
      </c>
      <c r="W13" s="13" t="s">
        <v>59</v>
      </c>
      <c r="X13" s="13" t="s">
        <v>60</v>
      </c>
      <c r="Y13" s="13" t="s">
        <v>61</v>
      </c>
      <c r="Z13" s="13" t="s">
        <v>62</v>
      </c>
      <c r="AA13" s="13" t="s">
        <v>63</v>
      </c>
      <c r="AB13" s="13" t="s">
        <v>64</v>
      </c>
      <c r="AC13" s="13" t="s">
        <v>65</v>
      </c>
      <c r="AD13" s="92"/>
      <c r="AE13" s="92"/>
      <c r="AF13" s="92"/>
      <c r="AG13" s="92"/>
    </row>
    <row r="14" spans="1:33" x14ac:dyDescent="0.2">
      <c r="A14" s="15"/>
      <c r="B14" s="15"/>
      <c r="C14" s="15"/>
      <c r="D14" s="15"/>
      <c r="E14" s="16"/>
      <c r="F14" s="17"/>
      <c r="G14" s="18"/>
      <c r="H14" s="18"/>
      <c r="I14" s="17"/>
      <c r="J14" s="16"/>
      <c r="K14" s="16"/>
      <c r="L14" s="16"/>
      <c r="M14" s="16"/>
      <c r="N14" s="16"/>
      <c r="O14" s="16"/>
      <c r="P14" s="16"/>
      <c r="Q14" s="16"/>
      <c r="R14" s="16"/>
      <c r="S14" s="16"/>
      <c r="T14" s="16"/>
      <c r="U14" s="16"/>
      <c r="V14" s="16"/>
      <c r="W14" s="17"/>
      <c r="X14" s="17"/>
      <c r="Y14" s="17"/>
      <c r="Z14" s="17"/>
      <c r="AA14" s="17"/>
      <c r="AB14" s="17"/>
      <c r="AC14" s="17"/>
      <c r="AD14" s="99"/>
      <c r="AE14" s="99"/>
      <c r="AF14" s="99"/>
      <c r="AG14" s="99"/>
    </row>
    <row r="15" spans="1:33" ht="127.5" x14ac:dyDescent="0.2">
      <c r="A15" s="19" t="s">
        <v>66</v>
      </c>
      <c r="B15" s="19" t="s">
        <v>67</v>
      </c>
      <c r="C15" s="19" t="s">
        <v>68</v>
      </c>
      <c r="D15" s="19" t="s">
        <v>83</v>
      </c>
      <c r="E15" s="20" t="s">
        <v>70</v>
      </c>
      <c r="F15" s="19" t="s">
        <v>84</v>
      </c>
      <c r="G15" s="21" t="s">
        <v>85</v>
      </c>
      <c r="H15" s="22" t="s">
        <v>86</v>
      </c>
      <c r="I15" s="23" t="s">
        <v>87</v>
      </c>
      <c r="J15" s="23" t="s">
        <v>75</v>
      </c>
      <c r="K15" s="23" t="s">
        <v>88</v>
      </c>
      <c r="L15" s="23" t="s">
        <v>89</v>
      </c>
      <c r="M15" s="24">
        <v>2</v>
      </c>
      <c r="N15" s="25">
        <v>3</v>
      </c>
      <c r="O15" s="19">
        <f t="shared" ref="O15:O78" si="0">M15*N15</f>
        <v>6</v>
      </c>
      <c r="P15" s="26" t="str">
        <f t="shared" ref="P15:P20" si="1">IF(O15=0,"N/A",IF(AND(O15&gt;=1,O15&lt;=4),"Bajo",IF(AND(O15&gt;=6,O15&lt;=9),"Medio",IF(AND(O15&gt;=10,O15&lt;=20),"Alto",IF(O15&gt;=24,"Muy Alto")))))</f>
        <v>Medio</v>
      </c>
      <c r="Q15" s="19">
        <v>25</v>
      </c>
      <c r="R15" s="20">
        <f t="shared" ref="R15:R20" si="2">O15*Q15</f>
        <v>150</v>
      </c>
      <c r="S15" s="26" t="str">
        <f t="shared" ref="S15:S20" si="3">IF(R15=0,"N/A",IF(AND(R15&gt;=1,R15&lt;=20),"IV",IF(AND(R15&gt;=40,R15&lt;=120),"III",IF(AND(R15&gt;=150,R15&lt;=500),"II",IF(R15&gt;=600,"I")))))</f>
        <v>II</v>
      </c>
      <c r="T15" s="20" t="str">
        <f t="shared" ref="T15:T77" si="4">IF(R15&gt;600,"No aceptable",IF(R15&gt;=150,"Aceptable con control específico",IF(R15&gt;=40,"Mejorable",IF(R15&gt;=20,"Aceptable"))))</f>
        <v>Aceptable con control específico</v>
      </c>
      <c r="U15" s="20">
        <v>40</v>
      </c>
      <c r="V15" s="23" t="s">
        <v>90</v>
      </c>
      <c r="W15" s="3" t="s">
        <v>75</v>
      </c>
      <c r="X15" s="3" t="s">
        <v>75</v>
      </c>
      <c r="Y15" s="3" t="s">
        <v>75</v>
      </c>
      <c r="Z15" s="28" t="s">
        <v>91</v>
      </c>
      <c r="AA15" s="28" t="s">
        <v>92</v>
      </c>
      <c r="AB15" s="27" t="s">
        <v>81</v>
      </c>
      <c r="AC15" s="27" t="s">
        <v>93</v>
      </c>
      <c r="AD15" s="97"/>
      <c r="AE15" s="97"/>
      <c r="AF15" s="97"/>
      <c r="AG15" s="97"/>
    </row>
    <row r="16" spans="1:33" ht="127.5" x14ac:dyDescent="0.2">
      <c r="A16" s="19" t="s">
        <v>66</v>
      </c>
      <c r="B16" s="19" t="s">
        <v>67</v>
      </c>
      <c r="C16" s="19" t="s">
        <v>68</v>
      </c>
      <c r="D16" s="19" t="s">
        <v>83</v>
      </c>
      <c r="E16" s="20" t="s">
        <v>70</v>
      </c>
      <c r="F16" s="19" t="s">
        <v>94</v>
      </c>
      <c r="G16" s="21" t="s">
        <v>95</v>
      </c>
      <c r="H16" s="22" t="s">
        <v>86</v>
      </c>
      <c r="I16" s="23" t="s">
        <v>87</v>
      </c>
      <c r="J16" s="23" t="s">
        <v>75</v>
      </c>
      <c r="K16" s="23" t="s">
        <v>88</v>
      </c>
      <c r="L16" s="23" t="s">
        <v>89</v>
      </c>
      <c r="M16" s="24">
        <v>2</v>
      </c>
      <c r="N16" s="25">
        <v>3</v>
      </c>
      <c r="O16" s="19">
        <f t="shared" si="0"/>
        <v>6</v>
      </c>
      <c r="P16" s="26" t="str">
        <f t="shared" si="1"/>
        <v>Medio</v>
      </c>
      <c r="Q16" s="19">
        <v>25</v>
      </c>
      <c r="R16" s="20">
        <f t="shared" si="2"/>
        <v>150</v>
      </c>
      <c r="S16" s="26" t="str">
        <f t="shared" si="3"/>
        <v>II</v>
      </c>
      <c r="T16" s="20" t="str">
        <f t="shared" si="4"/>
        <v>Aceptable con control específico</v>
      </c>
      <c r="U16" s="20">
        <v>40</v>
      </c>
      <c r="V16" s="23" t="s">
        <v>90</v>
      </c>
      <c r="W16" s="3" t="s">
        <v>75</v>
      </c>
      <c r="X16" s="3" t="s">
        <v>75</v>
      </c>
      <c r="Y16" s="3" t="s">
        <v>75</v>
      </c>
      <c r="Z16" s="28" t="s">
        <v>91</v>
      </c>
      <c r="AA16" s="28" t="s">
        <v>92</v>
      </c>
      <c r="AB16" s="27" t="s">
        <v>81</v>
      </c>
      <c r="AC16" s="27" t="s">
        <v>93</v>
      </c>
      <c r="AD16" s="97"/>
      <c r="AE16" s="97"/>
      <c r="AF16" s="97"/>
      <c r="AG16" s="97"/>
    </row>
    <row r="17" spans="1:33" ht="76.5" x14ac:dyDescent="0.2">
      <c r="A17" s="19" t="s">
        <v>66</v>
      </c>
      <c r="B17" s="19" t="s">
        <v>67</v>
      </c>
      <c r="C17" s="19" t="s">
        <v>68</v>
      </c>
      <c r="D17" s="19" t="s">
        <v>69</v>
      </c>
      <c r="E17" s="20" t="s">
        <v>70</v>
      </c>
      <c r="F17" s="19" t="s">
        <v>96</v>
      </c>
      <c r="G17" s="21" t="s">
        <v>97</v>
      </c>
      <c r="H17" s="22" t="s">
        <v>98</v>
      </c>
      <c r="I17" s="23" t="s">
        <v>99</v>
      </c>
      <c r="J17" s="23" t="s">
        <v>75</v>
      </c>
      <c r="K17" s="23" t="s">
        <v>75</v>
      </c>
      <c r="L17" s="23" t="s">
        <v>75</v>
      </c>
      <c r="M17" s="24">
        <v>2</v>
      </c>
      <c r="N17" s="25">
        <v>2</v>
      </c>
      <c r="O17" s="19">
        <f t="shared" si="0"/>
        <v>4</v>
      </c>
      <c r="P17" s="26" t="str">
        <f t="shared" si="1"/>
        <v>Bajo</v>
      </c>
      <c r="Q17" s="19">
        <v>10</v>
      </c>
      <c r="R17" s="20">
        <f t="shared" si="2"/>
        <v>40</v>
      </c>
      <c r="S17" s="26" t="str">
        <f t="shared" si="3"/>
        <v>III</v>
      </c>
      <c r="T17" s="20" t="str">
        <f t="shared" si="4"/>
        <v>Mejorable</v>
      </c>
      <c r="U17" s="20">
        <v>40</v>
      </c>
      <c r="V17" s="23" t="s">
        <v>100</v>
      </c>
      <c r="W17" s="3" t="s">
        <v>75</v>
      </c>
      <c r="X17" s="3" t="s">
        <v>75</v>
      </c>
      <c r="Y17" s="3" t="s">
        <v>75</v>
      </c>
      <c r="Z17" s="28" t="s">
        <v>101</v>
      </c>
      <c r="AA17" s="28" t="s">
        <v>102</v>
      </c>
      <c r="AB17" s="27" t="s">
        <v>81</v>
      </c>
      <c r="AC17" s="27" t="s">
        <v>103</v>
      </c>
      <c r="AD17" s="97"/>
      <c r="AE17" s="97"/>
      <c r="AF17" s="97"/>
      <c r="AG17" s="97"/>
    </row>
    <row r="18" spans="1:33" ht="76.5" x14ac:dyDescent="0.2">
      <c r="A18" s="19" t="s">
        <v>66</v>
      </c>
      <c r="B18" s="19" t="s">
        <v>67</v>
      </c>
      <c r="C18" s="19" t="s">
        <v>68</v>
      </c>
      <c r="D18" s="19" t="s">
        <v>83</v>
      </c>
      <c r="E18" s="20" t="s">
        <v>70</v>
      </c>
      <c r="F18" s="19" t="s">
        <v>104</v>
      </c>
      <c r="G18" s="21" t="s">
        <v>105</v>
      </c>
      <c r="H18" s="22" t="s">
        <v>106</v>
      </c>
      <c r="I18" s="23" t="s">
        <v>107</v>
      </c>
      <c r="J18" s="23" t="s">
        <v>75</v>
      </c>
      <c r="K18" s="23" t="s">
        <v>108</v>
      </c>
      <c r="L18" s="23" t="s">
        <v>109</v>
      </c>
      <c r="M18" s="24">
        <v>2</v>
      </c>
      <c r="N18" s="25">
        <v>3</v>
      </c>
      <c r="O18" s="19">
        <f t="shared" si="0"/>
        <v>6</v>
      </c>
      <c r="P18" s="26" t="str">
        <f t="shared" si="1"/>
        <v>Medio</v>
      </c>
      <c r="Q18" s="19">
        <v>25</v>
      </c>
      <c r="R18" s="20">
        <f>O18*Q18</f>
        <v>150</v>
      </c>
      <c r="S18" s="26" t="str">
        <f>IF(R18=0,"N/A",IF(AND(R18&gt;=1,R18&lt;=20),"IV",IF(AND(R18&gt;=40,R18&lt;=120),"III",IF(AND(R18&gt;=150,R18&lt;=500),"II",IF(R18&gt;=600,"I")))))</f>
        <v>II</v>
      </c>
      <c r="T18" s="20" t="str">
        <f t="shared" si="4"/>
        <v>Aceptable con control específico</v>
      </c>
      <c r="U18" s="20">
        <v>40</v>
      </c>
      <c r="V18" s="23" t="s">
        <v>110</v>
      </c>
      <c r="W18" s="3" t="s">
        <v>75</v>
      </c>
      <c r="X18" s="3" t="s">
        <v>75</v>
      </c>
      <c r="Y18" s="3" t="s">
        <v>75</v>
      </c>
      <c r="Z18" s="23" t="s">
        <v>111</v>
      </c>
      <c r="AA18" s="23" t="s">
        <v>112</v>
      </c>
      <c r="AB18" s="27" t="s">
        <v>81</v>
      </c>
      <c r="AC18" s="27" t="s">
        <v>103</v>
      </c>
      <c r="AD18" s="97"/>
      <c r="AE18" s="97"/>
      <c r="AF18" s="97"/>
      <c r="AG18" s="97"/>
    </row>
    <row r="19" spans="1:33" ht="63.75" x14ac:dyDescent="0.2">
      <c r="A19" s="19" t="s">
        <v>66</v>
      </c>
      <c r="B19" s="19" t="s">
        <v>67</v>
      </c>
      <c r="C19" s="19" t="s">
        <v>68</v>
      </c>
      <c r="D19" s="19" t="s">
        <v>83</v>
      </c>
      <c r="E19" s="20" t="s">
        <v>70</v>
      </c>
      <c r="F19" s="19" t="s">
        <v>113</v>
      </c>
      <c r="G19" s="21" t="s">
        <v>114</v>
      </c>
      <c r="H19" s="22" t="s">
        <v>106</v>
      </c>
      <c r="I19" s="23" t="s">
        <v>115</v>
      </c>
      <c r="J19" s="23" t="s">
        <v>75</v>
      </c>
      <c r="K19" s="23" t="s">
        <v>116</v>
      </c>
      <c r="L19" s="23" t="s">
        <v>117</v>
      </c>
      <c r="M19" s="24">
        <v>2</v>
      </c>
      <c r="N19" s="25">
        <v>3</v>
      </c>
      <c r="O19" s="19">
        <f t="shared" si="0"/>
        <v>6</v>
      </c>
      <c r="P19" s="26" t="str">
        <f t="shared" si="1"/>
        <v>Medio</v>
      </c>
      <c r="Q19" s="19">
        <v>25</v>
      </c>
      <c r="R19" s="20">
        <f t="shared" si="2"/>
        <v>150</v>
      </c>
      <c r="S19" s="26" t="str">
        <f t="shared" si="3"/>
        <v>II</v>
      </c>
      <c r="T19" s="20" t="str">
        <f t="shared" si="4"/>
        <v>Aceptable con control específico</v>
      </c>
      <c r="U19" s="20">
        <v>40</v>
      </c>
      <c r="V19" s="23" t="s">
        <v>118</v>
      </c>
      <c r="W19" s="3" t="s">
        <v>75</v>
      </c>
      <c r="X19" s="3" t="s">
        <v>75</v>
      </c>
      <c r="Y19" s="3" t="s">
        <v>75</v>
      </c>
      <c r="Z19" s="23" t="s">
        <v>111</v>
      </c>
      <c r="AA19" s="23" t="s">
        <v>119</v>
      </c>
      <c r="AB19" s="27" t="s">
        <v>81</v>
      </c>
      <c r="AC19" s="27" t="s">
        <v>103</v>
      </c>
      <c r="AD19" s="97"/>
      <c r="AE19" s="97"/>
      <c r="AF19" s="97"/>
      <c r="AG19" s="97"/>
    </row>
    <row r="20" spans="1:33" ht="76.5" x14ac:dyDescent="0.2">
      <c r="A20" s="19" t="s">
        <v>66</v>
      </c>
      <c r="B20" s="19" t="s">
        <v>67</v>
      </c>
      <c r="C20" s="19" t="s">
        <v>68</v>
      </c>
      <c r="D20" s="19" t="s">
        <v>83</v>
      </c>
      <c r="E20" s="20" t="s">
        <v>70</v>
      </c>
      <c r="F20" s="19" t="s">
        <v>120</v>
      </c>
      <c r="G20" s="21" t="s">
        <v>121</v>
      </c>
      <c r="H20" s="22" t="s">
        <v>106</v>
      </c>
      <c r="I20" s="23" t="s">
        <v>122</v>
      </c>
      <c r="J20" s="23" t="s">
        <v>75</v>
      </c>
      <c r="K20" s="23" t="s">
        <v>108</v>
      </c>
      <c r="L20" s="23" t="s">
        <v>109</v>
      </c>
      <c r="M20" s="24">
        <v>6</v>
      </c>
      <c r="N20" s="25">
        <v>3</v>
      </c>
      <c r="O20" s="19">
        <f t="shared" si="0"/>
        <v>18</v>
      </c>
      <c r="P20" s="29" t="str">
        <f t="shared" si="1"/>
        <v>Alto</v>
      </c>
      <c r="Q20" s="19">
        <v>25</v>
      </c>
      <c r="R20" s="20">
        <f t="shared" si="2"/>
        <v>450</v>
      </c>
      <c r="S20" s="26" t="str">
        <f t="shared" si="3"/>
        <v>II</v>
      </c>
      <c r="T20" s="20" t="str">
        <f t="shared" si="4"/>
        <v>Aceptable con control específico</v>
      </c>
      <c r="U20" s="20">
        <v>40</v>
      </c>
      <c r="V20" s="23" t="s">
        <v>123</v>
      </c>
      <c r="W20" s="3" t="s">
        <v>75</v>
      </c>
      <c r="X20" s="3" t="s">
        <v>75</v>
      </c>
      <c r="Y20" s="3" t="s">
        <v>75</v>
      </c>
      <c r="Z20" s="23" t="s">
        <v>111</v>
      </c>
      <c r="AA20" s="23" t="s">
        <v>112</v>
      </c>
      <c r="AB20" s="27" t="s">
        <v>81</v>
      </c>
      <c r="AC20" s="27" t="s">
        <v>103</v>
      </c>
      <c r="AD20" s="97"/>
      <c r="AE20" s="97"/>
      <c r="AF20" s="97"/>
      <c r="AG20" s="97"/>
    </row>
    <row r="21" spans="1:33" s="62" customFormat="1" ht="76.5" x14ac:dyDescent="0.2">
      <c r="A21" s="23" t="s">
        <v>66</v>
      </c>
      <c r="B21" s="23" t="s">
        <v>67</v>
      </c>
      <c r="C21" s="23" t="s">
        <v>124</v>
      </c>
      <c r="D21" s="23" t="s">
        <v>125</v>
      </c>
      <c r="E21" s="60" t="s">
        <v>70</v>
      </c>
      <c r="F21" s="23" t="s">
        <v>71</v>
      </c>
      <c r="G21" s="21" t="s">
        <v>72</v>
      </c>
      <c r="H21" s="22" t="s">
        <v>73</v>
      </c>
      <c r="I21" s="23" t="s">
        <v>74</v>
      </c>
      <c r="J21" s="23" t="s">
        <v>75</v>
      </c>
      <c r="K21" s="23" t="s">
        <v>76</v>
      </c>
      <c r="L21" s="23" t="s">
        <v>77</v>
      </c>
      <c r="M21" s="24">
        <v>2</v>
      </c>
      <c r="N21" s="23">
        <v>3</v>
      </c>
      <c r="O21" s="23">
        <f t="shared" si="0"/>
        <v>6</v>
      </c>
      <c r="P21" s="61" t="str">
        <f>IF(O21=0,"N/A",IF(AND(O21&gt;=1,O21&lt;=4),"Bajo",IF(AND(O21&gt;=6,O21&lt;=9),"Medio",IF(AND(O21&gt;=10,O21&lt;=20),"Alto",IF(O21&gt;=24,"Muy Alto")))))</f>
        <v>Medio</v>
      </c>
      <c r="Q21" s="23">
        <v>25</v>
      </c>
      <c r="R21" s="60">
        <f>O21*Q21</f>
        <v>150</v>
      </c>
      <c r="S21" s="61" t="str">
        <f>IF(R21=0,"N/A",IF(AND(R21&gt;=1,R21&lt;=20),"IV",IF(AND(R21&gt;=40,R21&lt;=120),"III",IF(AND(R21&gt;=150,R21&lt;=500),"II",IF(R21&gt;=600,"I")))))</f>
        <v>II</v>
      </c>
      <c r="T21" s="60" t="str">
        <f t="shared" si="4"/>
        <v>Aceptable con control específico</v>
      </c>
      <c r="U21" s="60">
        <v>40</v>
      </c>
      <c r="V21" s="23" t="s">
        <v>78</v>
      </c>
      <c r="W21" s="30" t="s">
        <v>75</v>
      </c>
      <c r="X21" s="30" t="s">
        <v>75</v>
      </c>
      <c r="Y21" s="30" t="s">
        <v>75</v>
      </c>
      <c r="Z21" s="23" t="s">
        <v>79</v>
      </c>
      <c r="AA21" s="23" t="s">
        <v>80</v>
      </c>
      <c r="AB21" s="59" t="s">
        <v>81</v>
      </c>
      <c r="AC21" s="59" t="s">
        <v>103</v>
      </c>
      <c r="AD21" s="98"/>
      <c r="AE21" s="98"/>
      <c r="AF21" s="98"/>
      <c r="AG21" s="98"/>
    </row>
    <row r="22" spans="1:33" ht="127.5" x14ac:dyDescent="0.2">
      <c r="A22" s="19" t="s">
        <v>66</v>
      </c>
      <c r="B22" s="19" t="s">
        <v>67</v>
      </c>
      <c r="C22" s="19" t="s">
        <v>124</v>
      </c>
      <c r="D22" s="19" t="s">
        <v>125</v>
      </c>
      <c r="E22" s="20" t="s">
        <v>70</v>
      </c>
      <c r="F22" s="19" t="s">
        <v>84</v>
      </c>
      <c r="G22" s="21" t="s">
        <v>85</v>
      </c>
      <c r="H22" s="22" t="s">
        <v>86</v>
      </c>
      <c r="I22" s="23" t="s">
        <v>87</v>
      </c>
      <c r="J22" s="23" t="s">
        <v>75</v>
      </c>
      <c r="K22" s="23" t="s">
        <v>88</v>
      </c>
      <c r="L22" s="23" t="s">
        <v>89</v>
      </c>
      <c r="M22" s="24">
        <v>2</v>
      </c>
      <c r="N22" s="25">
        <v>3</v>
      </c>
      <c r="O22" s="19">
        <f t="shared" si="0"/>
        <v>6</v>
      </c>
      <c r="P22" s="26" t="str">
        <f>IF(O22=0,"N/A",IF(AND(O22&gt;=1,O22&lt;=4),"Bajo",IF(AND(O22&gt;=6,O22&lt;=9),"Medio",IF(AND(O22&gt;=10,O22&lt;=20),"Alto",IF(O22&gt;=24,"Muy Alto")))))</f>
        <v>Medio</v>
      </c>
      <c r="Q22" s="19">
        <v>25</v>
      </c>
      <c r="R22" s="20">
        <f>O22*Q22</f>
        <v>150</v>
      </c>
      <c r="S22" s="26" t="str">
        <f>IF(R22=0,"N/A",IF(AND(R22&gt;=1,R22&lt;=20),"IV",IF(AND(R22&gt;=40,R22&lt;=120),"III",IF(AND(R22&gt;=150,R22&lt;=500),"II",IF(R22&gt;=600,"I")))))</f>
        <v>II</v>
      </c>
      <c r="T22" s="20" t="str">
        <f t="shared" si="4"/>
        <v>Aceptable con control específico</v>
      </c>
      <c r="U22" s="20">
        <v>40</v>
      </c>
      <c r="V22" s="23" t="s">
        <v>90</v>
      </c>
      <c r="W22" s="3" t="s">
        <v>75</v>
      </c>
      <c r="X22" s="3" t="s">
        <v>75</v>
      </c>
      <c r="Y22" s="3" t="s">
        <v>75</v>
      </c>
      <c r="Z22" s="28" t="s">
        <v>91</v>
      </c>
      <c r="AA22" s="28" t="s">
        <v>92</v>
      </c>
      <c r="AB22" s="27" t="s">
        <v>81</v>
      </c>
      <c r="AC22" s="27" t="s">
        <v>93</v>
      </c>
      <c r="AD22" s="97"/>
      <c r="AE22" s="97"/>
      <c r="AF22" s="97"/>
      <c r="AG22" s="97"/>
    </row>
    <row r="23" spans="1:33" ht="127.5" x14ac:dyDescent="0.2">
      <c r="A23" s="19" t="s">
        <v>66</v>
      </c>
      <c r="B23" s="19" t="s">
        <v>67</v>
      </c>
      <c r="C23" s="19" t="s">
        <v>124</v>
      </c>
      <c r="D23" s="19" t="s">
        <v>125</v>
      </c>
      <c r="E23" s="20" t="s">
        <v>70</v>
      </c>
      <c r="F23" s="19" t="s">
        <v>94</v>
      </c>
      <c r="G23" s="21" t="s">
        <v>95</v>
      </c>
      <c r="H23" s="22" t="s">
        <v>86</v>
      </c>
      <c r="I23" s="23" t="s">
        <v>87</v>
      </c>
      <c r="J23" s="23" t="s">
        <v>75</v>
      </c>
      <c r="K23" s="23" t="s">
        <v>88</v>
      </c>
      <c r="L23" s="23" t="s">
        <v>89</v>
      </c>
      <c r="M23" s="24">
        <v>2</v>
      </c>
      <c r="N23" s="25">
        <v>3</v>
      </c>
      <c r="O23" s="19">
        <f t="shared" si="0"/>
        <v>6</v>
      </c>
      <c r="P23" s="26" t="str">
        <f>IF(O23=0,"N/A",IF(AND(O23&gt;=1,O23&lt;=4),"Bajo",IF(AND(O23&gt;=6,O23&lt;=9),"Medio",IF(AND(O23&gt;=10,O23&lt;=20),"Alto",IF(O23&gt;=24,"Muy Alto")))))</f>
        <v>Medio</v>
      </c>
      <c r="Q23" s="19">
        <v>25</v>
      </c>
      <c r="R23" s="20">
        <f>O23*Q23</f>
        <v>150</v>
      </c>
      <c r="S23" s="26" t="str">
        <f>IF(R23=0,"N/A",IF(AND(R23&gt;=1,R23&lt;=20),"IV",IF(AND(R23&gt;=40,R23&lt;=120),"III",IF(AND(R23&gt;=150,R23&lt;=500),"II",IF(R23&gt;=600,"I")))))</f>
        <v>II</v>
      </c>
      <c r="T23" s="20" t="str">
        <f t="shared" si="4"/>
        <v>Aceptable con control específico</v>
      </c>
      <c r="U23" s="20">
        <v>40</v>
      </c>
      <c r="V23" s="23" t="s">
        <v>90</v>
      </c>
      <c r="W23" s="3" t="s">
        <v>75</v>
      </c>
      <c r="X23" s="3" t="s">
        <v>75</v>
      </c>
      <c r="Y23" s="3" t="s">
        <v>75</v>
      </c>
      <c r="Z23" s="28" t="s">
        <v>91</v>
      </c>
      <c r="AA23" s="28" t="s">
        <v>92</v>
      </c>
      <c r="AB23" s="27" t="s">
        <v>81</v>
      </c>
      <c r="AC23" s="27" t="s">
        <v>93</v>
      </c>
      <c r="AD23" s="97"/>
      <c r="AE23" s="97"/>
      <c r="AF23" s="97"/>
      <c r="AG23" s="97"/>
    </row>
    <row r="24" spans="1:33" ht="76.5" x14ac:dyDescent="0.2">
      <c r="A24" s="19" t="s">
        <v>66</v>
      </c>
      <c r="B24" s="19" t="s">
        <v>67</v>
      </c>
      <c r="C24" s="19" t="s">
        <v>124</v>
      </c>
      <c r="D24" s="19" t="s">
        <v>125</v>
      </c>
      <c r="E24" s="20" t="s">
        <v>70</v>
      </c>
      <c r="F24" s="19" t="s">
        <v>96</v>
      </c>
      <c r="G24" s="21" t="s">
        <v>97</v>
      </c>
      <c r="H24" s="22" t="s">
        <v>98</v>
      </c>
      <c r="I24" s="23" t="s">
        <v>99</v>
      </c>
      <c r="J24" s="23" t="s">
        <v>75</v>
      </c>
      <c r="K24" s="23" t="s">
        <v>75</v>
      </c>
      <c r="L24" s="23" t="s">
        <v>75</v>
      </c>
      <c r="M24" s="24">
        <v>2</v>
      </c>
      <c r="N24" s="25">
        <v>2</v>
      </c>
      <c r="O24" s="19">
        <f t="shared" si="0"/>
        <v>4</v>
      </c>
      <c r="P24" s="26" t="str">
        <f>IF(O24=0,"N/A",IF(AND(O24&gt;=1,O24&lt;=4),"Bajo",IF(AND(O24&gt;=6,O24&lt;=9),"Medio",IF(AND(O24&gt;=10,O24&lt;=20),"Alto",IF(O24&gt;=24,"Muy Alto")))))</f>
        <v>Bajo</v>
      </c>
      <c r="Q24" s="19">
        <v>10</v>
      </c>
      <c r="R24" s="20">
        <f>O24*Q24</f>
        <v>40</v>
      </c>
      <c r="S24" s="26" t="str">
        <f>IF(R24=0,"N/A",IF(AND(R24&gt;=1,R24&lt;=20),"IV",IF(AND(R24&gt;=40,R24&lt;=120),"III",IF(AND(R24&gt;=150,R24&lt;=500),"II",IF(R24&gt;=600,"I")))))</f>
        <v>III</v>
      </c>
      <c r="T24" s="20" t="str">
        <f t="shared" si="4"/>
        <v>Mejorable</v>
      </c>
      <c r="U24" s="20">
        <v>40</v>
      </c>
      <c r="V24" s="23" t="s">
        <v>100</v>
      </c>
      <c r="W24" s="3" t="s">
        <v>75</v>
      </c>
      <c r="X24" s="3" t="s">
        <v>75</v>
      </c>
      <c r="Y24" s="3" t="s">
        <v>75</v>
      </c>
      <c r="Z24" s="28" t="s">
        <v>101</v>
      </c>
      <c r="AA24" s="28" t="s">
        <v>102</v>
      </c>
      <c r="AB24" s="27" t="s">
        <v>81</v>
      </c>
      <c r="AC24" s="27" t="s">
        <v>103</v>
      </c>
      <c r="AD24" s="97"/>
      <c r="AE24" s="97"/>
      <c r="AF24" s="97"/>
      <c r="AG24" s="97"/>
    </row>
    <row r="25" spans="1:33" ht="76.5" x14ac:dyDescent="0.2">
      <c r="A25" s="19" t="s">
        <v>66</v>
      </c>
      <c r="B25" s="19" t="s">
        <v>67</v>
      </c>
      <c r="C25" s="19" t="s">
        <v>124</v>
      </c>
      <c r="D25" s="19" t="s">
        <v>125</v>
      </c>
      <c r="E25" s="20" t="s">
        <v>70</v>
      </c>
      <c r="F25" s="19" t="s">
        <v>104</v>
      </c>
      <c r="G25" s="21" t="s">
        <v>105</v>
      </c>
      <c r="H25" s="22" t="s">
        <v>106</v>
      </c>
      <c r="I25" s="23" t="s">
        <v>107</v>
      </c>
      <c r="J25" s="23" t="s">
        <v>75</v>
      </c>
      <c r="K25" s="23" t="s">
        <v>108</v>
      </c>
      <c r="L25" s="23" t="s">
        <v>109</v>
      </c>
      <c r="M25" s="24">
        <v>2</v>
      </c>
      <c r="N25" s="25">
        <v>3</v>
      </c>
      <c r="O25" s="19">
        <f t="shared" si="0"/>
        <v>6</v>
      </c>
      <c r="P25" s="26" t="str">
        <f t="shared" ref="P25:P31" si="5">IF(O25=0,"N/A",IF(AND(O25&gt;=1,O25&lt;=4),"Bajo",IF(AND(O25&gt;=6,O25&lt;=9),"Medio",IF(AND(O25&gt;=10,O25&lt;=20),"Alto",IF(O25&gt;=24,"Muy Alto")))))</f>
        <v>Medio</v>
      </c>
      <c r="Q25" s="19">
        <v>25</v>
      </c>
      <c r="R25" s="20">
        <f t="shared" ref="R25:R28" si="6">O25*Q25</f>
        <v>150</v>
      </c>
      <c r="S25" s="26" t="str">
        <f t="shared" ref="S25:S28" si="7">IF(R25=0,"N/A",IF(AND(R25&gt;=1,R25&lt;=20),"IV",IF(AND(R25&gt;=40,R25&lt;=120),"III",IF(AND(R25&gt;=150,R25&lt;=500),"II",IF(R25&gt;=600,"I")))))</f>
        <v>II</v>
      </c>
      <c r="T25" s="20" t="str">
        <f t="shared" si="4"/>
        <v>Aceptable con control específico</v>
      </c>
      <c r="U25" s="20">
        <v>40</v>
      </c>
      <c r="V25" s="23" t="s">
        <v>110</v>
      </c>
      <c r="W25" s="3" t="s">
        <v>75</v>
      </c>
      <c r="X25" s="3" t="s">
        <v>75</v>
      </c>
      <c r="Y25" s="3" t="s">
        <v>75</v>
      </c>
      <c r="Z25" s="23" t="s">
        <v>111</v>
      </c>
      <c r="AA25" s="23" t="s">
        <v>112</v>
      </c>
      <c r="AB25" s="27" t="s">
        <v>81</v>
      </c>
      <c r="AC25" s="27" t="s">
        <v>103</v>
      </c>
      <c r="AD25" s="97"/>
      <c r="AE25" s="97"/>
      <c r="AF25" s="97"/>
      <c r="AG25" s="97"/>
    </row>
    <row r="26" spans="1:33" ht="76.5" x14ac:dyDescent="0.2">
      <c r="A26" s="19" t="s">
        <v>66</v>
      </c>
      <c r="B26" s="19" t="s">
        <v>67</v>
      </c>
      <c r="C26" s="19" t="s">
        <v>124</v>
      </c>
      <c r="D26" s="19" t="s">
        <v>125</v>
      </c>
      <c r="E26" s="20" t="s">
        <v>70</v>
      </c>
      <c r="F26" s="19" t="s">
        <v>126</v>
      </c>
      <c r="G26" s="21" t="s">
        <v>127</v>
      </c>
      <c r="H26" s="22" t="s">
        <v>106</v>
      </c>
      <c r="I26" s="23" t="s">
        <v>128</v>
      </c>
      <c r="J26" s="23" t="s">
        <v>75</v>
      </c>
      <c r="K26" s="23" t="s">
        <v>108</v>
      </c>
      <c r="L26" s="23" t="s">
        <v>129</v>
      </c>
      <c r="M26" s="24">
        <v>2</v>
      </c>
      <c r="N26" s="25">
        <v>2</v>
      </c>
      <c r="O26" s="19">
        <f t="shared" si="0"/>
        <v>4</v>
      </c>
      <c r="P26" s="26" t="str">
        <f t="shared" si="5"/>
        <v>Bajo</v>
      </c>
      <c r="Q26" s="19">
        <v>10</v>
      </c>
      <c r="R26" s="20">
        <f t="shared" si="6"/>
        <v>40</v>
      </c>
      <c r="S26" s="26" t="str">
        <f t="shared" si="7"/>
        <v>III</v>
      </c>
      <c r="T26" s="20" t="str">
        <f t="shared" si="4"/>
        <v>Mejorable</v>
      </c>
      <c r="U26" s="20">
        <v>40</v>
      </c>
      <c r="V26" s="23" t="s">
        <v>130</v>
      </c>
      <c r="W26" s="3" t="s">
        <v>75</v>
      </c>
      <c r="X26" s="3" t="s">
        <v>75</v>
      </c>
      <c r="Y26" s="3" t="s">
        <v>75</v>
      </c>
      <c r="Z26" s="23" t="s">
        <v>111</v>
      </c>
      <c r="AA26" s="23" t="s">
        <v>112</v>
      </c>
      <c r="AB26" s="27" t="s">
        <v>81</v>
      </c>
      <c r="AC26" s="27" t="s">
        <v>103</v>
      </c>
      <c r="AD26" s="97"/>
      <c r="AE26" s="97"/>
      <c r="AF26" s="97"/>
      <c r="AG26" s="97"/>
    </row>
    <row r="27" spans="1:33" ht="63.75" x14ac:dyDescent="0.2">
      <c r="A27" s="19" t="s">
        <v>66</v>
      </c>
      <c r="B27" s="19" t="s">
        <v>67</v>
      </c>
      <c r="C27" s="19" t="s">
        <v>124</v>
      </c>
      <c r="D27" s="19" t="s">
        <v>125</v>
      </c>
      <c r="E27" s="20" t="s">
        <v>70</v>
      </c>
      <c r="F27" s="19" t="s">
        <v>113</v>
      </c>
      <c r="G27" s="21" t="s">
        <v>114</v>
      </c>
      <c r="H27" s="22" t="s">
        <v>106</v>
      </c>
      <c r="I27" s="23" t="s">
        <v>115</v>
      </c>
      <c r="J27" s="23" t="s">
        <v>75</v>
      </c>
      <c r="K27" s="23" t="s">
        <v>116</v>
      </c>
      <c r="L27" s="23" t="s">
        <v>117</v>
      </c>
      <c r="M27" s="24">
        <v>2</v>
      </c>
      <c r="N27" s="25">
        <v>3</v>
      </c>
      <c r="O27" s="19">
        <f t="shared" si="0"/>
        <v>6</v>
      </c>
      <c r="P27" s="26" t="str">
        <f t="shared" si="5"/>
        <v>Medio</v>
      </c>
      <c r="Q27" s="19">
        <v>25</v>
      </c>
      <c r="R27" s="20">
        <f t="shared" si="6"/>
        <v>150</v>
      </c>
      <c r="S27" s="26" t="str">
        <f t="shared" si="7"/>
        <v>II</v>
      </c>
      <c r="T27" s="20" t="str">
        <f t="shared" si="4"/>
        <v>Aceptable con control específico</v>
      </c>
      <c r="U27" s="20">
        <v>40</v>
      </c>
      <c r="V27" s="23" t="s">
        <v>118</v>
      </c>
      <c r="W27" s="3" t="s">
        <v>75</v>
      </c>
      <c r="X27" s="3" t="s">
        <v>75</v>
      </c>
      <c r="Y27" s="3" t="s">
        <v>75</v>
      </c>
      <c r="Z27" s="23" t="s">
        <v>111</v>
      </c>
      <c r="AA27" s="23" t="s">
        <v>119</v>
      </c>
      <c r="AB27" s="27" t="s">
        <v>81</v>
      </c>
      <c r="AC27" s="27" t="s">
        <v>103</v>
      </c>
      <c r="AD27" s="97"/>
      <c r="AE27" s="97"/>
      <c r="AF27" s="97"/>
      <c r="AG27" s="97"/>
    </row>
    <row r="28" spans="1:33" ht="76.5" x14ac:dyDescent="0.2">
      <c r="A28" s="19" t="s">
        <v>66</v>
      </c>
      <c r="B28" s="19" t="s">
        <v>67</v>
      </c>
      <c r="C28" s="19" t="s">
        <v>124</v>
      </c>
      <c r="D28" s="19" t="s">
        <v>125</v>
      </c>
      <c r="E28" s="20" t="s">
        <v>70</v>
      </c>
      <c r="F28" s="19" t="s">
        <v>120</v>
      </c>
      <c r="G28" s="21" t="s">
        <v>121</v>
      </c>
      <c r="H28" s="22" t="s">
        <v>106</v>
      </c>
      <c r="I28" s="23" t="s">
        <v>122</v>
      </c>
      <c r="J28" s="23" t="s">
        <v>75</v>
      </c>
      <c r="K28" s="23" t="s">
        <v>108</v>
      </c>
      <c r="L28" s="23" t="s">
        <v>109</v>
      </c>
      <c r="M28" s="24">
        <v>2</v>
      </c>
      <c r="N28" s="25">
        <v>3</v>
      </c>
      <c r="O28" s="19">
        <f t="shared" si="0"/>
        <v>6</v>
      </c>
      <c r="P28" s="26" t="str">
        <f t="shared" si="5"/>
        <v>Medio</v>
      </c>
      <c r="Q28" s="19">
        <v>25</v>
      </c>
      <c r="R28" s="20">
        <f t="shared" si="6"/>
        <v>150</v>
      </c>
      <c r="S28" s="26" t="str">
        <f t="shared" si="7"/>
        <v>II</v>
      </c>
      <c r="T28" s="20" t="str">
        <f t="shared" si="4"/>
        <v>Aceptable con control específico</v>
      </c>
      <c r="U28" s="20">
        <v>40</v>
      </c>
      <c r="V28" s="23" t="s">
        <v>123</v>
      </c>
      <c r="W28" s="3" t="s">
        <v>75</v>
      </c>
      <c r="X28" s="3" t="s">
        <v>75</v>
      </c>
      <c r="Y28" s="3" t="s">
        <v>75</v>
      </c>
      <c r="Z28" s="23" t="s">
        <v>111</v>
      </c>
      <c r="AA28" s="23" t="s">
        <v>112</v>
      </c>
      <c r="AB28" s="27" t="s">
        <v>81</v>
      </c>
      <c r="AC28" s="27" t="s">
        <v>103</v>
      </c>
      <c r="AD28" s="97"/>
      <c r="AE28" s="97"/>
      <c r="AF28" s="97"/>
      <c r="AG28" s="97"/>
    </row>
    <row r="29" spans="1:33" ht="127.5" x14ac:dyDescent="0.2">
      <c r="A29" s="19" t="s">
        <v>66</v>
      </c>
      <c r="B29" s="19" t="s">
        <v>67</v>
      </c>
      <c r="C29" s="19" t="s">
        <v>131</v>
      </c>
      <c r="D29" s="19" t="s">
        <v>132</v>
      </c>
      <c r="E29" s="20" t="s">
        <v>70</v>
      </c>
      <c r="F29" s="19" t="s">
        <v>94</v>
      </c>
      <c r="G29" s="21" t="s">
        <v>95</v>
      </c>
      <c r="H29" s="22" t="s">
        <v>86</v>
      </c>
      <c r="I29" s="23" t="s">
        <v>87</v>
      </c>
      <c r="J29" s="23" t="s">
        <v>75</v>
      </c>
      <c r="K29" s="23" t="s">
        <v>88</v>
      </c>
      <c r="L29" s="23" t="s">
        <v>89</v>
      </c>
      <c r="M29" s="24">
        <v>2</v>
      </c>
      <c r="N29" s="25">
        <v>3</v>
      </c>
      <c r="O29" s="19">
        <f t="shared" si="0"/>
        <v>6</v>
      </c>
      <c r="P29" s="26" t="str">
        <f t="shared" si="5"/>
        <v>Medio</v>
      </c>
      <c r="Q29" s="19">
        <v>25</v>
      </c>
      <c r="R29" s="20">
        <f>O29*Q29</f>
        <v>150</v>
      </c>
      <c r="S29" s="26" t="str">
        <f>IF(R29=0,"N/A",IF(AND(R29&gt;=1,R29&lt;=20),"IV",IF(AND(R29&gt;=40,R29&lt;=120),"III",IF(AND(R29&gt;=150,R29&lt;=500),"II",IF(R29&gt;=600,"I")))))</f>
        <v>II</v>
      </c>
      <c r="T29" s="20" t="str">
        <f t="shared" si="4"/>
        <v>Aceptable con control específico</v>
      </c>
      <c r="U29" s="20">
        <v>40</v>
      </c>
      <c r="V29" s="23" t="s">
        <v>90</v>
      </c>
      <c r="W29" s="3" t="s">
        <v>75</v>
      </c>
      <c r="X29" s="3" t="s">
        <v>75</v>
      </c>
      <c r="Y29" s="3" t="s">
        <v>75</v>
      </c>
      <c r="Z29" s="28" t="s">
        <v>91</v>
      </c>
      <c r="AA29" s="28" t="s">
        <v>92</v>
      </c>
      <c r="AB29" s="27" t="s">
        <v>81</v>
      </c>
      <c r="AC29" s="27" t="s">
        <v>93</v>
      </c>
      <c r="AD29" s="97"/>
      <c r="AE29" s="97"/>
      <c r="AF29" s="97"/>
      <c r="AG29" s="97"/>
    </row>
    <row r="30" spans="1:33" ht="127.5" x14ac:dyDescent="0.2">
      <c r="A30" s="19" t="s">
        <v>66</v>
      </c>
      <c r="B30" s="19" t="s">
        <v>67</v>
      </c>
      <c r="C30" s="19" t="s">
        <v>131</v>
      </c>
      <c r="D30" s="19" t="s">
        <v>132</v>
      </c>
      <c r="E30" s="20" t="s">
        <v>70</v>
      </c>
      <c r="F30" s="19" t="s">
        <v>84</v>
      </c>
      <c r="G30" s="21" t="s">
        <v>85</v>
      </c>
      <c r="H30" s="22" t="s">
        <v>86</v>
      </c>
      <c r="I30" s="23" t="s">
        <v>87</v>
      </c>
      <c r="J30" s="23" t="s">
        <v>75</v>
      </c>
      <c r="K30" s="23" t="s">
        <v>88</v>
      </c>
      <c r="L30" s="23" t="s">
        <v>89</v>
      </c>
      <c r="M30" s="24">
        <v>2</v>
      </c>
      <c r="N30" s="25">
        <v>3</v>
      </c>
      <c r="O30" s="19">
        <f t="shared" si="0"/>
        <v>6</v>
      </c>
      <c r="P30" s="26" t="str">
        <f t="shared" si="5"/>
        <v>Medio</v>
      </c>
      <c r="Q30" s="19">
        <v>25</v>
      </c>
      <c r="R30" s="20">
        <f t="shared" ref="R30:R31" si="8">O30*Q30</f>
        <v>150</v>
      </c>
      <c r="S30" s="26" t="str">
        <f t="shared" ref="S30:S31" si="9">IF(R30=0,"N/A",IF(AND(R30&gt;=1,R30&lt;=20),"IV",IF(AND(R30&gt;=40,R30&lt;=120),"III",IF(AND(R30&gt;=150,R30&lt;=500),"II",IF(R30&gt;=600,"I")))))</f>
        <v>II</v>
      </c>
      <c r="T30" s="20" t="str">
        <f t="shared" si="4"/>
        <v>Aceptable con control específico</v>
      </c>
      <c r="U30" s="20">
        <v>40</v>
      </c>
      <c r="V30" s="23" t="s">
        <v>90</v>
      </c>
      <c r="W30" s="3" t="s">
        <v>75</v>
      </c>
      <c r="X30" s="3" t="s">
        <v>75</v>
      </c>
      <c r="Y30" s="3" t="s">
        <v>75</v>
      </c>
      <c r="Z30" s="28" t="s">
        <v>91</v>
      </c>
      <c r="AA30" s="28" t="s">
        <v>92</v>
      </c>
      <c r="AB30" s="27" t="s">
        <v>81</v>
      </c>
      <c r="AC30" s="27" t="s">
        <v>93</v>
      </c>
      <c r="AD30" s="97"/>
      <c r="AE30" s="97"/>
      <c r="AF30" s="97"/>
      <c r="AG30" s="97"/>
    </row>
    <row r="31" spans="1:33" ht="76.5" x14ac:dyDescent="0.2">
      <c r="A31" s="19" t="s">
        <v>66</v>
      </c>
      <c r="B31" s="19" t="s">
        <v>67</v>
      </c>
      <c r="C31" s="19" t="s">
        <v>131</v>
      </c>
      <c r="D31" s="19" t="s">
        <v>132</v>
      </c>
      <c r="E31" s="20" t="s">
        <v>70</v>
      </c>
      <c r="F31" s="19" t="s">
        <v>96</v>
      </c>
      <c r="G31" s="21" t="s">
        <v>97</v>
      </c>
      <c r="H31" s="22" t="s">
        <v>98</v>
      </c>
      <c r="I31" s="23" t="s">
        <v>99</v>
      </c>
      <c r="J31" s="23" t="s">
        <v>75</v>
      </c>
      <c r="K31" s="23" t="s">
        <v>75</v>
      </c>
      <c r="L31" s="23" t="s">
        <v>75</v>
      </c>
      <c r="M31" s="24">
        <v>2</v>
      </c>
      <c r="N31" s="25">
        <v>2</v>
      </c>
      <c r="O31" s="19">
        <f t="shared" si="0"/>
        <v>4</v>
      </c>
      <c r="P31" s="26" t="str">
        <f t="shared" si="5"/>
        <v>Bajo</v>
      </c>
      <c r="Q31" s="19">
        <v>10</v>
      </c>
      <c r="R31" s="20">
        <f t="shared" si="8"/>
        <v>40</v>
      </c>
      <c r="S31" s="26" t="str">
        <f t="shared" si="9"/>
        <v>III</v>
      </c>
      <c r="T31" s="20" t="str">
        <f t="shared" si="4"/>
        <v>Mejorable</v>
      </c>
      <c r="U31" s="20">
        <v>40</v>
      </c>
      <c r="V31" s="23" t="s">
        <v>100</v>
      </c>
      <c r="W31" s="3" t="s">
        <v>75</v>
      </c>
      <c r="X31" s="3" t="s">
        <v>75</v>
      </c>
      <c r="Y31" s="3" t="s">
        <v>75</v>
      </c>
      <c r="Z31" s="28" t="s">
        <v>101</v>
      </c>
      <c r="AA31" s="28" t="s">
        <v>102</v>
      </c>
      <c r="AB31" s="27" t="s">
        <v>81</v>
      </c>
      <c r="AC31" s="27" t="s">
        <v>103</v>
      </c>
      <c r="AD31" s="97"/>
      <c r="AE31" s="97"/>
      <c r="AF31" s="97"/>
      <c r="AG31" s="97"/>
    </row>
    <row r="32" spans="1:33" ht="76.5" x14ac:dyDescent="0.2">
      <c r="A32" s="19" t="s">
        <v>66</v>
      </c>
      <c r="B32" s="19" t="s">
        <v>67</v>
      </c>
      <c r="C32" s="19" t="s">
        <v>131</v>
      </c>
      <c r="D32" s="19" t="s">
        <v>132</v>
      </c>
      <c r="E32" s="20" t="s">
        <v>70</v>
      </c>
      <c r="F32" s="19" t="s">
        <v>104</v>
      </c>
      <c r="G32" s="21" t="s">
        <v>105</v>
      </c>
      <c r="H32" s="22" t="s">
        <v>106</v>
      </c>
      <c r="I32" s="23" t="s">
        <v>107</v>
      </c>
      <c r="J32" s="23" t="s">
        <v>75</v>
      </c>
      <c r="K32" s="23" t="s">
        <v>108</v>
      </c>
      <c r="L32" s="23" t="s">
        <v>109</v>
      </c>
      <c r="M32" s="24">
        <v>2</v>
      </c>
      <c r="N32" s="25">
        <v>3</v>
      </c>
      <c r="O32" s="19">
        <f t="shared" si="0"/>
        <v>6</v>
      </c>
      <c r="P32" s="26" t="str">
        <f>IF(O32=0,"N/A",IF(AND(O32&gt;=1,O32&lt;=4),"Bajo",IF(AND(O32&gt;=6,O32&lt;=9),"Medio",IF(AND(O32&gt;=10,O32&lt;=20),"Alto",IF(O32&gt;=24,"Muy Alto")))))</f>
        <v>Medio</v>
      </c>
      <c r="Q32" s="19">
        <v>25</v>
      </c>
      <c r="R32" s="20">
        <f>O32*Q32</f>
        <v>150</v>
      </c>
      <c r="S32" s="26" t="str">
        <f>IF(R32=0,"N/A",IF(AND(R32&gt;=1,R32&lt;=20),"IV",IF(AND(R32&gt;=40,R32&lt;=120),"III",IF(AND(R32&gt;=150,R32&lt;=500),"II",IF(R32&gt;=600,"I")))))</f>
        <v>II</v>
      </c>
      <c r="T32" s="20" t="str">
        <f t="shared" si="4"/>
        <v>Aceptable con control específico</v>
      </c>
      <c r="U32" s="20">
        <v>40</v>
      </c>
      <c r="V32" s="23" t="s">
        <v>110</v>
      </c>
      <c r="W32" s="3" t="s">
        <v>75</v>
      </c>
      <c r="X32" s="3" t="s">
        <v>75</v>
      </c>
      <c r="Y32" s="3" t="s">
        <v>75</v>
      </c>
      <c r="Z32" s="23" t="s">
        <v>111</v>
      </c>
      <c r="AA32" s="23" t="s">
        <v>112</v>
      </c>
      <c r="AB32" s="27" t="s">
        <v>81</v>
      </c>
      <c r="AC32" s="27" t="s">
        <v>103</v>
      </c>
      <c r="AD32" s="97"/>
      <c r="AE32" s="97"/>
      <c r="AF32" s="97"/>
      <c r="AG32" s="97"/>
    </row>
    <row r="33" spans="1:33" ht="51" x14ac:dyDescent="0.2">
      <c r="A33" s="19" t="s">
        <v>66</v>
      </c>
      <c r="B33" s="19" t="s">
        <v>67</v>
      </c>
      <c r="C33" s="19" t="s">
        <v>131</v>
      </c>
      <c r="D33" s="19" t="s">
        <v>132</v>
      </c>
      <c r="E33" s="20" t="s">
        <v>70</v>
      </c>
      <c r="F33" s="19" t="s">
        <v>113</v>
      </c>
      <c r="G33" s="21" t="s">
        <v>114</v>
      </c>
      <c r="H33" s="22" t="s">
        <v>106</v>
      </c>
      <c r="I33" s="23" t="s">
        <v>115</v>
      </c>
      <c r="J33" s="23" t="s">
        <v>75</v>
      </c>
      <c r="K33" s="23" t="s">
        <v>116</v>
      </c>
      <c r="L33" s="23" t="s">
        <v>117</v>
      </c>
      <c r="M33" s="24">
        <v>2</v>
      </c>
      <c r="N33" s="25">
        <v>3</v>
      </c>
      <c r="O33" s="19">
        <f t="shared" si="0"/>
        <v>6</v>
      </c>
      <c r="P33" s="26" t="str">
        <f>IF(O33=0,"N/A",IF(AND(O33&gt;=1,O33&lt;=4),"Bajo",IF(AND(O33&gt;=6,O33&lt;=9),"Medio",IF(AND(O33&gt;=10,O33&lt;=20),"Alto",IF(O33&gt;=24,"Muy Alto")))))</f>
        <v>Medio</v>
      </c>
      <c r="Q33" s="19">
        <v>25</v>
      </c>
      <c r="R33" s="20">
        <f>O33*Q33</f>
        <v>150</v>
      </c>
      <c r="S33" s="26" t="str">
        <f>IF(R33=0,"N/A",IF(AND(R33&gt;=1,R33&lt;=20),"IV",IF(AND(R33&gt;=40,R33&lt;=120),"III",IF(AND(R33&gt;=150,R33&lt;=500),"II",IF(R33&gt;=600,"I")))))</f>
        <v>II</v>
      </c>
      <c r="T33" s="20" t="str">
        <f t="shared" si="4"/>
        <v>Aceptable con control específico</v>
      </c>
      <c r="U33" s="20">
        <v>40</v>
      </c>
      <c r="V33" s="23" t="s">
        <v>118</v>
      </c>
      <c r="W33" s="3" t="s">
        <v>75</v>
      </c>
      <c r="X33" s="3" t="s">
        <v>75</v>
      </c>
      <c r="Y33" s="3" t="s">
        <v>75</v>
      </c>
      <c r="Z33" s="23" t="s">
        <v>111</v>
      </c>
      <c r="AA33" s="23" t="s">
        <v>119</v>
      </c>
      <c r="AB33" s="27" t="s">
        <v>81</v>
      </c>
      <c r="AC33" s="27" t="s">
        <v>103</v>
      </c>
      <c r="AD33" s="97"/>
      <c r="AE33" s="97"/>
      <c r="AF33" s="97"/>
      <c r="AG33" s="97"/>
    </row>
    <row r="34" spans="1:33" ht="76.5" x14ac:dyDescent="0.2">
      <c r="A34" s="19" t="s">
        <v>66</v>
      </c>
      <c r="B34" s="19" t="s">
        <v>67</v>
      </c>
      <c r="C34" s="19" t="s">
        <v>131</v>
      </c>
      <c r="D34" s="19" t="s">
        <v>132</v>
      </c>
      <c r="E34" s="20" t="s">
        <v>70</v>
      </c>
      <c r="F34" s="19" t="s">
        <v>120</v>
      </c>
      <c r="G34" s="21" t="s">
        <v>121</v>
      </c>
      <c r="H34" s="22" t="s">
        <v>106</v>
      </c>
      <c r="I34" s="23" t="s">
        <v>122</v>
      </c>
      <c r="J34" s="23" t="s">
        <v>75</v>
      </c>
      <c r="K34" s="23" t="s">
        <v>108</v>
      </c>
      <c r="L34" s="23" t="s">
        <v>109</v>
      </c>
      <c r="M34" s="24">
        <v>2</v>
      </c>
      <c r="N34" s="25">
        <v>3</v>
      </c>
      <c r="O34" s="19">
        <f t="shared" si="0"/>
        <v>6</v>
      </c>
      <c r="P34" s="26" t="str">
        <f>IF(O34=0,"N/A",IF(AND(O34&gt;=1,O34&lt;=4),"Bajo",IF(AND(O34&gt;=6,O34&lt;=9),"Medio",IF(AND(O34&gt;=10,O34&lt;=20),"Alto",IF(O34&gt;=24,"Muy Alto")))))</f>
        <v>Medio</v>
      </c>
      <c r="Q34" s="19">
        <v>25</v>
      </c>
      <c r="R34" s="20">
        <f>O34*Q34</f>
        <v>150</v>
      </c>
      <c r="S34" s="26" t="str">
        <f>IF(R34=0,"N/A",IF(AND(R34&gt;=1,R34&lt;=20),"IV",IF(AND(R34&gt;=40,R34&lt;=120),"III",IF(AND(R34&gt;=150,R34&lt;=500),"II",IF(R34&gt;=600,"I")))))</f>
        <v>II</v>
      </c>
      <c r="T34" s="20" t="str">
        <f t="shared" si="4"/>
        <v>Aceptable con control específico</v>
      </c>
      <c r="U34" s="20">
        <v>40</v>
      </c>
      <c r="V34" s="23" t="s">
        <v>123</v>
      </c>
      <c r="W34" s="3" t="s">
        <v>75</v>
      </c>
      <c r="X34" s="3" t="s">
        <v>75</v>
      </c>
      <c r="Y34" s="3" t="s">
        <v>75</v>
      </c>
      <c r="Z34" s="23" t="s">
        <v>111</v>
      </c>
      <c r="AA34" s="23" t="s">
        <v>112</v>
      </c>
      <c r="AB34" s="27" t="s">
        <v>81</v>
      </c>
      <c r="AC34" s="27" t="s">
        <v>103</v>
      </c>
      <c r="AD34" s="97"/>
      <c r="AE34" s="97"/>
      <c r="AF34" s="97"/>
      <c r="AG34" s="97"/>
    </row>
    <row r="35" spans="1:33" ht="127.5" x14ac:dyDescent="0.2">
      <c r="A35" s="30" t="s">
        <v>133</v>
      </c>
      <c r="B35" s="19" t="s">
        <v>67</v>
      </c>
      <c r="C35" s="19" t="s">
        <v>134</v>
      </c>
      <c r="D35" s="19" t="s">
        <v>135</v>
      </c>
      <c r="E35" s="20" t="s">
        <v>70</v>
      </c>
      <c r="F35" s="19" t="s">
        <v>84</v>
      </c>
      <c r="G35" s="21" t="s">
        <v>85</v>
      </c>
      <c r="H35" s="22" t="s">
        <v>86</v>
      </c>
      <c r="I35" s="23" t="s">
        <v>87</v>
      </c>
      <c r="J35" s="23" t="s">
        <v>75</v>
      </c>
      <c r="K35" s="23" t="s">
        <v>88</v>
      </c>
      <c r="L35" s="23" t="s">
        <v>89</v>
      </c>
      <c r="M35" s="24">
        <v>2</v>
      </c>
      <c r="N35" s="25">
        <v>3</v>
      </c>
      <c r="O35" s="19">
        <f t="shared" si="0"/>
        <v>6</v>
      </c>
      <c r="P35" s="26" t="str">
        <f t="shared" ref="P35:P42" si="10">IF(O35=0,"N/A",IF(AND(O35&gt;=1,O35&lt;=4),"Bajo",IF(AND(O35&gt;=6,O35&lt;=9),"Medio",IF(AND(O35&gt;=10,O35&lt;=20),"Alto",IF(O35&gt;=24,"Muy Alto")))))</f>
        <v>Medio</v>
      </c>
      <c r="Q35" s="19">
        <v>25</v>
      </c>
      <c r="R35" s="20">
        <f t="shared" ref="R35:R39" si="11">O35*Q35</f>
        <v>150</v>
      </c>
      <c r="S35" s="26" t="str">
        <f t="shared" ref="S35:S39" si="12">IF(R35=0,"N/A",IF(AND(R35&gt;=1,R35&lt;=20),"IV",IF(AND(R35&gt;=40,R35&lt;=120),"III",IF(AND(R35&gt;=150,R35&lt;=500),"II",IF(R35&gt;=600,"I")))))</f>
        <v>II</v>
      </c>
      <c r="T35" s="20" t="str">
        <f t="shared" si="4"/>
        <v>Aceptable con control específico</v>
      </c>
      <c r="U35" s="20">
        <v>40</v>
      </c>
      <c r="V35" s="23" t="s">
        <v>90</v>
      </c>
      <c r="W35" s="3" t="s">
        <v>75</v>
      </c>
      <c r="X35" s="3" t="s">
        <v>75</v>
      </c>
      <c r="Y35" s="3" t="s">
        <v>75</v>
      </c>
      <c r="Z35" s="28" t="s">
        <v>91</v>
      </c>
      <c r="AA35" s="28" t="s">
        <v>92</v>
      </c>
      <c r="AB35" s="27" t="s">
        <v>81</v>
      </c>
      <c r="AC35" s="27" t="s">
        <v>93</v>
      </c>
      <c r="AD35" s="97"/>
      <c r="AE35" s="97"/>
      <c r="AF35" s="97"/>
      <c r="AG35" s="97"/>
    </row>
    <row r="36" spans="1:33" ht="127.5" x14ac:dyDescent="0.2">
      <c r="A36" s="30" t="s">
        <v>133</v>
      </c>
      <c r="B36" s="19" t="s">
        <v>67</v>
      </c>
      <c r="C36" s="19" t="s">
        <v>134</v>
      </c>
      <c r="D36" s="19" t="s">
        <v>135</v>
      </c>
      <c r="E36" s="20" t="s">
        <v>70</v>
      </c>
      <c r="F36" s="19" t="s">
        <v>94</v>
      </c>
      <c r="G36" s="21" t="s">
        <v>95</v>
      </c>
      <c r="H36" s="22" t="s">
        <v>86</v>
      </c>
      <c r="I36" s="23" t="s">
        <v>87</v>
      </c>
      <c r="J36" s="23" t="s">
        <v>75</v>
      </c>
      <c r="K36" s="23" t="s">
        <v>88</v>
      </c>
      <c r="L36" s="23" t="s">
        <v>89</v>
      </c>
      <c r="M36" s="24">
        <v>2</v>
      </c>
      <c r="N36" s="25">
        <v>3</v>
      </c>
      <c r="O36" s="19">
        <f t="shared" si="0"/>
        <v>6</v>
      </c>
      <c r="P36" s="26" t="str">
        <f t="shared" si="10"/>
        <v>Medio</v>
      </c>
      <c r="Q36" s="19">
        <v>25</v>
      </c>
      <c r="R36" s="20">
        <f t="shared" si="11"/>
        <v>150</v>
      </c>
      <c r="S36" s="26" t="str">
        <f t="shared" si="12"/>
        <v>II</v>
      </c>
      <c r="T36" s="20" t="str">
        <f t="shared" si="4"/>
        <v>Aceptable con control específico</v>
      </c>
      <c r="U36" s="20">
        <v>40</v>
      </c>
      <c r="V36" s="23" t="s">
        <v>90</v>
      </c>
      <c r="W36" s="3" t="s">
        <v>75</v>
      </c>
      <c r="X36" s="3" t="s">
        <v>75</v>
      </c>
      <c r="Y36" s="3" t="s">
        <v>75</v>
      </c>
      <c r="Z36" s="28" t="s">
        <v>91</v>
      </c>
      <c r="AA36" s="28" t="s">
        <v>92</v>
      </c>
      <c r="AB36" s="27" t="s">
        <v>81</v>
      </c>
      <c r="AC36" s="27" t="s">
        <v>93</v>
      </c>
      <c r="AD36" s="97"/>
      <c r="AE36" s="97"/>
      <c r="AF36" s="97"/>
      <c r="AG36" s="97"/>
    </row>
    <row r="37" spans="1:33" ht="89.25" x14ac:dyDescent="0.2">
      <c r="A37" s="30" t="s">
        <v>133</v>
      </c>
      <c r="B37" s="19" t="s">
        <v>67</v>
      </c>
      <c r="C37" s="19" t="s">
        <v>134</v>
      </c>
      <c r="D37" s="19" t="s">
        <v>135</v>
      </c>
      <c r="E37" s="20" t="s">
        <v>70</v>
      </c>
      <c r="F37" s="19" t="s">
        <v>96</v>
      </c>
      <c r="G37" s="21" t="s">
        <v>97</v>
      </c>
      <c r="H37" s="22" t="s">
        <v>98</v>
      </c>
      <c r="I37" s="23" t="s">
        <v>99</v>
      </c>
      <c r="J37" s="23" t="s">
        <v>75</v>
      </c>
      <c r="K37" s="23" t="s">
        <v>75</v>
      </c>
      <c r="L37" s="23" t="s">
        <v>75</v>
      </c>
      <c r="M37" s="24">
        <v>2</v>
      </c>
      <c r="N37" s="25">
        <v>2</v>
      </c>
      <c r="O37" s="19">
        <f t="shared" si="0"/>
        <v>4</v>
      </c>
      <c r="P37" s="26" t="str">
        <f t="shared" si="10"/>
        <v>Bajo</v>
      </c>
      <c r="Q37" s="19">
        <v>10</v>
      </c>
      <c r="R37" s="20">
        <f t="shared" si="11"/>
        <v>40</v>
      </c>
      <c r="S37" s="26" t="str">
        <f t="shared" si="12"/>
        <v>III</v>
      </c>
      <c r="T37" s="20" t="str">
        <f t="shared" si="4"/>
        <v>Mejorable</v>
      </c>
      <c r="U37" s="20">
        <v>40</v>
      </c>
      <c r="V37" s="23" t="s">
        <v>100</v>
      </c>
      <c r="W37" s="3" t="s">
        <v>75</v>
      </c>
      <c r="X37" s="3" t="s">
        <v>75</v>
      </c>
      <c r="Y37" s="3" t="s">
        <v>75</v>
      </c>
      <c r="Z37" s="28" t="s">
        <v>101</v>
      </c>
      <c r="AA37" s="28" t="s">
        <v>102</v>
      </c>
      <c r="AB37" s="27" t="s">
        <v>81</v>
      </c>
      <c r="AC37" s="27" t="s">
        <v>103</v>
      </c>
      <c r="AD37" s="97"/>
      <c r="AE37" s="97"/>
      <c r="AF37" s="97"/>
      <c r="AG37" s="97"/>
    </row>
    <row r="38" spans="1:33" ht="89.25" x14ac:dyDescent="0.2">
      <c r="A38" s="30" t="s">
        <v>133</v>
      </c>
      <c r="B38" s="19" t="s">
        <v>136</v>
      </c>
      <c r="C38" s="19" t="s">
        <v>134</v>
      </c>
      <c r="D38" s="19" t="s">
        <v>135</v>
      </c>
      <c r="E38" s="20" t="s">
        <v>70</v>
      </c>
      <c r="F38" s="19" t="s">
        <v>104</v>
      </c>
      <c r="G38" s="21" t="s">
        <v>105</v>
      </c>
      <c r="H38" s="22" t="s">
        <v>106</v>
      </c>
      <c r="I38" s="23" t="s">
        <v>107</v>
      </c>
      <c r="J38" s="23" t="s">
        <v>75</v>
      </c>
      <c r="K38" s="23" t="s">
        <v>108</v>
      </c>
      <c r="L38" s="23" t="s">
        <v>109</v>
      </c>
      <c r="M38" s="24">
        <v>2</v>
      </c>
      <c r="N38" s="25">
        <v>3</v>
      </c>
      <c r="O38" s="19">
        <f t="shared" si="0"/>
        <v>6</v>
      </c>
      <c r="P38" s="26" t="str">
        <f t="shared" si="10"/>
        <v>Medio</v>
      </c>
      <c r="Q38" s="19">
        <v>25</v>
      </c>
      <c r="R38" s="20">
        <f t="shared" si="11"/>
        <v>150</v>
      </c>
      <c r="S38" s="26" t="str">
        <f t="shared" si="12"/>
        <v>II</v>
      </c>
      <c r="T38" s="20" t="str">
        <f t="shared" si="4"/>
        <v>Aceptable con control específico</v>
      </c>
      <c r="U38" s="20">
        <v>40</v>
      </c>
      <c r="V38" s="23" t="s">
        <v>110</v>
      </c>
      <c r="W38" s="3" t="s">
        <v>75</v>
      </c>
      <c r="X38" s="3" t="s">
        <v>75</v>
      </c>
      <c r="Y38" s="3" t="s">
        <v>75</v>
      </c>
      <c r="Z38" s="23" t="s">
        <v>111</v>
      </c>
      <c r="AA38" s="23" t="s">
        <v>112</v>
      </c>
      <c r="AB38" s="27" t="s">
        <v>81</v>
      </c>
      <c r="AC38" s="27" t="s">
        <v>103</v>
      </c>
      <c r="AD38" s="97"/>
      <c r="AE38" s="97"/>
      <c r="AF38" s="97"/>
      <c r="AG38" s="97"/>
    </row>
    <row r="39" spans="1:33" ht="89.25" x14ac:dyDescent="0.2">
      <c r="A39" s="30" t="s">
        <v>133</v>
      </c>
      <c r="B39" s="19" t="s">
        <v>67</v>
      </c>
      <c r="C39" s="19" t="s">
        <v>134</v>
      </c>
      <c r="D39" s="19" t="s">
        <v>135</v>
      </c>
      <c r="E39" s="20" t="s">
        <v>70</v>
      </c>
      <c r="F39" s="19" t="s">
        <v>113</v>
      </c>
      <c r="G39" s="21" t="s">
        <v>114</v>
      </c>
      <c r="H39" s="22" t="s">
        <v>106</v>
      </c>
      <c r="I39" s="23" t="s">
        <v>115</v>
      </c>
      <c r="J39" s="23" t="s">
        <v>75</v>
      </c>
      <c r="K39" s="23" t="s">
        <v>116</v>
      </c>
      <c r="L39" s="23" t="s">
        <v>117</v>
      </c>
      <c r="M39" s="24">
        <v>2</v>
      </c>
      <c r="N39" s="25">
        <v>3</v>
      </c>
      <c r="O39" s="19">
        <f t="shared" si="0"/>
        <v>6</v>
      </c>
      <c r="P39" s="26" t="str">
        <f t="shared" si="10"/>
        <v>Medio</v>
      </c>
      <c r="Q39" s="19">
        <v>25</v>
      </c>
      <c r="R39" s="20">
        <f t="shared" si="11"/>
        <v>150</v>
      </c>
      <c r="S39" s="26" t="str">
        <f t="shared" si="12"/>
        <v>II</v>
      </c>
      <c r="T39" s="20" t="str">
        <f t="shared" si="4"/>
        <v>Aceptable con control específico</v>
      </c>
      <c r="U39" s="20">
        <v>40</v>
      </c>
      <c r="V39" s="23" t="s">
        <v>118</v>
      </c>
      <c r="W39" s="3" t="s">
        <v>75</v>
      </c>
      <c r="X39" s="3" t="s">
        <v>75</v>
      </c>
      <c r="Y39" s="3" t="s">
        <v>75</v>
      </c>
      <c r="Z39" s="23" t="s">
        <v>111</v>
      </c>
      <c r="AA39" s="23" t="s">
        <v>119</v>
      </c>
      <c r="AB39" s="27" t="s">
        <v>81</v>
      </c>
      <c r="AC39" s="27" t="s">
        <v>103</v>
      </c>
      <c r="AD39" s="97"/>
      <c r="AE39" s="97"/>
      <c r="AF39" s="97"/>
      <c r="AG39" s="97"/>
    </row>
    <row r="40" spans="1:33" ht="89.25" x14ac:dyDescent="0.2">
      <c r="A40" s="30" t="s">
        <v>133</v>
      </c>
      <c r="B40" s="19" t="s">
        <v>67</v>
      </c>
      <c r="C40" s="19" t="s">
        <v>134</v>
      </c>
      <c r="D40" s="19" t="s">
        <v>135</v>
      </c>
      <c r="E40" s="20" t="s">
        <v>70</v>
      </c>
      <c r="F40" s="19" t="s">
        <v>120</v>
      </c>
      <c r="G40" s="21" t="s">
        <v>121</v>
      </c>
      <c r="H40" s="22" t="s">
        <v>106</v>
      </c>
      <c r="I40" s="23" t="s">
        <v>122</v>
      </c>
      <c r="J40" s="23" t="s">
        <v>75</v>
      </c>
      <c r="K40" s="23" t="s">
        <v>108</v>
      </c>
      <c r="L40" s="23" t="s">
        <v>109</v>
      </c>
      <c r="M40" s="24">
        <v>2</v>
      </c>
      <c r="N40" s="25">
        <v>3</v>
      </c>
      <c r="O40" s="19">
        <f t="shared" si="0"/>
        <v>6</v>
      </c>
      <c r="P40" s="26" t="str">
        <f t="shared" si="10"/>
        <v>Medio</v>
      </c>
      <c r="Q40" s="19">
        <v>25</v>
      </c>
      <c r="R40" s="20">
        <f>O40*Q40</f>
        <v>150</v>
      </c>
      <c r="S40" s="26" t="str">
        <f>IF(R40=0,"N/A",IF(AND(R40&gt;=1,R40&lt;=20),"IV",IF(AND(R40&gt;=40,R40&lt;=120),"III",IF(AND(R40&gt;=150,R40&lt;=500),"II",IF(R40&gt;=600,"I")))))</f>
        <v>II</v>
      </c>
      <c r="T40" s="20" t="str">
        <f t="shared" si="4"/>
        <v>Aceptable con control específico</v>
      </c>
      <c r="U40" s="20">
        <v>40</v>
      </c>
      <c r="V40" s="23" t="s">
        <v>123</v>
      </c>
      <c r="W40" s="3" t="s">
        <v>75</v>
      </c>
      <c r="X40" s="3" t="s">
        <v>75</v>
      </c>
      <c r="Y40" s="3" t="s">
        <v>75</v>
      </c>
      <c r="Z40" s="23" t="s">
        <v>111</v>
      </c>
      <c r="AA40" s="23" t="s">
        <v>112</v>
      </c>
      <c r="AB40" s="27" t="s">
        <v>81</v>
      </c>
      <c r="AC40" s="27" t="s">
        <v>103</v>
      </c>
      <c r="AD40" s="97"/>
      <c r="AE40" s="97"/>
      <c r="AF40" s="97"/>
      <c r="AG40" s="97"/>
    </row>
    <row r="41" spans="1:33" ht="76.5" x14ac:dyDescent="0.2">
      <c r="A41" s="30" t="s">
        <v>133</v>
      </c>
      <c r="B41" s="19" t="s">
        <v>346</v>
      </c>
      <c r="C41" s="19" t="s">
        <v>137</v>
      </c>
      <c r="D41" s="19" t="s">
        <v>138</v>
      </c>
      <c r="E41" s="20" t="s">
        <v>70</v>
      </c>
      <c r="F41" s="19" t="s">
        <v>139</v>
      </c>
      <c r="G41" s="21" t="s">
        <v>97</v>
      </c>
      <c r="H41" s="22" t="s">
        <v>98</v>
      </c>
      <c r="I41" s="23" t="s">
        <v>140</v>
      </c>
      <c r="J41" s="23" t="s">
        <v>75</v>
      </c>
      <c r="K41" s="23" t="s">
        <v>75</v>
      </c>
      <c r="L41" s="23" t="s">
        <v>141</v>
      </c>
      <c r="M41" s="24">
        <v>2</v>
      </c>
      <c r="N41" s="25">
        <v>3</v>
      </c>
      <c r="O41" s="19">
        <f t="shared" si="0"/>
        <v>6</v>
      </c>
      <c r="P41" s="26" t="str">
        <f t="shared" si="10"/>
        <v>Medio</v>
      </c>
      <c r="Q41" s="19">
        <v>60</v>
      </c>
      <c r="R41" s="20">
        <f t="shared" ref="R41:R42" si="13">O41*Q41</f>
        <v>360</v>
      </c>
      <c r="S41" s="26" t="str">
        <f t="shared" ref="S41:S42" si="14">IF(R41=0,"N/A",IF(AND(R41&gt;=1,R41&lt;=20),"IV",IF(AND(R41&gt;=40,R41&lt;=120),"III",IF(AND(R41&gt;=150,R41&lt;=500),"II",IF(R41&gt;=600,"I")))))</f>
        <v>II</v>
      </c>
      <c r="T41" s="20" t="str">
        <f t="shared" si="4"/>
        <v>Aceptable con control específico</v>
      </c>
      <c r="U41" s="20">
        <v>40</v>
      </c>
      <c r="V41" s="23" t="s">
        <v>100</v>
      </c>
      <c r="W41" s="3" t="s">
        <v>75</v>
      </c>
      <c r="X41" s="3" t="s">
        <v>75</v>
      </c>
      <c r="Y41" s="3" t="s">
        <v>75</v>
      </c>
      <c r="Z41" s="28" t="s">
        <v>101</v>
      </c>
      <c r="AA41" s="28" t="s">
        <v>142</v>
      </c>
      <c r="AB41" s="27" t="s">
        <v>81</v>
      </c>
      <c r="AC41" s="27" t="s">
        <v>103</v>
      </c>
      <c r="AD41" s="97"/>
      <c r="AE41" s="97"/>
      <c r="AF41" s="97"/>
      <c r="AG41" s="97"/>
    </row>
    <row r="42" spans="1:33" ht="127.5" x14ac:dyDescent="0.2">
      <c r="A42" s="30" t="s">
        <v>133</v>
      </c>
      <c r="B42" s="19" t="s">
        <v>346</v>
      </c>
      <c r="C42" s="19" t="s">
        <v>137</v>
      </c>
      <c r="D42" s="19" t="s">
        <v>138</v>
      </c>
      <c r="E42" s="20" t="s">
        <v>70</v>
      </c>
      <c r="F42" s="19" t="s">
        <v>84</v>
      </c>
      <c r="G42" s="21" t="s">
        <v>85</v>
      </c>
      <c r="H42" s="22" t="s">
        <v>86</v>
      </c>
      <c r="I42" s="23" t="s">
        <v>87</v>
      </c>
      <c r="J42" s="23" t="s">
        <v>75</v>
      </c>
      <c r="K42" s="23" t="s">
        <v>88</v>
      </c>
      <c r="L42" s="23" t="s">
        <v>89</v>
      </c>
      <c r="M42" s="24">
        <v>2</v>
      </c>
      <c r="N42" s="25">
        <v>3</v>
      </c>
      <c r="O42" s="19">
        <f t="shared" si="0"/>
        <v>6</v>
      </c>
      <c r="P42" s="26" t="str">
        <f t="shared" si="10"/>
        <v>Medio</v>
      </c>
      <c r="Q42" s="19">
        <v>25</v>
      </c>
      <c r="R42" s="20">
        <f t="shared" si="13"/>
        <v>150</v>
      </c>
      <c r="S42" s="26" t="str">
        <f t="shared" si="14"/>
        <v>II</v>
      </c>
      <c r="T42" s="20" t="str">
        <f t="shared" si="4"/>
        <v>Aceptable con control específico</v>
      </c>
      <c r="U42" s="20">
        <v>40</v>
      </c>
      <c r="V42" s="23" t="s">
        <v>90</v>
      </c>
      <c r="W42" s="3" t="s">
        <v>75</v>
      </c>
      <c r="X42" s="3" t="s">
        <v>75</v>
      </c>
      <c r="Y42" s="3" t="s">
        <v>75</v>
      </c>
      <c r="Z42" s="28" t="s">
        <v>91</v>
      </c>
      <c r="AA42" s="28" t="s">
        <v>92</v>
      </c>
      <c r="AB42" s="27" t="s">
        <v>81</v>
      </c>
      <c r="AC42" s="27" t="s">
        <v>93</v>
      </c>
      <c r="AD42" s="97"/>
      <c r="AE42" s="97"/>
      <c r="AF42" s="97"/>
      <c r="AG42" s="97"/>
    </row>
    <row r="43" spans="1:33" ht="127.5" x14ac:dyDescent="0.2">
      <c r="A43" s="30" t="s">
        <v>133</v>
      </c>
      <c r="B43" s="19" t="s">
        <v>136</v>
      </c>
      <c r="C43" s="19" t="s">
        <v>137</v>
      </c>
      <c r="D43" s="19" t="s">
        <v>138</v>
      </c>
      <c r="E43" s="20" t="s">
        <v>70</v>
      </c>
      <c r="F43" s="19" t="s">
        <v>94</v>
      </c>
      <c r="G43" s="21" t="s">
        <v>95</v>
      </c>
      <c r="H43" s="22" t="s">
        <v>86</v>
      </c>
      <c r="I43" s="23" t="s">
        <v>87</v>
      </c>
      <c r="J43" s="23" t="s">
        <v>75</v>
      </c>
      <c r="K43" s="23" t="s">
        <v>88</v>
      </c>
      <c r="L43" s="23" t="s">
        <v>89</v>
      </c>
      <c r="M43" s="24">
        <v>2</v>
      </c>
      <c r="N43" s="25">
        <v>3</v>
      </c>
      <c r="O43" s="19">
        <f t="shared" si="0"/>
        <v>6</v>
      </c>
      <c r="P43" s="26" t="str">
        <f>IF(O43=0,"N/A",IF(AND(O43&gt;=1,O43&lt;=4),"Bajo",IF(AND(O43&gt;=6,O43&lt;=9),"Medio",IF(AND(O43&gt;=10,O43&lt;=20),"Alto",IF(O43&gt;=24,"Muy Alto")))))</f>
        <v>Medio</v>
      </c>
      <c r="Q43" s="19">
        <v>25</v>
      </c>
      <c r="R43" s="20">
        <f>O43*Q43</f>
        <v>150</v>
      </c>
      <c r="S43" s="26" t="str">
        <f>IF(R43=0,"N/A",IF(AND(R43&gt;=1,R43&lt;=20),"IV",IF(AND(R43&gt;=40,R43&lt;=120),"III",IF(AND(R43&gt;=150,R43&lt;=500),"II",IF(R43&gt;=600,"I")))))</f>
        <v>II</v>
      </c>
      <c r="T43" s="20" t="str">
        <f t="shared" si="4"/>
        <v>Aceptable con control específico</v>
      </c>
      <c r="U43" s="20">
        <v>40</v>
      </c>
      <c r="V43" s="23" t="s">
        <v>90</v>
      </c>
      <c r="W43" s="3" t="s">
        <v>75</v>
      </c>
      <c r="X43" s="3" t="s">
        <v>75</v>
      </c>
      <c r="Y43" s="3" t="s">
        <v>75</v>
      </c>
      <c r="Z43" s="28" t="s">
        <v>91</v>
      </c>
      <c r="AA43" s="28" t="s">
        <v>92</v>
      </c>
      <c r="AB43" s="27" t="s">
        <v>81</v>
      </c>
      <c r="AC43" s="27" t="s">
        <v>93</v>
      </c>
      <c r="AD43" s="97"/>
      <c r="AE43" s="97"/>
      <c r="AF43" s="97"/>
      <c r="AG43" s="97"/>
    </row>
    <row r="44" spans="1:33" ht="63.75" x14ac:dyDescent="0.2">
      <c r="A44" s="30" t="s">
        <v>133</v>
      </c>
      <c r="B44" s="19" t="s">
        <v>346</v>
      </c>
      <c r="C44" s="19" t="s">
        <v>137</v>
      </c>
      <c r="D44" s="19" t="s">
        <v>138</v>
      </c>
      <c r="E44" s="20" t="s">
        <v>70</v>
      </c>
      <c r="F44" s="19" t="s">
        <v>143</v>
      </c>
      <c r="G44" s="21" t="s">
        <v>144</v>
      </c>
      <c r="H44" s="22" t="s">
        <v>145</v>
      </c>
      <c r="I44" s="23" t="s">
        <v>146</v>
      </c>
      <c r="J44" s="23" t="s">
        <v>75</v>
      </c>
      <c r="K44" s="23" t="s">
        <v>75</v>
      </c>
      <c r="L44" s="23" t="s">
        <v>147</v>
      </c>
      <c r="M44" s="24">
        <v>6</v>
      </c>
      <c r="N44" s="25">
        <v>3</v>
      </c>
      <c r="O44" s="19">
        <f t="shared" si="0"/>
        <v>18</v>
      </c>
      <c r="P44" s="26" t="str">
        <f>IF(O44=0,"N/A",IF(AND(O44&gt;=1,O44&lt;=4),"Bajo",IF(AND(O44&gt;=6,O44&lt;=9),"Medio",IF(AND(O44&gt;=10,O44&lt;=20),"Alto",IF(O44&gt;=24,"Muy Alto")))))</f>
        <v>Alto</v>
      </c>
      <c r="Q44" s="19">
        <v>10</v>
      </c>
      <c r="R44" s="20">
        <f>O44*Q44</f>
        <v>180</v>
      </c>
      <c r="S44" s="26" t="str">
        <f>IF(R44=0,"N/A",IF(AND(R44&gt;=1,R44&lt;=20),"IV",IF(AND(R44&gt;=40,R44&lt;=120),"III",IF(AND(R44&gt;=150,R44&lt;=500),"II",IF(R44&gt;=600,"I")))))</f>
        <v>II</v>
      </c>
      <c r="T44" s="20" t="str">
        <f t="shared" si="4"/>
        <v>Aceptable con control específico</v>
      </c>
      <c r="U44" s="20">
        <v>40</v>
      </c>
      <c r="V44" s="23" t="s">
        <v>148</v>
      </c>
      <c r="W44" s="3" t="s">
        <v>75</v>
      </c>
      <c r="X44" s="3" t="s">
        <v>75</v>
      </c>
      <c r="Y44" s="3" t="s">
        <v>75</v>
      </c>
      <c r="Z44" s="28" t="s">
        <v>149</v>
      </c>
      <c r="AA44" s="28" t="s">
        <v>150</v>
      </c>
      <c r="AB44" s="27" t="s">
        <v>81</v>
      </c>
      <c r="AC44" s="27" t="s">
        <v>151</v>
      </c>
      <c r="AD44" s="97"/>
      <c r="AE44" s="97"/>
      <c r="AF44" s="97"/>
      <c r="AG44" s="97"/>
    </row>
    <row r="45" spans="1:33" ht="127.5" x14ac:dyDescent="0.2">
      <c r="A45" s="30" t="s">
        <v>133</v>
      </c>
      <c r="B45" s="19" t="s">
        <v>152</v>
      </c>
      <c r="C45" s="19" t="s">
        <v>137</v>
      </c>
      <c r="D45" s="19" t="s">
        <v>138</v>
      </c>
      <c r="E45" s="20" t="s">
        <v>70</v>
      </c>
      <c r="F45" s="19" t="s">
        <v>153</v>
      </c>
      <c r="G45" s="21" t="s">
        <v>154</v>
      </c>
      <c r="H45" s="22" t="s">
        <v>145</v>
      </c>
      <c r="I45" s="23" t="s">
        <v>155</v>
      </c>
      <c r="J45" s="23" t="s">
        <v>75</v>
      </c>
      <c r="K45" s="23" t="s">
        <v>75</v>
      </c>
      <c r="L45" s="23" t="s">
        <v>147</v>
      </c>
      <c r="M45" s="24">
        <v>2</v>
      </c>
      <c r="N45" s="25">
        <v>3</v>
      </c>
      <c r="O45" s="19">
        <f t="shared" si="0"/>
        <v>6</v>
      </c>
      <c r="P45" s="26" t="str">
        <f>IF(O45=0,"N/A",IF(AND(O45&gt;=1,O45&lt;=4),"Bajo",IF(AND(O45&gt;=6,O45&lt;=9),"Medio",IF(AND(O45&gt;=10,O45&lt;=20),"Alto",IF(O45&gt;=24,"Muy Alto")))))</f>
        <v>Medio</v>
      </c>
      <c r="Q45" s="19">
        <v>10</v>
      </c>
      <c r="R45" s="20">
        <f>O45*Q45</f>
        <v>60</v>
      </c>
      <c r="S45" s="26" t="str">
        <f>IF(R45=0,"N/A",IF(AND(R45&gt;=1,R45&lt;=20),"IV",IF(AND(R45&gt;=40,R45&lt;=120),"III",IF(AND(R45&gt;=150,R45&lt;=500),"II",IF(R45&gt;=600,"I")))))</f>
        <v>III</v>
      </c>
      <c r="T45" s="20" t="str">
        <f t="shared" si="4"/>
        <v>Mejorable</v>
      </c>
      <c r="U45" s="20">
        <v>40</v>
      </c>
      <c r="V45" s="23" t="s">
        <v>156</v>
      </c>
      <c r="W45" s="3" t="s">
        <v>75</v>
      </c>
      <c r="X45" s="3" t="s">
        <v>75</v>
      </c>
      <c r="Y45" s="3" t="s">
        <v>75</v>
      </c>
      <c r="Z45" s="28" t="s">
        <v>157</v>
      </c>
      <c r="AA45" s="28" t="s">
        <v>158</v>
      </c>
      <c r="AB45" s="27" t="s">
        <v>81</v>
      </c>
      <c r="AC45" s="27" t="s">
        <v>159</v>
      </c>
      <c r="AD45" s="97"/>
      <c r="AE45" s="97"/>
      <c r="AF45" s="97"/>
      <c r="AG45" s="97"/>
    </row>
    <row r="46" spans="1:33" ht="76.5" x14ac:dyDescent="0.2">
      <c r="A46" s="30" t="s">
        <v>133</v>
      </c>
      <c r="B46" s="19" t="s">
        <v>346</v>
      </c>
      <c r="C46" s="19" t="s">
        <v>137</v>
      </c>
      <c r="D46" s="19" t="s">
        <v>138</v>
      </c>
      <c r="E46" s="20" t="s">
        <v>70</v>
      </c>
      <c r="F46" s="19" t="s">
        <v>160</v>
      </c>
      <c r="G46" s="21" t="s">
        <v>161</v>
      </c>
      <c r="H46" s="22" t="s">
        <v>98</v>
      </c>
      <c r="I46" s="23" t="s">
        <v>162</v>
      </c>
      <c r="J46" s="23" t="s">
        <v>75</v>
      </c>
      <c r="K46" s="23" t="s">
        <v>75</v>
      </c>
      <c r="L46" s="23" t="s">
        <v>141</v>
      </c>
      <c r="M46" s="24">
        <v>2</v>
      </c>
      <c r="N46" s="25">
        <v>3</v>
      </c>
      <c r="O46" s="19">
        <f t="shared" si="0"/>
        <v>6</v>
      </c>
      <c r="P46" s="26" t="str">
        <f>IF(O46=0,"N/A",IF(AND(O46&gt;=1,O46&lt;=4),"Bajo",IF(AND(O46&gt;=6,O46&lt;=9),"Medio",IF(AND(O46&gt;=10,O46&lt;=20),"Alto",IF(O46&gt;=24,"Muy Alto")))))</f>
        <v>Medio</v>
      </c>
      <c r="Q46" s="19">
        <v>10</v>
      </c>
      <c r="R46" s="20">
        <f>O46*Q46</f>
        <v>60</v>
      </c>
      <c r="S46" s="26" t="str">
        <f>IF(R46=0,"N/A",IF(AND(R46&gt;=1,R46&lt;=20),"IV",IF(AND(R46&gt;=40,R46&lt;=120),"III",IF(AND(R46&gt;=150,R46&lt;=500),"II",IF(R46&gt;=600,"I")))))</f>
        <v>III</v>
      </c>
      <c r="T46" s="20" t="str">
        <f t="shared" si="4"/>
        <v>Mejorable</v>
      </c>
      <c r="U46" s="20">
        <v>40</v>
      </c>
      <c r="V46" s="23" t="s">
        <v>163</v>
      </c>
      <c r="W46" s="3" t="s">
        <v>75</v>
      </c>
      <c r="X46" s="3" t="s">
        <v>75</v>
      </c>
      <c r="Y46" s="3" t="s">
        <v>75</v>
      </c>
      <c r="Z46" s="28" t="s">
        <v>164</v>
      </c>
      <c r="AA46" s="28" t="s">
        <v>165</v>
      </c>
      <c r="AB46" s="27" t="s">
        <v>81</v>
      </c>
      <c r="AC46" s="27" t="s">
        <v>103</v>
      </c>
      <c r="AD46" s="97"/>
      <c r="AE46" s="97"/>
      <c r="AF46" s="97"/>
      <c r="AG46" s="97"/>
    </row>
    <row r="47" spans="1:33" ht="63.75" x14ac:dyDescent="0.2">
      <c r="A47" s="30" t="s">
        <v>133</v>
      </c>
      <c r="B47" s="19" t="s">
        <v>346</v>
      </c>
      <c r="C47" s="19" t="s">
        <v>137</v>
      </c>
      <c r="D47" s="19" t="s">
        <v>138</v>
      </c>
      <c r="E47" s="20" t="s">
        <v>70</v>
      </c>
      <c r="F47" s="19" t="s">
        <v>166</v>
      </c>
      <c r="G47" s="21" t="s">
        <v>167</v>
      </c>
      <c r="H47" s="22" t="s">
        <v>98</v>
      </c>
      <c r="I47" s="23" t="s">
        <v>162</v>
      </c>
      <c r="J47" s="23" t="s">
        <v>75</v>
      </c>
      <c r="K47" s="23" t="s">
        <v>75</v>
      </c>
      <c r="L47" s="23" t="s">
        <v>141</v>
      </c>
      <c r="M47" s="24">
        <v>2</v>
      </c>
      <c r="N47" s="25">
        <v>3</v>
      </c>
      <c r="O47" s="19">
        <f t="shared" si="0"/>
        <v>6</v>
      </c>
      <c r="P47" s="26" t="str">
        <f t="shared" ref="P47:P53" si="15">IF(O47=0,"N/A",IF(AND(O47&gt;=1,O47&lt;=4),"Bajo",IF(AND(O47&gt;=6,O47&lt;=9),"Medio",IF(AND(O47&gt;=10,O47&lt;=20),"Alto",IF(O47&gt;=24,"Muy Alto")))))</f>
        <v>Medio</v>
      </c>
      <c r="Q47" s="19">
        <v>25</v>
      </c>
      <c r="R47" s="20">
        <f t="shared" ref="R47:R50" si="16">O47*Q47</f>
        <v>150</v>
      </c>
      <c r="S47" s="26" t="str">
        <f t="shared" ref="S47:S50" si="17">IF(R47=0,"N/A",IF(AND(R47&gt;=1,R47&lt;=20),"IV",IF(AND(R47&gt;=40,R47&lt;=120),"III",IF(AND(R47&gt;=150,R47&lt;=500),"II",IF(R47&gt;=600,"I")))))</f>
        <v>II</v>
      </c>
      <c r="T47" s="20" t="str">
        <f t="shared" si="4"/>
        <v>Aceptable con control específico</v>
      </c>
      <c r="U47" s="20">
        <v>40</v>
      </c>
      <c r="V47" s="23" t="s">
        <v>163</v>
      </c>
      <c r="W47" s="3" t="s">
        <v>75</v>
      </c>
      <c r="X47" s="3" t="s">
        <v>75</v>
      </c>
      <c r="Y47" s="3" t="s">
        <v>75</v>
      </c>
      <c r="Z47" s="28" t="s">
        <v>164</v>
      </c>
      <c r="AA47" s="28" t="s">
        <v>168</v>
      </c>
      <c r="AB47" s="27" t="s">
        <v>81</v>
      </c>
      <c r="AC47" s="27" t="s">
        <v>103</v>
      </c>
      <c r="AD47" s="97"/>
      <c r="AE47" s="97"/>
      <c r="AF47" s="97"/>
      <c r="AG47" s="97"/>
    </row>
    <row r="48" spans="1:33" ht="76.5" x14ac:dyDescent="0.2">
      <c r="A48" s="30" t="s">
        <v>133</v>
      </c>
      <c r="B48" s="19" t="s">
        <v>346</v>
      </c>
      <c r="C48" s="19" t="s">
        <v>137</v>
      </c>
      <c r="D48" s="19" t="s">
        <v>138</v>
      </c>
      <c r="E48" s="20" t="s">
        <v>70</v>
      </c>
      <c r="F48" s="19" t="s">
        <v>169</v>
      </c>
      <c r="G48" s="21" t="s">
        <v>170</v>
      </c>
      <c r="H48" s="22" t="s">
        <v>106</v>
      </c>
      <c r="I48" s="23" t="s">
        <v>171</v>
      </c>
      <c r="J48" s="23" t="s">
        <v>75</v>
      </c>
      <c r="K48" s="23" t="s">
        <v>108</v>
      </c>
      <c r="L48" s="23" t="s">
        <v>109</v>
      </c>
      <c r="M48" s="24">
        <v>2</v>
      </c>
      <c r="N48" s="25">
        <v>3</v>
      </c>
      <c r="O48" s="19">
        <f t="shared" si="0"/>
        <v>6</v>
      </c>
      <c r="P48" s="26" t="str">
        <f t="shared" si="15"/>
        <v>Medio</v>
      </c>
      <c r="Q48" s="19">
        <v>25</v>
      </c>
      <c r="R48" s="20">
        <f t="shared" si="16"/>
        <v>150</v>
      </c>
      <c r="S48" s="26" t="str">
        <f t="shared" si="17"/>
        <v>II</v>
      </c>
      <c r="T48" s="20" t="str">
        <f t="shared" si="4"/>
        <v>Aceptable con control específico</v>
      </c>
      <c r="U48" s="20">
        <v>40</v>
      </c>
      <c r="V48" s="23" t="s">
        <v>172</v>
      </c>
      <c r="W48" s="3" t="s">
        <v>75</v>
      </c>
      <c r="X48" s="3" t="s">
        <v>75</v>
      </c>
      <c r="Y48" s="3" t="s">
        <v>75</v>
      </c>
      <c r="Z48" s="23" t="s">
        <v>111</v>
      </c>
      <c r="AA48" s="23" t="s">
        <v>112</v>
      </c>
      <c r="AB48" s="27" t="s">
        <v>81</v>
      </c>
      <c r="AC48" s="27" t="s">
        <v>103</v>
      </c>
      <c r="AD48" s="97"/>
      <c r="AE48" s="97"/>
      <c r="AF48" s="97"/>
      <c r="AG48" s="97"/>
    </row>
    <row r="49" spans="1:33" ht="114.75" x14ac:dyDescent="0.2">
      <c r="A49" s="30" t="s">
        <v>133</v>
      </c>
      <c r="B49" s="23" t="s">
        <v>346</v>
      </c>
      <c r="C49" s="19" t="s">
        <v>137</v>
      </c>
      <c r="D49" s="19" t="s">
        <v>138</v>
      </c>
      <c r="E49" s="20" t="s">
        <v>70</v>
      </c>
      <c r="F49" s="19" t="s">
        <v>173</v>
      </c>
      <c r="G49" s="21" t="s">
        <v>174</v>
      </c>
      <c r="H49" s="22" t="s">
        <v>175</v>
      </c>
      <c r="I49" s="23" t="s">
        <v>176</v>
      </c>
      <c r="J49" s="23" t="s">
        <v>75</v>
      </c>
      <c r="K49" s="23" t="s">
        <v>177</v>
      </c>
      <c r="L49" s="23" t="s">
        <v>141</v>
      </c>
      <c r="M49" s="24">
        <v>2</v>
      </c>
      <c r="N49" s="25">
        <v>3</v>
      </c>
      <c r="O49" s="19">
        <f t="shared" si="0"/>
        <v>6</v>
      </c>
      <c r="P49" s="26" t="str">
        <f t="shared" si="15"/>
        <v>Medio</v>
      </c>
      <c r="Q49" s="19">
        <v>25</v>
      </c>
      <c r="R49" s="20">
        <f t="shared" si="16"/>
        <v>150</v>
      </c>
      <c r="S49" s="26" t="str">
        <f t="shared" si="17"/>
        <v>II</v>
      </c>
      <c r="T49" s="20" t="str">
        <f t="shared" si="4"/>
        <v>Aceptable con control específico</v>
      </c>
      <c r="U49" s="20">
        <v>40</v>
      </c>
      <c r="V49" s="23" t="s">
        <v>178</v>
      </c>
      <c r="W49" s="3" t="s">
        <v>75</v>
      </c>
      <c r="X49" s="3" t="s">
        <v>75</v>
      </c>
      <c r="Y49" s="3" t="s">
        <v>75</v>
      </c>
      <c r="Z49" s="28" t="s">
        <v>179</v>
      </c>
      <c r="AA49" s="28" t="s">
        <v>180</v>
      </c>
      <c r="AB49" s="27" t="s">
        <v>81</v>
      </c>
      <c r="AC49" s="27" t="s">
        <v>181</v>
      </c>
      <c r="AD49" s="97"/>
      <c r="AE49" s="97"/>
      <c r="AF49" s="97"/>
      <c r="AG49" s="97"/>
    </row>
    <row r="50" spans="1:33" ht="114.75" x14ac:dyDescent="0.2">
      <c r="A50" s="30" t="s">
        <v>133</v>
      </c>
      <c r="B50" s="19" t="s">
        <v>346</v>
      </c>
      <c r="C50" s="19" t="s">
        <v>137</v>
      </c>
      <c r="D50" s="19" t="s">
        <v>138</v>
      </c>
      <c r="E50" s="20" t="s">
        <v>70</v>
      </c>
      <c r="F50" s="19" t="s">
        <v>182</v>
      </c>
      <c r="G50" s="21" t="s">
        <v>183</v>
      </c>
      <c r="H50" s="22" t="s">
        <v>175</v>
      </c>
      <c r="I50" s="23" t="s">
        <v>176</v>
      </c>
      <c r="J50" s="23" t="s">
        <v>75</v>
      </c>
      <c r="K50" s="23" t="s">
        <v>177</v>
      </c>
      <c r="L50" s="23" t="s">
        <v>141</v>
      </c>
      <c r="M50" s="24">
        <v>2</v>
      </c>
      <c r="N50" s="25">
        <v>3</v>
      </c>
      <c r="O50" s="19">
        <f t="shared" si="0"/>
        <v>6</v>
      </c>
      <c r="P50" s="26" t="str">
        <f t="shared" si="15"/>
        <v>Medio</v>
      </c>
      <c r="Q50" s="19">
        <v>25</v>
      </c>
      <c r="R50" s="20">
        <f t="shared" si="16"/>
        <v>150</v>
      </c>
      <c r="S50" s="26" t="str">
        <f t="shared" si="17"/>
        <v>II</v>
      </c>
      <c r="T50" s="20" t="str">
        <f t="shared" si="4"/>
        <v>Aceptable con control específico</v>
      </c>
      <c r="U50" s="20">
        <v>40</v>
      </c>
      <c r="V50" s="23" t="s">
        <v>184</v>
      </c>
      <c r="W50" s="3" t="s">
        <v>75</v>
      </c>
      <c r="X50" s="3" t="s">
        <v>75</v>
      </c>
      <c r="Y50" s="3" t="s">
        <v>75</v>
      </c>
      <c r="Z50" s="28" t="s">
        <v>179</v>
      </c>
      <c r="AA50" s="28" t="s">
        <v>180</v>
      </c>
      <c r="AB50" s="27" t="s">
        <v>81</v>
      </c>
      <c r="AC50" s="27" t="s">
        <v>181</v>
      </c>
      <c r="AD50" s="97"/>
      <c r="AE50" s="97"/>
      <c r="AF50" s="97"/>
      <c r="AG50" s="97"/>
    </row>
    <row r="51" spans="1:33" ht="114.75" x14ac:dyDescent="0.2">
      <c r="A51" s="30" t="s">
        <v>133</v>
      </c>
      <c r="B51" s="19" t="s">
        <v>346</v>
      </c>
      <c r="C51" s="19" t="s">
        <v>137</v>
      </c>
      <c r="D51" s="19" t="s">
        <v>138</v>
      </c>
      <c r="E51" s="20" t="s">
        <v>70</v>
      </c>
      <c r="F51" s="19" t="s">
        <v>185</v>
      </c>
      <c r="G51" s="21" t="s">
        <v>186</v>
      </c>
      <c r="H51" s="22" t="s">
        <v>175</v>
      </c>
      <c r="I51" s="23" t="s">
        <v>176</v>
      </c>
      <c r="J51" s="23" t="s">
        <v>75</v>
      </c>
      <c r="K51" s="23" t="s">
        <v>177</v>
      </c>
      <c r="L51" s="23" t="s">
        <v>141</v>
      </c>
      <c r="M51" s="24">
        <v>2</v>
      </c>
      <c r="N51" s="25">
        <v>3</v>
      </c>
      <c r="O51" s="19">
        <f t="shared" si="0"/>
        <v>6</v>
      </c>
      <c r="P51" s="26" t="str">
        <f t="shared" si="15"/>
        <v>Medio</v>
      </c>
      <c r="Q51" s="19">
        <v>25</v>
      </c>
      <c r="R51" s="20">
        <f>O51*Q51</f>
        <v>150</v>
      </c>
      <c r="S51" s="26" t="str">
        <f>IF(R51=0,"N/A",IF(AND(R51&gt;=1,R51&lt;=20),"IV",IF(AND(R51&gt;=40,R51&lt;=120),"III",IF(AND(R51&gt;=150,R51&lt;=500),"II",IF(R51&gt;=600,"I")))))</f>
        <v>II</v>
      </c>
      <c r="T51" s="20" t="str">
        <f t="shared" si="4"/>
        <v>Aceptable con control específico</v>
      </c>
      <c r="U51" s="20">
        <v>40</v>
      </c>
      <c r="V51" s="23" t="s">
        <v>178</v>
      </c>
      <c r="W51" s="3" t="s">
        <v>75</v>
      </c>
      <c r="X51" s="3" t="s">
        <v>75</v>
      </c>
      <c r="Y51" s="3" t="s">
        <v>75</v>
      </c>
      <c r="Z51" s="28" t="s">
        <v>179</v>
      </c>
      <c r="AA51" s="28" t="s">
        <v>180</v>
      </c>
      <c r="AB51" s="27" t="s">
        <v>81</v>
      </c>
      <c r="AC51" s="27" t="s">
        <v>181</v>
      </c>
      <c r="AD51" s="97"/>
      <c r="AE51" s="97"/>
      <c r="AF51" s="97"/>
      <c r="AG51" s="97"/>
    </row>
    <row r="52" spans="1:33" ht="63.75" x14ac:dyDescent="0.2">
      <c r="A52" s="30" t="s">
        <v>133</v>
      </c>
      <c r="B52" s="19" t="s">
        <v>136</v>
      </c>
      <c r="C52" s="19" t="s">
        <v>137</v>
      </c>
      <c r="D52" s="19" t="s">
        <v>138</v>
      </c>
      <c r="E52" s="20" t="s">
        <v>70</v>
      </c>
      <c r="F52" s="23" t="s">
        <v>187</v>
      </c>
      <c r="G52" s="21" t="s">
        <v>188</v>
      </c>
      <c r="H52" s="22" t="s">
        <v>98</v>
      </c>
      <c r="I52" s="28" t="s">
        <v>189</v>
      </c>
      <c r="J52" s="23" t="s">
        <v>75</v>
      </c>
      <c r="K52" s="23" t="s">
        <v>75</v>
      </c>
      <c r="L52" s="23" t="s">
        <v>190</v>
      </c>
      <c r="M52" s="24">
        <v>2</v>
      </c>
      <c r="N52" s="25">
        <v>3</v>
      </c>
      <c r="O52" s="19">
        <f t="shared" si="0"/>
        <v>6</v>
      </c>
      <c r="P52" s="26" t="str">
        <f t="shared" si="15"/>
        <v>Medio</v>
      </c>
      <c r="Q52" s="19">
        <v>100</v>
      </c>
      <c r="R52" s="20">
        <f t="shared" ref="R52:R53" si="18">O52*Q52</f>
        <v>600</v>
      </c>
      <c r="S52" s="26" t="str">
        <f t="shared" ref="S52:S53" si="19">IF(R52=0,"N/A",IF(AND(R52&gt;=1,R52&lt;=20),"IV",IF(AND(R52&gt;=40,R52&lt;=120),"III",IF(AND(R52&gt;=150,R52&lt;=500),"II",IF(R52&gt;=600,"I")))))</f>
        <v>I</v>
      </c>
      <c r="T52" s="20" t="str">
        <f t="shared" si="4"/>
        <v>Aceptable con control específico</v>
      </c>
      <c r="U52" s="20">
        <v>40</v>
      </c>
      <c r="V52" s="28" t="s">
        <v>191</v>
      </c>
      <c r="W52" s="3" t="s">
        <v>75</v>
      </c>
      <c r="X52" s="3" t="s">
        <v>75</v>
      </c>
      <c r="Y52" s="31" t="s">
        <v>75</v>
      </c>
      <c r="Z52" s="31" t="s">
        <v>192</v>
      </c>
      <c r="AA52" s="31" t="s">
        <v>193</v>
      </c>
      <c r="AB52" s="27" t="s">
        <v>81</v>
      </c>
      <c r="AC52" s="27" t="s">
        <v>103</v>
      </c>
      <c r="AD52" s="97"/>
      <c r="AE52" s="97"/>
      <c r="AF52" s="97"/>
      <c r="AG52" s="97"/>
    </row>
    <row r="53" spans="1:33" ht="76.5" x14ac:dyDescent="0.2">
      <c r="A53" s="30" t="s">
        <v>133</v>
      </c>
      <c r="B53" s="19" t="s">
        <v>152</v>
      </c>
      <c r="C53" s="19" t="s">
        <v>137</v>
      </c>
      <c r="D53" s="19" t="s">
        <v>138</v>
      </c>
      <c r="E53" s="20" t="s">
        <v>70</v>
      </c>
      <c r="F53" s="19" t="s">
        <v>194</v>
      </c>
      <c r="G53" s="21" t="s">
        <v>195</v>
      </c>
      <c r="H53" s="22" t="s">
        <v>73</v>
      </c>
      <c r="I53" s="23" t="s">
        <v>196</v>
      </c>
      <c r="J53" s="23" t="s">
        <v>75</v>
      </c>
      <c r="K53" s="23" t="s">
        <v>76</v>
      </c>
      <c r="L53" s="23" t="s">
        <v>77</v>
      </c>
      <c r="M53" s="24">
        <v>2</v>
      </c>
      <c r="N53" s="25">
        <v>3</v>
      </c>
      <c r="O53" s="19">
        <f t="shared" si="0"/>
        <v>6</v>
      </c>
      <c r="P53" s="26" t="str">
        <f t="shared" si="15"/>
        <v>Medio</v>
      </c>
      <c r="Q53" s="19">
        <v>25</v>
      </c>
      <c r="R53" s="20">
        <f t="shared" si="18"/>
        <v>150</v>
      </c>
      <c r="S53" s="26" t="str">
        <f t="shared" si="19"/>
        <v>II</v>
      </c>
      <c r="T53" s="20" t="str">
        <f t="shared" si="4"/>
        <v>Aceptable con control específico</v>
      </c>
      <c r="U53" s="20">
        <v>40</v>
      </c>
      <c r="V53" s="23" t="s">
        <v>78</v>
      </c>
      <c r="W53" s="3" t="s">
        <v>75</v>
      </c>
      <c r="X53" s="3" t="s">
        <v>75</v>
      </c>
      <c r="Y53" s="3" t="s">
        <v>75</v>
      </c>
      <c r="Z53" s="23" t="s">
        <v>79</v>
      </c>
      <c r="AA53" s="23" t="s">
        <v>80</v>
      </c>
      <c r="AB53" s="27" t="s">
        <v>81</v>
      </c>
      <c r="AC53" s="27" t="s">
        <v>82</v>
      </c>
      <c r="AD53" s="97"/>
      <c r="AE53" s="97"/>
      <c r="AF53" s="97"/>
      <c r="AG53" s="97"/>
    </row>
    <row r="54" spans="1:33" ht="76.5" x14ac:dyDescent="0.2">
      <c r="A54" s="30" t="s">
        <v>133</v>
      </c>
      <c r="B54" s="19" t="s">
        <v>152</v>
      </c>
      <c r="C54" s="19" t="s">
        <v>137</v>
      </c>
      <c r="D54" s="19" t="s">
        <v>138</v>
      </c>
      <c r="E54" s="20" t="s">
        <v>70</v>
      </c>
      <c r="F54" s="19" t="s">
        <v>194</v>
      </c>
      <c r="G54" s="21" t="s">
        <v>197</v>
      </c>
      <c r="H54" s="22" t="s">
        <v>73</v>
      </c>
      <c r="I54" s="23" t="s">
        <v>198</v>
      </c>
      <c r="J54" s="23" t="s">
        <v>75</v>
      </c>
      <c r="K54" s="23" t="s">
        <v>76</v>
      </c>
      <c r="L54" s="23" t="s">
        <v>77</v>
      </c>
      <c r="M54" s="24">
        <v>2</v>
      </c>
      <c r="N54" s="25">
        <v>3</v>
      </c>
      <c r="O54" s="19">
        <f t="shared" si="0"/>
        <v>6</v>
      </c>
      <c r="P54" s="26" t="str">
        <f>IF(O54=0,"N/A",IF(AND(O54&gt;=1,O54&lt;=4),"Bajo",IF(AND(O54&gt;=6,O54&lt;=9),"Medio",IF(AND(O54&gt;=10,O54&lt;=20),"Alto",IF(O54&gt;=24,"Muy Alto")))))</f>
        <v>Medio</v>
      </c>
      <c r="Q54" s="19">
        <v>25</v>
      </c>
      <c r="R54" s="20">
        <f>O54*Q54</f>
        <v>150</v>
      </c>
      <c r="S54" s="26" t="str">
        <f>IF(R54=0,"N/A",IF(AND(R54&gt;=1,R54&lt;=20),"IV",IF(AND(R54&gt;=40,R54&lt;=120),"III",IF(AND(R54&gt;=150,R54&lt;=500),"II",IF(R54&gt;=600,"I")))))</f>
        <v>II</v>
      </c>
      <c r="T54" s="20" t="str">
        <f t="shared" si="4"/>
        <v>Aceptable con control específico</v>
      </c>
      <c r="U54" s="20">
        <v>40</v>
      </c>
      <c r="V54" s="23" t="s">
        <v>78</v>
      </c>
      <c r="W54" s="3" t="s">
        <v>75</v>
      </c>
      <c r="X54" s="3" t="s">
        <v>75</v>
      </c>
      <c r="Y54" s="3" t="s">
        <v>75</v>
      </c>
      <c r="Z54" s="23" t="s">
        <v>79</v>
      </c>
      <c r="AA54" s="23" t="s">
        <v>80</v>
      </c>
      <c r="AB54" s="27" t="s">
        <v>81</v>
      </c>
      <c r="AC54" s="27" t="s">
        <v>82</v>
      </c>
      <c r="AD54" s="97"/>
      <c r="AE54" s="97"/>
      <c r="AF54" s="97"/>
      <c r="AG54" s="97"/>
    </row>
    <row r="55" spans="1:33" ht="76.5" x14ac:dyDescent="0.2">
      <c r="A55" s="30" t="s">
        <v>133</v>
      </c>
      <c r="B55" s="19" t="s">
        <v>152</v>
      </c>
      <c r="C55" s="19" t="s">
        <v>137</v>
      </c>
      <c r="D55" s="19" t="s">
        <v>138</v>
      </c>
      <c r="E55" s="20" t="s">
        <v>70</v>
      </c>
      <c r="F55" s="19" t="s">
        <v>199</v>
      </c>
      <c r="G55" s="21" t="s">
        <v>200</v>
      </c>
      <c r="H55" s="22" t="s">
        <v>73</v>
      </c>
      <c r="I55" s="23" t="s">
        <v>201</v>
      </c>
      <c r="J55" s="23" t="s">
        <v>75</v>
      </c>
      <c r="K55" s="23" t="s">
        <v>76</v>
      </c>
      <c r="L55" s="23" t="s">
        <v>77</v>
      </c>
      <c r="M55" s="24">
        <v>6</v>
      </c>
      <c r="N55" s="25">
        <v>2</v>
      </c>
      <c r="O55" s="19">
        <f t="shared" si="0"/>
        <v>12</v>
      </c>
      <c r="P55" s="26" t="str">
        <f>IF(O55=0,"N/A",IF(AND(O55&gt;=1,O55&lt;=4),"Bajo",IF(AND(O55&gt;=6,O55&lt;=9),"Medio",IF(AND(O55&gt;=10,O55&lt;=20),"Alto",IF(O55&gt;=24,"Muy Alto")))))</f>
        <v>Alto</v>
      </c>
      <c r="Q55" s="19">
        <v>25</v>
      </c>
      <c r="R55" s="20">
        <f>O55*Q55</f>
        <v>300</v>
      </c>
      <c r="S55" s="26" t="str">
        <f>IF(R55=0,"N/A",IF(AND(R55&gt;=1,R55&lt;=20),"IV",IF(AND(R55&gt;=40,R55&lt;=120),"III",IF(AND(R55&gt;=150,R55&lt;=500),"II",IF(R55&gt;=600,"I")))))</f>
        <v>II</v>
      </c>
      <c r="T55" s="20" t="str">
        <f t="shared" si="4"/>
        <v>Aceptable con control específico</v>
      </c>
      <c r="U55" s="20">
        <v>40</v>
      </c>
      <c r="V55" s="23" t="s">
        <v>78</v>
      </c>
      <c r="W55" s="3" t="s">
        <v>75</v>
      </c>
      <c r="X55" s="3" t="s">
        <v>75</v>
      </c>
      <c r="Y55" s="3" t="s">
        <v>75</v>
      </c>
      <c r="Z55" s="23" t="s">
        <v>79</v>
      </c>
      <c r="AA55" s="23" t="s">
        <v>80</v>
      </c>
      <c r="AB55" s="27" t="s">
        <v>81</v>
      </c>
      <c r="AC55" s="27" t="s">
        <v>82</v>
      </c>
      <c r="AD55" s="97"/>
      <c r="AE55" s="97"/>
      <c r="AF55" s="97"/>
      <c r="AG55" s="97"/>
    </row>
    <row r="56" spans="1:33" ht="76.5" x14ac:dyDescent="0.2">
      <c r="A56" s="30" t="s">
        <v>133</v>
      </c>
      <c r="B56" s="19" t="s">
        <v>152</v>
      </c>
      <c r="C56" s="19" t="s">
        <v>137</v>
      </c>
      <c r="D56" s="19" t="s">
        <v>138</v>
      </c>
      <c r="E56" s="20" t="s">
        <v>70</v>
      </c>
      <c r="F56" s="19" t="s">
        <v>199</v>
      </c>
      <c r="G56" s="21" t="s">
        <v>202</v>
      </c>
      <c r="H56" s="22" t="s">
        <v>73</v>
      </c>
      <c r="I56" s="23" t="s">
        <v>201</v>
      </c>
      <c r="J56" s="23" t="s">
        <v>75</v>
      </c>
      <c r="K56" s="23" t="s">
        <v>76</v>
      </c>
      <c r="L56" s="23" t="s">
        <v>77</v>
      </c>
      <c r="M56" s="24">
        <v>6</v>
      </c>
      <c r="N56" s="25">
        <v>2</v>
      </c>
      <c r="O56" s="19">
        <f t="shared" si="0"/>
        <v>12</v>
      </c>
      <c r="P56" s="26" t="str">
        <f>IF(O56=0,"N/A",IF(AND(O56&gt;=1,O56&lt;=4),"Bajo",IF(AND(O56&gt;=6,O56&lt;=9),"Medio",IF(AND(O56&gt;=10,O56&lt;=20),"Alto",IF(O56&gt;=24,"Muy Alto")))))</f>
        <v>Alto</v>
      </c>
      <c r="Q56" s="19">
        <v>25</v>
      </c>
      <c r="R56" s="20">
        <f>O56*Q56</f>
        <v>300</v>
      </c>
      <c r="S56" s="26" t="str">
        <f>IF(R56=0,"N/A",IF(AND(R56&gt;=1,R56&lt;=20),"IV",IF(AND(R56&gt;=40,R56&lt;=120),"III",IF(AND(R56&gt;=150,R56&lt;=500),"II",IF(R56&gt;=600,"I")))))</f>
        <v>II</v>
      </c>
      <c r="T56" s="20" t="str">
        <f t="shared" si="4"/>
        <v>Aceptable con control específico</v>
      </c>
      <c r="U56" s="20">
        <v>40</v>
      </c>
      <c r="V56" s="23" t="s">
        <v>201</v>
      </c>
      <c r="W56" s="3" t="s">
        <v>75</v>
      </c>
      <c r="X56" s="3" t="s">
        <v>75</v>
      </c>
      <c r="Y56" s="3" t="s">
        <v>75</v>
      </c>
      <c r="Z56" s="23" t="s">
        <v>79</v>
      </c>
      <c r="AA56" s="23" t="s">
        <v>80</v>
      </c>
      <c r="AB56" s="27" t="s">
        <v>81</v>
      </c>
      <c r="AC56" s="27" t="s">
        <v>82</v>
      </c>
      <c r="AD56" s="97"/>
      <c r="AE56" s="97"/>
      <c r="AF56" s="97"/>
      <c r="AG56" s="97"/>
    </row>
    <row r="57" spans="1:33" ht="76.5" x14ac:dyDescent="0.2">
      <c r="A57" s="30" t="s">
        <v>133</v>
      </c>
      <c r="B57" s="19" t="s">
        <v>152</v>
      </c>
      <c r="C57" s="19" t="s">
        <v>137</v>
      </c>
      <c r="D57" s="19" t="s">
        <v>138</v>
      </c>
      <c r="E57" s="20" t="s">
        <v>70</v>
      </c>
      <c r="F57" s="19" t="s">
        <v>199</v>
      </c>
      <c r="G57" s="21" t="s">
        <v>203</v>
      </c>
      <c r="H57" s="22" t="s">
        <v>73</v>
      </c>
      <c r="I57" s="23" t="s">
        <v>201</v>
      </c>
      <c r="J57" s="23" t="s">
        <v>75</v>
      </c>
      <c r="K57" s="23" t="s">
        <v>76</v>
      </c>
      <c r="L57" s="23" t="s">
        <v>77</v>
      </c>
      <c r="M57" s="24">
        <v>2</v>
      </c>
      <c r="N57" s="25">
        <v>3</v>
      </c>
      <c r="O57" s="19">
        <f t="shared" si="0"/>
        <v>6</v>
      </c>
      <c r="P57" s="26" t="str">
        <f t="shared" ref="P57:P64" si="20">IF(O57=0,"N/A",IF(AND(O57&gt;=1,O57&lt;=4),"Bajo",IF(AND(O57&gt;=6,O57&lt;=9),"Medio",IF(AND(O57&gt;=10,O57&lt;=20),"Alto",IF(O57&gt;=24,"Muy Alto")))))</f>
        <v>Medio</v>
      </c>
      <c r="Q57" s="19">
        <v>25</v>
      </c>
      <c r="R57" s="20">
        <f t="shared" ref="R57:R61" si="21">O57*Q57</f>
        <v>150</v>
      </c>
      <c r="S57" s="26" t="str">
        <f t="shared" ref="S57:S61" si="22">IF(R57=0,"N/A",IF(AND(R57&gt;=1,R57&lt;=20),"IV",IF(AND(R57&gt;=40,R57&lt;=120),"III",IF(AND(R57&gt;=150,R57&lt;=500),"II",IF(R57&gt;=600,"I")))))</f>
        <v>II</v>
      </c>
      <c r="T57" s="20" t="str">
        <f t="shared" si="4"/>
        <v>Aceptable con control específico</v>
      </c>
      <c r="U57" s="20">
        <v>40</v>
      </c>
      <c r="V57" s="23" t="s">
        <v>78</v>
      </c>
      <c r="W57" s="3" t="s">
        <v>75</v>
      </c>
      <c r="X57" s="3" t="s">
        <v>75</v>
      </c>
      <c r="Y57" s="3" t="s">
        <v>75</v>
      </c>
      <c r="Z57" s="23" t="s">
        <v>79</v>
      </c>
      <c r="AA57" s="23" t="s">
        <v>80</v>
      </c>
      <c r="AB57" s="27" t="s">
        <v>81</v>
      </c>
      <c r="AC57" s="27" t="s">
        <v>82</v>
      </c>
      <c r="AD57" s="97"/>
      <c r="AE57" s="97"/>
      <c r="AF57" s="97"/>
      <c r="AG57" s="97"/>
    </row>
    <row r="58" spans="1:33" ht="76.5" x14ac:dyDescent="0.2">
      <c r="A58" s="30" t="s">
        <v>133</v>
      </c>
      <c r="B58" s="19" t="s">
        <v>152</v>
      </c>
      <c r="C58" s="19" t="s">
        <v>137</v>
      </c>
      <c r="D58" s="19" t="s">
        <v>138</v>
      </c>
      <c r="E58" s="20" t="s">
        <v>70</v>
      </c>
      <c r="F58" s="19" t="s">
        <v>199</v>
      </c>
      <c r="G58" s="21" t="s">
        <v>204</v>
      </c>
      <c r="H58" s="22" t="s">
        <v>73</v>
      </c>
      <c r="I58" s="23" t="s">
        <v>201</v>
      </c>
      <c r="J58" s="23" t="s">
        <v>75</v>
      </c>
      <c r="K58" s="23" t="s">
        <v>76</v>
      </c>
      <c r="L58" s="23" t="s">
        <v>77</v>
      </c>
      <c r="M58" s="24">
        <v>6</v>
      </c>
      <c r="N58" s="25">
        <v>2</v>
      </c>
      <c r="O58" s="19">
        <f t="shared" si="0"/>
        <v>12</v>
      </c>
      <c r="P58" s="26" t="str">
        <f t="shared" si="20"/>
        <v>Alto</v>
      </c>
      <c r="Q58" s="19">
        <v>25</v>
      </c>
      <c r="R58" s="20">
        <f t="shared" si="21"/>
        <v>300</v>
      </c>
      <c r="S58" s="26" t="str">
        <f t="shared" si="22"/>
        <v>II</v>
      </c>
      <c r="T58" s="20" t="str">
        <f t="shared" si="4"/>
        <v>Aceptable con control específico</v>
      </c>
      <c r="U58" s="20">
        <v>40</v>
      </c>
      <c r="V58" s="23" t="s">
        <v>78</v>
      </c>
      <c r="W58" s="3" t="s">
        <v>75</v>
      </c>
      <c r="X58" s="3" t="s">
        <v>75</v>
      </c>
      <c r="Y58" s="3" t="s">
        <v>75</v>
      </c>
      <c r="Z58" s="23" t="s">
        <v>79</v>
      </c>
      <c r="AA58" s="23" t="s">
        <v>80</v>
      </c>
      <c r="AB58" s="27" t="s">
        <v>81</v>
      </c>
      <c r="AC58" s="27" t="s">
        <v>82</v>
      </c>
      <c r="AD58" s="97"/>
      <c r="AE58" s="97"/>
      <c r="AF58" s="97"/>
      <c r="AG58" s="97"/>
    </row>
    <row r="59" spans="1:33" ht="76.5" x14ac:dyDescent="0.2">
      <c r="A59" s="30" t="s">
        <v>133</v>
      </c>
      <c r="B59" s="19" t="s">
        <v>152</v>
      </c>
      <c r="C59" s="19" t="s">
        <v>137</v>
      </c>
      <c r="D59" s="19" t="s">
        <v>138</v>
      </c>
      <c r="E59" s="20" t="s">
        <v>70</v>
      </c>
      <c r="F59" s="19" t="s">
        <v>71</v>
      </c>
      <c r="G59" s="21" t="s">
        <v>72</v>
      </c>
      <c r="H59" s="22" t="s">
        <v>73</v>
      </c>
      <c r="I59" s="23" t="s">
        <v>74</v>
      </c>
      <c r="J59" s="23" t="s">
        <v>75</v>
      </c>
      <c r="K59" s="23" t="s">
        <v>76</v>
      </c>
      <c r="L59" s="23" t="s">
        <v>77</v>
      </c>
      <c r="M59" s="24">
        <v>2</v>
      </c>
      <c r="N59" s="25">
        <v>3</v>
      </c>
      <c r="O59" s="19">
        <f t="shared" si="0"/>
        <v>6</v>
      </c>
      <c r="P59" s="26" t="str">
        <f t="shared" si="20"/>
        <v>Medio</v>
      </c>
      <c r="Q59" s="19">
        <v>25</v>
      </c>
      <c r="R59" s="20">
        <f t="shared" si="21"/>
        <v>150</v>
      </c>
      <c r="S59" s="26" t="str">
        <f t="shared" si="22"/>
        <v>II</v>
      </c>
      <c r="T59" s="20" t="str">
        <f t="shared" si="4"/>
        <v>Aceptable con control específico</v>
      </c>
      <c r="U59" s="20">
        <v>40</v>
      </c>
      <c r="V59" s="23" t="s">
        <v>78</v>
      </c>
      <c r="W59" s="3" t="s">
        <v>75</v>
      </c>
      <c r="X59" s="3" t="s">
        <v>75</v>
      </c>
      <c r="Y59" s="3" t="s">
        <v>75</v>
      </c>
      <c r="Z59" s="23" t="s">
        <v>79</v>
      </c>
      <c r="AA59" s="23" t="s">
        <v>80</v>
      </c>
      <c r="AB59" s="27" t="s">
        <v>81</v>
      </c>
      <c r="AC59" s="27" t="s">
        <v>82</v>
      </c>
      <c r="AD59" s="97"/>
      <c r="AE59" s="97"/>
      <c r="AF59" s="97"/>
      <c r="AG59" s="97"/>
    </row>
    <row r="60" spans="1:33" ht="102" x14ac:dyDescent="0.2">
      <c r="A60" s="30" t="s">
        <v>133</v>
      </c>
      <c r="B60" s="19" t="s">
        <v>136</v>
      </c>
      <c r="C60" s="19" t="s">
        <v>137</v>
      </c>
      <c r="D60" s="19" t="s">
        <v>138</v>
      </c>
      <c r="E60" s="20" t="s">
        <v>70</v>
      </c>
      <c r="F60" s="19" t="s">
        <v>205</v>
      </c>
      <c r="G60" s="21" t="s">
        <v>206</v>
      </c>
      <c r="H60" s="22" t="s">
        <v>98</v>
      </c>
      <c r="I60" s="23" t="s">
        <v>207</v>
      </c>
      <c r="J60" s="23" t="s">
        <v>75</v>
      </c>
      <c r="K60" s="23" t="s">
        <v>208</v>
      </c>
      <c r="L60" s="23" t="s">
        <v>75</v>
      </c>
      <c r="M60" s="24">
        <v>2</v>
      </c>
      <c r="N60" s="25">
        <v>3</v>
      </c>
      <c r="O60" s="19">
        <f t="shared" si="0"/>
        <v>6</v>
      </c>
      <c r="P60" s="26" t="str">
        <f t="shared" si="20"/>
        <v>Medio</v>
      </c>
      <c r="Q60" s="19">
        <v>100</v>
      </c>
      <c r="R60" s="20">
        <f t="shared" si="21"/>
        <v>600</v>
      </c>
      <c r="S60" s="26" t="str">
        <f t="shared" si="22"/>
        <v>I</v>
      </c>
      <c r="T60" s="20" t="str">
        <f t="shared" si="4"/>
        <v>Aceptable con control específico</v>
      </c>
      <c r="U60" s="20">
        <v>40</v>
      </c>
      <c r="V60" s="28" t="s">
        <v>191</v>
      </c>
      <c r="W60" s="3" t="s">
        <v>75</v>
      </c>
      <c r="X60" s="3" t="s">
        <v>75</v>
      </c>
      <c r="Y60" s="28" t="s">
        <v>209</v>
      </c>
      <c r="Z60" s="28" t="s">
        <v>210</v>
      </c>
      <c r="AA60" s="28" t="s">
        <v>211</v>
      </c>
      <c r="AB60" s="27" t="s">
        <v>81</v>
      </c>
      <c r="AC60" s="27" t="s">
        <v>103</v>
      </c>
      <c r="AD60" s="97"/>
      <c r="AE60" s="97"/>
      <c r="AF60" s="97"/>
      <c r="AG60" s="97"/>
    </row>
    <row r="61" spans="1:33" ht="63.75" x14ac:dyDescent="0.2">
      <c r="A61" s="30" t="s">
        <v>133</v>
      </c>
      <c r="B61" s="19" t="s">
        <v>136</v>
      </c>
      <c r="C61" s="19" t="s">
        <v>137</v>
      </c>
      <c r="D61" s="19" t="s">
        <v>138</v>
      </c>
      <c r="E61" s="20" t="s">
        <v>70</v>
      </c>
      <c r="F61" s="19" t="s">
        <v>212</v>
      </c>
      <c r="G61" s="21" t="s">
        <v>213</v>
      </c>
      <c r="H61" s="22" t="s">
        <v>98</v>
      </c>
      <c r="I61" s="23" t="s">
        <v>214</v>
      </c>
      <c r="J61" s="23" t="s">
        <v>75</v>
      </c>
      <c r="K61" s="23" t="s">
        <v>215</v>
      </c>
      <c r="L61" s="23" t="s">
        <v>216</v>
      </c>
      <c r="M61" s="24">
        <v>2</v>
      </c>
      <c r="N61" s="25">
        <v>3</v>
      </c>
      <c r="O61" s="19">
        <f t="shared" si="0"/>
        <v>6</v>
      </c>
      <c r="P61" s="26" t="str">
        <f t="shared" si="20"/>
        <v>Medio</v>
      </c>
      <c r="Q61" s="19">
        <v>60</v>
      </c>
      <c r="R61" s="20">
        <f t="shared" si="21"/>
        <v>360</v>
      </c>
      <c r="S61" s="26" t="str">
        <f t="shared" si="22"/>
        <v>II</v>
      </c>
      <c r="T61" s="20" t="str">
        <f t="shared" si="4"/>
        <v>Aceptable con control específico</v>
      </c>
      <c r="U61" s="20">
        <v>40</v>
      </c>
      <c r="V61" s="23" t="s">
        <v>214</v>
      </c>
      <c r="W61" s="3" t="s">
        <v>75</v>
      </c>
      <c r="X61" s="3" t="s">
        <v>75</v>
      </c>
      <c r="Y61" s="3" t="s">
        <v>75</v>
      </c>
      <c r="Z61" s="28" t="s">
        <v>217</v>
      </c>
      <c r="AA61" s="23" t="s">
        <v>218</v>
      </c>
      <c r="AB61" s="27" t="s">
        <v>81</v>
      </c>
      <c r="AC61" s="27" t="s">
        <v>103</v>
      </c>
      <c r="AD61" s="97"/>
      <c r="AE61" s="97"/>
      <c r="AF61" s="97"/>
      <c r="AG61" s="97"/>
    </row>
    <row r="62" spans="1:33" ht="63.75" x14ac:dyDescent="0.2">
      <c r="A62" s="30" t="s">
        <v>133</v>
      </c>
      <c r="B62" s="19" t="s">
        <v>136</v>
      </c>
      <c r="C62" s="19" t="s">
        <v>137</v>
      </c>
      <c r="D62" s="19" t="s">
        <v>138</v>
      </c>
      <c r="E62" s="20" t="s">
        <v>70</v>
      </c>
      <c r="F62" s="19" t="s">
        <v>212</v>
      </c>
      <c r="G62" s="21" t="s">
        <v>219</v>
      </c>
      <c r="H62" s="22" t="s">
        <v>98</v>
      </c>
      <c r="I62" s="23" t="s">
        <v>220</v>
      </c>
      <c r="J62" s="23" t="s">
        <v>75</v>
      </c>
      <c r="K62" s="23" t="s">
        <v>215</v>
      </c>
      <c r="L62" s="23" t="s">
        <v>216</v>
      </c>
      <c r="M62" s="24">
        <v>2</v>
      </c>
      <c r="N62" s="25">
        <v>3</v>
      </c>
      <c r="O62" s="19">
        <f t="shared" si="0"/>
        <v>6</v>
      </c>
      <c r="P62" s="26" t="str">
        <f t="shared" si="20"/>
        <v>Medio</v>
      </c>
      <c r="Q62" s="19">
        <v>60</v>
      </c>
      <c r="R62" s="20">
        <f>O62*Q62</f>
        <v>360</v>
      </c>
      <c r="S62" s="26" t="str">
        <f>IF(R62=0,"N/A",IF(AND(R62&gt;=1,R62&lt;=20),"IV",IF(AND(R62&gt;=40,R62&lt;=120),"III",IF(AND(R62&gt;=150,R62&lt;=500),"II",IF(R62&gt;=600,"I")))))</f>
        <v>II</v>
      </c>
      <c r="T62" s="20" t="str">
        <f t="shared" si="4"/>
        <v>Aceptable con control específico</v>
      </c>
      <c r="U62" s="20">
        <v>40</v>
      </c>
      <c r="V62" s="23" t="s">
        <v>214</v>
      </c>
      <c r="W62" s="3" t="s">
        <v>75</v>
      </c>
      <c r="X62" s="3" t="s">
        <v>75</v>
      </c>
      <c r="Y62" s="3" t="s">
        <v>75</v>
      </c>
      <c r="Z62" s="28" t="s">
        <v>217</v>
      </c>
      <c r="AA62" s="23" t="s">
        <v>218</v>
      </c>
      <c r="AB62" s="27" t="s">
        <v>81</v>
      </c>
      <c r="AC62" s="27" t="s">
        <v>103</v>
      </c>
      <c r="AD62" s="97"/>
      <c r="AE62" s="97"/>
      <c r="AF62" s="97"/>
      <c r="AG62" s="97"/>
    </row>
    <row r="63" spans="1:33" ht="76.5" x14ac:dyDescent="0.2">
      <c r="A63" s="23" t="s">
        <v>221</v>
      </c>
      <c r="B63" s="19" t="s">
        <v>346</v>
      </c>
      <c r="C63" s="19" t="s">
        <v>222</v>
      </c>
      <c r="D63" s="19" t="s">
        <v>223</v>
      </c>
      <c r="E63" s="20" t="s">
        <v>70</v>
      </c>
      <c r="F63" s="19" t="s">
        <v>139</v>
      </c>
      <c r="G63" s="21" t="s">
        <v>97</v>
      </c>
      <c r="H63" s="22" t="s">
        <v>98</v>
      </c>
      <c r="I63" s="23" t="s">
        <v>140</v>
      </c>
      <c r="J63" s="23" t="s">
        <v>75</v>
      </c>
      <c r="K63" s="23" t="s">
        <v>75</v>
      </c>
      <c r="L63" s="23" t="s">
        <v>141</v>
      </c>
      <c r="M63" s="24">
        <v>2</v>
      </c>
      <c r="N63" s="25">
        <v>3</v>
      </c>
      <c r="O63" s="19">
        <f t="shared" si="0"/>
        <v>6</v>
      </c>
      <c r="P63" s="26" t="str">
        <f t="shared" si="20"/>
        <v>Medio</v>
      </c>
      <c r="Q63" s="19">
        <v>60</v>
      </c>
      <c r="R63" s="20">
        <f t="shared" ref="R63:R64" si="23">O63*Q63</f>
        <v>360</v>
      </c>
      <c r="S63" s="26" t="str">
        <f t="shared" ref="S63:S64" si="24">IF(R63=0,"N/A",IF(AND(R63&gt;=1,R63&lt;=20),"IV",IF(AND(R63&gt;=40,R63&lt;=120),"III",IF(AND(R63&gt;=150,R63&lt;=500),"II",IF(R63&gt;=600,"I")))))</f>
        <v>II</v>
      </c>
      <c r="T63" s="20" t="str">
        <f t="shared" si="4"/>
        <v>Aceptable con control específico</v>
      </c>
      <c r="U63" s="20">
        <v>40</v>
      </c>
      <c r="V63" s="23" t="s">
        <v>100</v>
      </c>
      <c r="W63" s="3" t="s">
        <v>75</v>
      </c>
      <c r="X63" s="3" t="s">
        <v>75</v>
      </c>
      <c r="Y63" s="3" t="s">
        <v>75</v>
      </c>
      <c r="Z63" s="28" t="s">
        <v>101</v>
      </c>
      <c r="AA63" s="28" t="s">
        <v>142</v>
      </c>
      <c r="AB63" s="27" t="s">
        <v>81</v>
      </c>
      <c r="AC63" s="27" t="s">
        <v>103</v>
      </c>
      <c r="AD63" s="97"/>
      <c r="AE63" s="97"/>
      <c r="AF63" s="97"/>
      <c r="AG63" s="97"/>
    </row>
    <row r="64" spans="1:33" ht="127.5" x14ac:dyDescent="0.2">
      <c r="A64" s="23" t="s">
        <v>221</v>
      </c>
      <c r="B64" s="19" t="s">
        <v>136</v>
      </c>
      <c r="C64" s="19" t="s">
        <v>222</v>
      </c>
      <c r="D64" s="19" t="s">
        <v>223</v>
      </c>
      <c r="E64" s="20" t="s">
        <v>70</v>
      </c>
      <c r="F64" s="19" t="s">
        <v>94</v>
      </c>
      <c r="G64" s="21" t="s">
        <v>95</v>
      </c>
      <c r="H64" s="22" t="s">
        <v>86</v>
      </c>
      <c r="I64" s="23" t="s">
        <v>87</v>
      </c>
      <c r="J64" s="23" t="s">
        <v>75</v>
      </c>
      <c r="K64" s="23" t="s">
        <v>88</v>
      </c>
      <c r="L64" s="23" t="s">
        <v>89</v>
      </c>
      <c r="M64" s="24">
        <v>2</v>
      </c>
      <c r="N64" s="25">
        <v>3</v>
      </c>
      <c r="O64" s="19">
        <f t="shared" si="0"/>
        <v>6</v>
      </c>
      <c r="P64" s="26" t="str">
        <f t="shared" si="20"/>
        <v>Medio</v>
      </c>
      <c r="Q64" s="19">
        <v>25</v>
      </c>
      <c r="R64" s="20">
        <f t="shared" si="23"/>
        <v>150</v>
      </c>
      <c r="S64" s="26" t="str">
        <f t="shared" si="24"/>
        <v>II</v>
      </c>
      <c r="T64" s="20" t="str">
        <f t="shared" si="4"/>
        <v>Aceptable con control específico</v>
      </c>
      <c r="U64" s="20">
        <v>40</v>
      </c>
      <c r="V64" s="23" t="s">
        <v>90</v>
      </c>
      <c r="W64" s="3" t="s">
        <v>75</v>
      </c>
      <c r="X64" s="3" t="s">
        <v>75</v>
      </c>
      <c r="Y64" s="3" t="s">
        <v>75</v>
      </c>
      <c r="Z64" s="28" t="s">
        <v>91</v>
      </c>
      <c r="AA64" s="28" t="s">
        <v>92</v>
      </c>
      <c r="AB64" s="27" t="s">
        <v>81</v>
      </c>
      <c r="AC64" s="27" t="s">
        <v>93</v>
      </c>
      <c r="AD64" s="97"/>
      <c r="AE64" s="97"/>
      <c r="AF64" s="97"/>
      <c r="AG64" s="97"/>
    </row>
    <row r="65" spans="1:33" ht="102" x14ac:dyDescent="0.2">
      <c r="A65" s="23" t="s">
        <v>221</v>
      </c>
      <c r="B65" s="19" t="s">
        <v>136</v>
      </c>
      <c r="C65" s="19" t="s">
        <v>222</v>
      </c>
      <c r="D65" s="19" t="s">
        <v>223</v>
      </c>
      <c r="E65" s="20" t="s">
        <v>70</v>
      </c>
      <c r="F65" s="19" t="s">
        <v>205</v>
      </c>
      <c r="G65" s="21" t="s">
        <v>206</v>
      </c>
      <c r="H65" s="22" t="s">
        <v>98</v>
      </c>
      <c r="I65" s="23" t="s">
        <v>207</v>
      </c>
      <c r="J65" s="23" t="s">
        <v>75</v>
      </c>
      <c r="K65" s="23" t="s">
        <v>208</v>
      </c>
      <c r="L65" s="23" t="s">
        <v>75</v>
      </c>
      <c r="M65" s="24">
        <v>2</v>
      </c>
      <c r="N65" s="25">
        <v>3</v>
      </c>
      <c r="O65" s="19">
        <f t="shared" si="0"/>
        <v>6</v>
      </c>
      <c r="P65" s="26" t="str">
        <f>IF(O65=0,"N/A",IF(AND(O65&gt;=1,O65&lt;=4),"Bajo",IF(AND(O65&gt;=6,O65&lt;=9),"Medio",IF(AND(O65&gt;=10,O65&lt;=20),"Alto",IF(O65&gt;=24,"Muy Alto")))))</f>
        <v>Medio</v>
      </c>
      <c r="Q65" s="19">
        <v>100</v>
      </c>
      <c r="R65" s="20">
        <f>O65*Q65</f>
        <v>600</v>
      </c>
      <c r="S65" s="26" t="str">
        <f>IF(R65=0,"N/A",IF(AND(R65&gt;=1,R65&lt;=20),"IV",IF(AND(R65&gt;=40,R65&lt;=120),"III",IF(AND(R65&gt;=150,R65&lt;=500),"II",IF(R65&gt;=600,"I")))))</f>
        <v>I</v>
      </c>
      <c r="T65" s="20" t="str">
        <f t="shared" si="4"/>
        <v>Aceptable con control específico</v>
      </c>
      <c r="U65" s="20">
        <v>40</v>
      </c>
      <c r="V65" s="23" t="s">
        <v>224</v>
      </c>
      <c r="W65" s="3" t="s">
        <v>75</v>
      </c>
      <c r="X65" s="3" t="s">
        <v>75</v>
      </c>
      <c r="Y65" s="3" t="s">
        <v>75</v>
      </c>
      <c r="Z65" s="28" t="s">
        <v>210</v>
      </c>
      <c r="AA65" s="28" t="s">
        <v>211</v>
      </c>
      <c r="AB65" s="27" t="s">
        <v>81</v>
      </c>
      <c r="AC65" s="27" t="s">
        <v>103</v>
      </c>
      <c r="AD65" s="97"/>
      <c r="AE65" s="97"/>
      <c r="AF65" s="97"/>
      <c r="AG65" s="97"/>
    </row>
    <row r="66" spans="1:33" ht="51" x14ac:dyDescent="0.2">
      <c r="A66" s="23" t="s">
        <v>221</v>
      </c>
      <c r="B66" s="19" t="s">
        <v>136</v>
      </c>
      <c r="C66" s="19" t="s">
        <v>222</v>
      </c>
      <c r="D66" s="19" t="s">
        <v>223</v>
      </c>
      <c r="E66" s="20" t="s">
        <v>70</v>
      </c>
      <c r="F66" s="19" t="s">
        <v>212</v>
      </c>
      <c r="G66" s="21" t="s">
        <v>213</v>
      </c>
      <c r="H66" s="22" t="s">
        <v>98</v>
      </c>
      <c r="I66" s="23" t="s">
        <v>214</v>
      </c>
      <c r="J66" s="23" t="s">
        <v>75</v>
      </c>
      <c r="K66" s="23" t="s">
        <v>215</v>
      </c>
      <c r="L66" s="23" t="s">
        <v>216</v>
      </c>
      <c r="M66" s="24">
        <v>2</v>
      </c>
      <c r="N66" s="25">
        <v>3</v>
      </c>
      <c r="O66" s="19">
        <f t="shared" si="0"/>
        <v>6</v>
      </c>
      <c r="P66" s="26" t="str">
        <f>IF(O66=0,"N/A",IF(AND(O66&gt;=1,O66&lt;=4),"Bajo",IF(AND(O66&gt;=6,O66&lt;=9),"Medio",IF(AND(O66&gt;=10,O66&lt;=20),"Alto",IF(O66&gt;=24,"Muy Alto")))))</f>
        <v>Medio</v>
      </c>
      <c r="Q66" s="19">
        <v>60</v>
      </c>
      <c r="R66" s="20">
        <f>O66*Q66</f>
        <v>360</v>
      </c>
      <c r="S66" s="26" t="str">
        <f>IF(R66=0,"N/A",IF(AND(R66&gt;=1,R66&lt;=20),"IV",IF(AND(R66&gt;=40,R66&lt;=120),"III",IF(AND(R66&gt;=150,R66&lt;=500),"II",IF(R66&gt;=600,"I")))))</f>
        <v>II</v>
      </c>
      <c r="T66" s="20" t="str">
        <f t="shared" si="4"/>
        <v>Aceptable con control específico</v>
      </c>
      <c r="U66" s="20">
        <v>40</v>
      </c>
      <c r="V66" s="23" t="s">
        <v>214</v>
      </c>
      <c r="W66" s="3" t="s">
        <v>75</v>
      </c>
      <c r="X66" s="3" t="s">
        <v>75</v>
      </c>
      <c r="Y66" s="3" t="s">
        <v>75</v>
      </c>
      <c r="Z66" s="28" t="s">
        <v>217</v>
      </c>
      <c r="AA66" s="23" t="s">
        <v>218</v>
      </c>
      <c r="AB66" s="27" t="s">
        <v>81</v>
      </c>
      <c r="AC66" s="27" t="s">
        <v>103</v>
      </c>
      <c r="AD66" s="97"/>
      <c r="AE66" s="97"/>
      <c r="AF66" s="97"/>
      <c r="AG66" s="97"/>
    </row>
    <row r="67" spans="1:33" ht="63.75" x14ac:dyDescent="0.2">
      <c r="A67" s="23" t="s">
        <v>221</v>
      </c>
      <c r="B67" s="19" t="s">
        <v>136</v>
      </c>
      <c r="C67" s="19" t="s">
        <v>222</v>
      </c>
      <c r="D67" s="19" t="s">
        <v>223</v>
      </c>
      <c r="E67" s="20" t="s">
        <v>70</v>
      </c>
      <c r="F67" s="19" t="s">
        <v>212</v>
      </c>
      <c r="G67" s="21" t="s">
        <v>219</v>
      </c>
      <c r="H67" s="22" t="s">
        <v>98</v>
      </c>
      <c r="I67" s="23" t="s">
        <v>220</v>
      </c>
      <c r="J67" s="23" t="s">
        <v>75</v>
      </c>
      <c r="K67" s="23" t="s">
        <v>215</v>
      </c>
      <c r="L67" s="23" t="s">
        <v>216</v>
      </c>
      <c r="M67" s="24">
        <v>2</v>
      </c>
      <c r="N67" s="25">
        <v>3</v>
      </c>
      <c r="O67" s="19">
        <f t="shared" si="0"/>
        <v>6</v>
      </c>
      <c r="P67" s="26" t="str">
        <f>IF(O67=0,"N/A",IF(AND(O67&gt;=1,O67&lt;=4),"Bajo",IF(AND(O67&gt;=6,O67&lt;=9),"Medio",IF(AND(O67&gt;=10,O67&lt;=20),"Alto",IF(O67&gt;=24,"Muy Alto")))))</f>
        <v>Medio</v>
      </c>
      <c r="Q67" s="19">
        <v>60</v>
      </c>
      <c r="R67" s="20">
        <f>O67*Q67</f>
        <v>360</v>
      </c>
      <c r="S67" s="26" t="str">
        <f>IF(R67=0,"N/A",IF(AND(R67&gt;=1,R67&lt;=20),"IV",IF(AND(R67&gt;=40,R67&lt;=120),"III",IF(AND(R67&gt;=150,R67&lt;=500),"II",IF(R67&gt;=600,"I")))))</f>
        <v>II</v>
      </c>
      <c r="T67" s="20" t="str">
        <f t="shared" si="4"/>
        <v>Aceptable con control específico</v>
      </c>
      <c r="U67" s="20">
        <v>40</v>
      </c>
      <c r="V67" s="23" t="s">
        <v>214</v>
      </c>
      <c r="W67" s="3" t="s">
        <v>75</v>
      </c>
      <c r="X67" s="3" t="s">
        <v>75</v>
      </c>
      <c r="Y67" s="3" t="s">
        <v>75</v>
      </c>
      <c r="Z67" s="28" t="s">
        <v>217</v>
      </c>
      <c r="AA67" s="23" t="s">
        <v>218</v>
      </c>
      <c r="AB67" s="27" t="s">
        <v>81</v>
      </c>
      <c r="AC67" s="27" t="s">
        <v>103</v>
      </c>
      <c r="AD67" s="97"/>
      <c r="AE67" s="97"/>
      <c r="AF67" s="97"/>
      <c r="AG67" s="97"/>
    </row>
    <row r="68" spans="1:33" ht="51" x14ac:dyDescent="0.2">
      <c r="A68" s="23" t="s">
        <v>221</v>
      </c>
      <c r="B68" s="19" t="s">
        <v>346</v>
      </c>
      <c r="C68" s="19" t="s">
        <v>222</v>
      </c>
      <c r="D68" s="19" t="s">
        <v>223</v>
      </c>
      <c r="E68" s="20" t="s">
        <v>70</v>
      </c>
      <c r="F68" s="19" t="s">
        <v>225</v>
      </c>
      <c r="G68" s="21" t="s">
        <v>144</v>
      </c>
      <c r="H68" s="22" t="s">
        <v>145</v>
      </c>
      <c r="I68" s="23" t="s">
        <v>226</v>
      </c>
      <c r="J68" s="23" t="s">
        <v>75</v>
      </c>
      <c r="K68" s="23" t="s">
        <v>75</v>
      </c>
      <c r="L68" s="23" t="s">
        <v>147</v>
      </c>
      <c r="M68" s="24">
        <v>6</v>
      </c>
      <c r="N68" s="25">
        <v>2</v>
      </c>
      <c r="O68" s="19">
        <f t="shared" si="0"/>
        <v>12</v>
      </c>
      <c r="P68" s="26" t="str">
        <f>IF(O68=0,"N/A",IF(AND(O68&gt;=1,O68&lt;=4),"Bajo",IF(AND(O68&gt;=6,O68&lt;=9),"Medio",IF(AND(O68&gt;=10,O68&lt;=20),"Alto",IF(O68&gt;=24,"Muy Alto")))))</f>
        <v>Alto</v>
      </c>
      <c r="Q68" s="19">
        <v>25</v>
      </c>
      <c r="R68" s="20">
        <f>O68*Q68</f>
        <v>300</v>
      </c>
      <c r="S68" s="26" t="str">
        <f>IF(R68=0,"N/A",IF(AND(R68&gt;=1,R68&lt;=20),"IV",IF(AND(R68&gt;=40,R68&lt;=120),"III",IF(AND(R68&gt;=150,R68&lt;=500),"II",IF(R68&gt;=600,"I")))))</f>
        <v>II</v>
      </c>
      <c r="T68" s="20" t="str">
        <f t="shared" si="4"/>
        <v>Aceptable con control específico</v>
      </c>
      <c r="U68" s="20">
        <v>40</v>
      </c>
      <c r="V68" s="23" t="s">
        <v>148</v>
      </c>
      <c r="W68" s="3" t="s">
        <v>75</v>
      </c>
      <c r="X68" s="3" t="s">
        <v>75</v>
      </c>
      <c r="Y68" s="3" t="s">
        <v>75</v>
      </c>
      <c r="Z68" s="28" t="s">
        <v>149</v>
      </c>
      <c r="AA68" s="28" t="s">
        <v>150</v>
      </c>
      <c r="AB68" s="27" t="s">
        <v>81</v>
      </c>
      <c r="AC68" s="27" t="s">
        <v>151</v>
      </c>
      <c r="AD68" s="97"/>
      <c r="AE68" s="97"/>
      <c r="AF68" s="97"/>
      <c r="AG68" s="97"/>
    </row>
    <row r="69" spans="1:33" ht="127.5" x14ac:dyDescent="0.2">
      <c r="A69" s="23" t="s">
        <v>221</v>
      </c>
      <c r="B69" s="23" t="s">
        <v>227</v>
      </c>
      <c r="C69" s="19" t="s">
        <v>222</v>
      </c>
      <c r="D69" s="19" t="s">
        <v>223</v>
      </c>
      <c r="E69" s="20" t="s">
        <v>70</v>
      </c>
      <c r="F69" s="19" t="s">
        <v>153</v>
      </c>
      <c r="G69" s="21" t="s">
        <v>154</v>
      </c>
      <c r="H69" s="22" t="s">
        <v>145</v>
      </c>
      <c r="I69" s="23" t="s">
        <v>155</v>
      </c>
      <c r="J69" s="23" t="s">
        <v>75</v>
      </c>
      <c r="K69" s="23" t="s">
        <v>75</v>
      </c>
      <c r="L69" s="23" t="s">
        <v>147</v>
      </c>
      <c r="M69" s="24">
        <v>2</v>
      </c>
      <c r="N69" s="25">
        <v>3</v>
      </c>
      <c r="O69" s="19">
        <f t="shared" si="0"/>
        <v>6</v>
      </c>
      <c r="P69" s="26" t="str">
        <f t="shared" ref="P69:P76" si="25">IF(O69=0,"N/A",IF(AND(O69&gt;=1,O69&lt;=4),"Bajo",IF(AND(O69&gt;=6,O69&lt;=9),"Medio",IF(AND(O69&gt;=10,O69&lt;=20),"Alto",IF(O69&gt;=24,"Muy Alto")))))</f>
        <v>Medio</v>
      </c>
      <c r="Q69" s="19">
        <v>10</v>
      </c>
      <c r="R69" s="20">
        <f t="shared" ref="R69:R73" si="26">O69*Q69</f>
        <v>60</v>
      </c>
      <c r="S69" s="26" t="str">
        <f t="shared" ref="S69:S73" si="27">IF(R69=0,"N/A",IF(AND(R69&gt;=1,R69&lt;=20),"IV",IF(AND(R69&gt;=40,R69&lt;=120),"III",IF(AND(R69&gt;=150,R69&lt;=500),"II",IF(R69&gt;=600,"I")))))</f>
        <v>III</v>
      </c>
      <c r="T69" s="20" t="str">
        <f t="shared" si="4"/>
        <v>Mejorable</v>
      </c>
      <c r="U69" s="20">
        <v>40</v>
      </c>
      <c r="V69" s="23" t="s">
        <v>156</v>
      </c>
      <c r="W69" s="3" t="s">
        <v>75</v>
      </c>
      <c r="X69" s="3" t="s">
        <v>75</v>
      </c>
      <c r="Y69" s="3" t="s">
        <v>75</v>
      </c>
      <c r="Z69" s="28" t="s">
        <v>157</v>
      </c>
      <c r="AA69" s="28" t="s">
        <v>158</v>
      </c>
      <c r="AB69" s="27" t="s">
        <v>81</v>
      </c>
      <c r="AC69" s="27" t="s">
        <v>159</v>
      </c>
      <c r="AD69" s="97"/>
      <c r="AE69" s="97"/>
      <c r="AF69" s="97"/>
      <c r="AG69" s="97"/>
    </row>
    <row r="70" spans="1:33" ht="127.5" x14ac:dyDescent="0.2">
      <c r="A70" s="23" t="s">
        <v>221</v>
      </c>
      <c r="B70" s="19" t="s">
        <v>152</v>
      </c>
      <c r="C70" s="19" t="s">
        <v>222</v>
      </c>
      <c r="D70" s="19" t="s">
        <v>223</v>
      </c>
      <c r="E70" s="20" t="s">
        <v>70</v>
      </c>
      <c r="F70" s="19" t="s">
        <v>153</v>
      </c>
      <c r="G70" s="21" t="s">
        <v>154</v>
      </c>
      <c r="H70" s="22" t="s">
        <v>145</v>
      </c>
      <c r="I70" s="23" t="s">
        <v>155</v>
      </c>
      <c r="J70" s="23" t="s">
        <v>75</v>
      </c>
      <c r="K70" s="23" t="s">
        <v>75</v>
      </c>
      <c r="L70" s="23" t="s">
        <v>147</v>
      </c>
      <c r="M70" s="24">
        <v>2</v>
      </c>
      <c r="N70" s="25">
        <v>3</v>
      </c>
      <c r="O70" s="19">
        <f t="shared" si="0"/>
        <v>6</v>
      </c>
      <c r="P70" s="26" t="str">
        <f t="shared" si="25"/>
        <v>Medio</v>
      </c>
      <c r="Q70" s="19">
        <v>10</v>
      </c>
      <c r="R70" s="20">
        <f t="shared" si="26"/>
        <v>60</v>
      </c>
      <c r="S70" s="26" t="str">
        <f t="shared" si="27"/>
        <v>III</v>
      </c>
      <c r="T70" s="20" t="str">
        <f t="shared" si="4"/>
        <v>Mejorable</v>
      </c>
      <c r="U70" s="20">
        <v>40</v>
      </c>
      <c r="V70" s="23" t="s">
        <v>156</v>
      </c>
      <c r="W70" s="3" t="s">
        <v>75</v>
      </c>
      <c r="X70" s="3" t="s">
        <v>75</v>
      </c>
      <c r="Y70" s="3" t="s">
        <v>75</v>
      </c>
      <c r="Z70" s="28" t="s">
        <v>157</v>
      </c>
      <c r="AA70" s="28" t="s">
        <v>158</v>
      </c>
      <c r="AB70" s="27" t="s">
        <v>81</v>
      </c>
      <c r="AC70" s="27" t="s">
        <v>159</v>
      </c>
      <c r="AD70" s="97"/>
      <c r="AE70" s="97"/>
      <c r="AF70" s="97"/>
      <c r="AG70" s="97"/>
    </row>
    <row r="71" spans="1:33" ht="76.5" x14ac:dyDescent="0.2">
      <c r="A71" s="23" t="s">
        <v>221</v>
      </c>
      <c r="B71" s="19" t="s">
        <v>346</v>
      </c>
      <c r="C71" s="19" t="s">
        <v>222</v>
      </c>
      <c r="D71" s="19" t="s">
        <v>223</v>
      </c>
      <c r="E71" s="20" t="s">
        <v>70</v>
      </c>
      <c r="F71" s="19" t="s">
        <v>160</v>
      </c>
      <c r="G71" s="21" t="s">
        <v>161</v>
      </c>
      <c r="H71" s="22" t="s">
        <v>98</v>
      </c>
      <c r="I71" s="23" t="s">
        <v>162</v>
      </c>
      <c r="J71" s="23" t="s">
        <v>75</v>
      </c>
      <c r="K71" s="23" t="s">
        <v>75</v>
      </c>
      <c r="L71" s="23" t="s">
        <v>141</v>
      </c>
      <c r="M71" s="24">
        <v>2</v>
      </c>
      <c r="N71" s="25">
        <v>3</v>
      </c>
      <c r="O71" s="19">
        <f t="shared" si="0"/>
        <v>6</v>
      </c>
      <c r="P71" s="26" t="str">
        <f t="shared" si="25"/>
        <v>Medio</v>
      </c>
      <c r="Q71" s="19">
        <v>10</v>
      </c>
      <c r="R71" s="20">
        <f t="shared" si="26"/>
        <v>60</v>
      </c>
      <c r="S71" s="26" t="str">
        <f t="shared" si="27"/>
        <v>III</v>
      </c>
      <c r="T71" s="20" t="str">
        <f t="shared" si="4"/>
        <v>Mejorable</v>
      </c>
      <c r="U71" s="20">
        <v>40</v>
      </c>
      <c r="V71" s="23" t="s">
        <v>163</v>
      </c>
      <c r="W71" s="3" t="s">
        <v>75</v>
      </c>
      <c r="X71" s="3" t="s">
        <v>75</v>
      </c>
      <c r="Y71" s="3" t="s">
        <v>75</v>
      </c>
      <c r="Z71" s="28" t="s">
        <v>164</v>
      </c>
      <c r="AA71" s="28" t="s">
        <v>165</v>
      </c>
      <c r="AB71" s="27" t="s">
        <v>81</v>
      </c>
      <c r="AC71" s="27" t="s">
        <v>103</v>
      </c>
      <c r="AD71" s="97"/>
      <c r="AE71" s="97"/>
      <c r="AF71" s="97"/>
      <c r="AG71" s="97"/>
    </row>
    <row r="72" spans="1:33" ht="51" x14ac:dyDescent="0.2">
      <c r="A72" s="23" t="s">
        <v>221</v>
      </c>
      <c r="B72" s="19" t="s">
        <v>346</v>
      </c>
      <c r="C72" s="19" t="s">
        <v>222</v>
      </c>
      <c r="D72" s="19" t="s">
        <v>223</v>
      </c>
      <c r="E72" s="20" t="s">
        <v>70</v>
      </c>
      <c r="F72" s="19" t="s">
        <v>166</v>
      </c>
      <c r="G72" s="21" t="s">
        <v>167</v>
      </c>
      <c r="H72" s="22" t="s">
        <v>98</v>
      </c>
      <c r="I72" s="23" t="s">
        <v>162</v>
      </c>
      <c r="J72" s="23" t="s">
        <v>75</v>
      </c>
      <c r="K72" s="23" t="s">
        <v>75</v>
      </c>
      <c r="L72" s="23" t="s">
        <v>141</v>
      </c>
      <c r="M72" s="24">
        <v>2</v>
      </c>
      <c r="N72" s="25">
        <v>3</v>
      </c>
      <c r="O72" s="19">
        <f t="shared" si="0"/>
        <v>6</v>
      </c>
      <c r="P72" s="26" t="str">
        <f t="shared" si="25"/>
        <v>Medio</v>
      </c>
      <c r="Q72" s="19">
        <v>25</v>
      </c>
      <c r="R72" s="20">
        <f t="shared" si="26"/>
        <v>150</v>
      </c>
      <c r="S72" s="26" t="str">
        <f t="shared" si="27"/>
        <v>II</v>
      </c>
      <c r="T72" s="20" t="str">
        <f t="shared" si="4"/>
        <v>Aceptable con control específico</v>
      </c>
      <c r="U72" s="20">
        <v>40</v>
      </c>
      <c r="V72" s="23" t="s">
        <v>163</v>
      </c>
      <c r="W72" s="3" t="s">
        <v>75</v>
      </c>
      <c r="X72" s="3" t="s">
        <v>75</v>
      </c>
      <c r="Y72" s="3" t="s">
        <v>75</v>
      </c>
      <c r="Z72" s="28" t="s">
        <v>164</v>
      </c>
      <c r="AA72" s="28" t="s">
        <v>168</v>
      </c>
      <c r="AB72" s="27" t="s">
        <v>81</v>
      </c>
      <c r="AC72" s="27" t="s">
        <v>103</v>
      </c>
      <c r="AD72" s="97"/>
      <c r="AE72" s="97"/>
      <c r="AF72" s="97"/>
      <c r="AG72" s="97"/>
    </row>
    <row r="73" spans="1:33" ht="76.5" x14ac:dyDescent="0.2">
      <c r="A73" s="23" t="s">
        <v>221</v>
      </c>
      <c r="B73" s="19" t="s">
        <v>346</v>
      </c>
      <c r="C73" s="19" t="s">
        <v>222</v>
      </c>
      <c r="D73" s="19" t="s">
        <v>223</v>
      </c>
      <c r="E73" s="20" t="s">
        <v>70</v>
      </c>
      <c r="F73" s="19" t="s">
        <v>228</v>
      </c>
      <c r="G73" s="21" t="s">
        <v>170</v>
      </c>
      <c r="H73" s="22" t="s">
        <v>106</v>
      </c>
      <c r="I73" s="23" t="s">
        <v>171</v>
      </c>
      <c r="J73" s="23" t="s">
        <v>75</v>
      </c>
      <c r="K73" s="23" t="s">
        <v>108</v>
      </c>
      <c r="L73" s="23" t="s">
        <v>109</v>
      </c>
      <c r="M73" s="24">
        <v>2</v>
      </c>
      <c r="N73" s="25">
        <v>3</v>
      </c>
      <c r="O73" s="19">
        <f t="shared" si="0"/>
        <v>6</v>
      </c>
      <c r="P73" s="26" t="str">
        <f t="shared" si="25"/>
        <v>Medio</v>
      </c>
      <c r="Q73" s="19">
        <v>25</v>
      </c>
      <c r="R73" s="20">
        <f t="shared" si="26"/>
        <v>150</v>
      </c>
      <c r="S73" s="26" t="str">
        <f t="shared" si="27"/>
        <v>II</v>
      </c>
      <c r="T73" s="20" t="str">
        <f t="shared" si="4"/>
        <v>Aceptable con control específico</v>
      </c>
      <c r="U73" s="20">
        <v>40</v>
      </c>
      <c r="V73" s="23" t="s">
        <v>172</v>
      </c>
      <c r="W73" s="3" t="s">
        <v>75</v>
      </c>
      <c r="X73" s="3" t="s">
        <v>75</v>
      </c>
      <c r="Y73" s="3" t="s">
        <v>75</v>
      </c>
      <c r="Z73" s="23" t="s">
        <v>111</v>
      </c>
      <c r="AA73" s="23" t="s">
        <v>112</v>
      </c>
      <c r="AB73" s="27" t="s">
        <v>81</v>
      </c>
      <c r="AC73" s="27" t="s">
        <v>103</v>
      </c>
      <c r="AD73" s="97"/>
      <c r="AE73" s="97"/>
      <c r="AF73" s="97"/>
      <c r="AG73" s="97"/>
    </row>
    <row r="74" spans="1:33" ht="114.75" x14ac:dyDescent="0.2">
      <c r="A74" s="23" t="s">
        <v>221</v>
      </c>
      <c r="B74" s="23" t="s">
        <v>346</v>
      </c>
      <c r="C74" s="19" t="s">
        <v>222</v>
      </c>
      <c r="D74" s="19" t="s">
        <v>223</v>
      </c>
      <c r="E74" s="20" t="s">
        <v>70</v>
      </c>
      <c r="F74" s="19" t="s">
        <v>173</v>
      </c>
      <c r="G74" s="21" t="s">
        <v>174</v>
      </c>
      <c r="H74" s="22" t="s">
        <v>175</v>
      </c>
      <c r="I74" s="23" t="s">
        <v>176</v>
      </c>
      <c r="J74" s="23" t="s">
        <v>75</v>
      </c>
      <c r="K74" s="23" t="s">
        <v>177</v>
      </c>
      <c r="L74" s="23" t="s">
        <v>141</v>
      </c>
      <c r="M74" s="24">
        <v>2</v>
      </c>
      <c r="N74" s="25">
        <v>3</v>
      </c>
      <c r="O74" s="19">
        <f t="shared" si="0"/>
        <v>6</v>
      </c>
      <c r="P74" s="26" t="str">
        <f t="shared" si="25"/>
        <v>Medio</v>
      </c>
      <c r="Q74" s="19">
        <v>25</v>
      </c>
      <c r="R74" s="20">
        <f>O74*Q74</f>
        <v>150</v>
      </c>
      <c r="S74" s="26" t="str">
        <f>IF(R74=0,"N/A",IF(AND(R74&gt;=1,R74&lt;=20),"IV",IF(AND(R74&gt;=40,R74&lt;=120),"III",IF(AND(R74&gt;=150,R74&lt;=500),"II",IF(R74&gt;=600,"I")))))</f>
        <v>II</v>
      </c>
      <c r="T74" s="20" t="str">
        <f t="shared" si="4"/>
        <v>Aceptable con control específico</v>
      </c>
      <c r="U74" s="20">
        <v>40</v>
      </c>
      <c r="V74" s="23" t="s">
        <v>178</v>
      </c>
      <c r="W74" s="3" t="s">
        <v>75</v>
      </c>
      <c r="X74" s="3" t="s">
        <v>75</v>
      </c>
      <c r="Y74" s="3" t="s">
        <v>75</v>
      </c>
      <c r="Z74" s="28" t="s">
        <v>179</v>
      </c>
      <c r="AA74" s="28" t="s">
        <v>180</v>
      </c>
      <c r="AB74" s="27" t="s">
        <v>81</v>
      </c>
      <c r="AC74" s="27" t="s">
        <v>181</v>
      </c>
      <c r="AD74" s="97"/>
      <c r="AE74" s="97"/>
      <c r="AF74" s="97"/>
      <c r="AG74" s="97"/>
    </row>
    <row r="75" spans="1:33" ht="114.75" x14ac:dyDescent="0.2">
      <c r="A75" s="23" t="s">
        <v>221</v>
      </c>
      <c r="B75" s="19" t="s">
        <v>346</v>
      </c>
      <c r="C75" s="19" t="s">
        <v>222</v>
      </c>
      <c r="D75" s="19" t="s">
        <v>223</v>
      </c>
      <c r="E75" s="20" t="s">
        <v>70</v>
      </c>
      <c r="F75" s="19" t="s">
        <v>182</v>
      </c>
      <c r="G75" s="21" t="s">
        <v>183</v>
      </c>
      <c r="H75" s="22" t="s">
        <v>175</v>
      </c>
      <c r="I75" s="23" t="s">
        <v>176</v>
      </c>
      <c r="J75" s="23" t="s">
        <v>75</v>
      </c>
      <c r="K75" s="23" t="s">
        <v>177</v>
      </c>
      <c r="L75" s="23" t="s">
        <v>141</v>
      </c>
      <c r="M75" s="24">
        <v>2</v>
      </c>
      <c r="N75" s="25">
        <v>3</v>
      </c>
      <c r="O75" s="19">
        <f t="shared" si="0"/>
        <v>6</v>
      </c>
      <c r="P75" s="26" t="str">
        <f t="shared" si="25"/>
        <v>Medio</v>
      </c>
      <c r="Q75" s="19">
        <v>25</v>
      </c>
      <c r="R75" s="20">
        <f t="shared" ref="R75:R76" si="28">O75*Q75</f>
        <v>150</v>
      </c>
      <c r="S75" s="26" t="str">
        <f t="shared" ref="S75:S76" si="29">IF(R75=0,"N/A",IF(AND(R75&gt;=1,R75&lt;=20),"IV",IF(AND(R75&gt;=40,R75&lt;=120),"III",IF(AND(R75&gt;=150,R75&lt;=500),"II",IF(R75&gt;=600,"I")))))</f>
        <v>II</v>
      </c>
      <c r="T75" s="20" t="str">
        <f t="shared" si="4"/>
        <v>Aceptable con control específico</v>
      </c>
      <c r="U75" s="20">
        <v>40</v>
      </c>
      <c r="V75" s="23" t="s">
        <v>184</v>
      </c>
      <c r="W75" s="3" t="s">
        <v>75</v>
      </c>
      <c r="X75" s="3" t="s">
        <v>75</v>
      </c>
      <c r="Y75" s="3" t="s">
        <v>75</v>
      </c>
      <c r="Z75" s="28" t="s">
        <v>179</v>
      </c>
      <c r="AA75" s="28" t="s">
        <v>180</v>
      </c>
      <c r="AB75" s="27" t="s">
        <v>81</v>
      </c>
      <c r="AC75" s="27" t="s">
        <v>181</v>
      </c>
      <c r="AD75" s="97"/>
      <c r="AE75" s="97"/>
      <c r="AF75" s="97"/>
      <c r="AG75" s="97"/>
    </row>
    <row r="76" spans="1:33" ht="114.75" x14ac:dyDescent="0.2">
      <c r="A76" s="23" t="s">
        <v>221</v>
      </c>
      <c r="B76" s="19" t="s">
        <v>346</v>
      </c>
      <c r="C76" s="19" t="s">
        <v>222</v>
      </c>
      <c r="D76" s="19" t="s">
        <v>223</v>
      </c>
      <c r="E76" s="20" t="s">
        <v>70</v>
      </c>
      <c r="F76" s="19" t="s">
        <v>185</v>
      </c>
      <c r="G76" s="21" t="s">
        <v>186</v>
      </c>
      <c r="H76" s="22" t="s">
        <v>175</v>
      </c>
      <c r="I76" s="23" t="s">
        <v>176</v>
      </c>
      <c r="J76" s="23" t="s">
        <v>75</v>
      </c>
      <c r="K76" s="23" t="s">
        <v>177</v>
      </c>
      <c r="L76" s="23" t="s">
        <v>141</v>
      </c>
      <c r="M76" s="24">
        <v>2</v>
      </c>
      <c r="N76" s="25">
        <v>3</v>
      </c>
      <c r="O76" s="19">
        <f t="shared" si="0"/>
        <v>6</v>
      </c>
      <c r="P76" s="26" t="str">
        <f t="shared" si="25"/>
        <v>Medio</v>
      </c>
      <c r="Q76" s="19">
        <v>25</v>
      </c>
      <c r="R76" s="20">
        <f t="shared" si="28"/>
        <v>150</v>
      </c>
      <c r="S76" s="26" t="str">
        <f t="shared" si="29"/>
        <v>II</v>
      </c>
      <c r="T76" s="20" t="str">
        <f t="shared" si="4"/>
        <v>Aceptable con control específico</v>
      </c>
      <c r="U76" s="20">
        <v>40</v>
      </c>
      <c r="V76" s="23" t="s">
        <v>178</v>
      </c>
      <c r="W76" s="3" t="s">
        <v>75</v>
      </c>
      <c r="X76" s="3" t="s">
        <v>75</v>
      </c>
      <c r="Y76" s="3" t="s">
        <v>75</v>
      </c>
      <c r="Z76" s="28" t="s">
        <v>179</v>
      </c>
      <c r="AA76" s="28" t="s">
        <v>180</v>
      </c>
      <c r="AB76" s="27" t="s">
        <v>81</v>
      </c>
      <c r="AC76" s="27" t="s">
        <v>181</v>
      </c>
      <c r="AD76" s="97"/>
      <c r="AE76" s="97"/>
      <c r="AF76" s="97"/>
      <c r="AG76" s="97"/>
    </row>
    <row r="77" spans="1:33" ht="63.75" x14ac:dyDescent="0.2">
      <c r="A77" s="23" t="s">
        <v>221</v>
      </c>
      <c r="B77" s="19" t="s">
        <v>136</v>
      </c>
      <c r="C77" s="19" t="s">
        <v>222</v>
      </c>
      <c r="D77" s="19" t="s">
        <v>223</v>
      </c>
      <c r="E77" s="20" t="s">
        <v>70</v>
      </c>
      <c r="F77" s="23" t="s">
        <v>187</v>
      </c>
      <c r="G77" s="21" t="s">
        <v>188</v>
      </c>
      <c r="H77" s="22" t="s">
        <v>98</v>
      </c>
      <c r="I77" s="28" t="s">
        <v>189</v>
      </c>
      <c r="J77" s="23" t="s">
        <v>75</v>
      </c>
      <c r="K77" s="23" t="s">
        <v>75</v>
      </c>
      <c r="L77" s="23" t="s">
        <v>190</v>
      </c>
      <c r="M77" s="24">
        <v>2</v>
      </c>
      <c r="N77" s="25">
        <v>3</v>
      </c>
      <c r="O77" s="19">
        <f t="shared" si="0"/>
        <v>6</v>
      </c>
      <c r="P77" s="26" t="str">
        <f>IF(O77=0,"N/A",IF(AND(O77&gt;=1,O77&lt;=4),"Bajo",IF(AND(O77&gt;=6,O77&lt;=9),"Medio",IF(AND(O77&gt;=10,O77&lt;=20),"Alto",IF(O77&gt;=24,"Muy Alto")))))</f>
        <v>Medio</v>
      </c>
      <c r="Q77" s="19">
        <v>100</v>
      </c>
      <c r="R77" s="20">
        <f>O77*Q77</f>
        <v>600</v>
      </c>
      <c r="S77" s="26" t="str">
        <f>IF(R77=0,"N/A",IF(AND(R77&gt;=1,R77&lt;=20),"IV",IF(AND(R77&gt;=40,R77&lt;=120),"III",IF(AND(R77&gt;=150,R77&lt;=500),"II",IF(R77&gt;=600,"I")))))</f>
        <v>I</v>
      </c>
      <c r="T77" s="20" t="str">
        <f t="shared" si="4"/>
        <v>Aceptable con control específico</v>
      </c>
      <c r="U77" s="20">
        <v>40</v>
      </c>
      <c r="V77" s="28" t="s">
        <v>224</v>
      </c>
      <c r="W77" s="3" t="s">
        <v>75</v>
      </c>
      <c r="X77" s="3" t="s">
        <v>75</v>
      </c>
      <c r="Y77" s="31" t="s">
        <v>75</v>
      </c>
      <c r="Z77" s="31" t="s">
        <v>192</v>
      </c>
      <c r="AA77" s="31" t="s">
        <v>193</v>
      </c>
      <c r="AB77" s="27" t="s">
        <v>81</v>
      </c>
      <c r="AC77" s="27" t="s">
        <v>103</v>
      </c>
      <c r="AD77" s="97"/>
      <c r="AE77" s="97"/>
      <c r="AF77" s="97"/>
      <c r="AG77" s="97"/>
    </row>
    <row r="78" spans="1:33" ht="76.5" x14ac:dyDescent="0.2">
      <c r="A78" s="23" t="s">
        <v>221</v>
      </c>
      <c r="B78" s="19" t="s">
        <v>152</v>
      </c>
      <c r="C78" s="19" t="s">
        <v>222</v>
      </c>
      <c r="D78" s="19" t="s">
        <v>223</v>
      </c>
      <c r="E78" s="20" t="s">
        <v>70</v>
      </c>
      <c r="F78" s="19" t="s">
        <v>194</v>
      </c>
      <c r="G78" s="21" t="s">
        <v>195</v>
      </c>
      <c r="H78" s="22" t="s">
        <v>73</v>
      </c>
      <c r="I78" s="23" t="s">
        <v>196</v>
      </c>
      <c r="J78" s="23" t="s">
        <v>75</v>
      </c>
      <c r="K78" s="23" t="s">
        <v>76</v>
      </c>
      <c r="L78" s="23" t="s">
        <v>77</v>
      </c>
      <c r="M78" s="24">
        <v>2</v>
      </c>
      <c r="N78" s="25">
        <v>3</v>
      </c>
      <c r="O78" s="19">
        <f t="shared" si="0"/>
        <v>6</v>
      </c>
      <c r="P78" s="26" t="str">
        <f>IF(O78=0,"N/A",IF(AND(O78&gt;=1,O78&lt;=4),"Bajo",IF(AND(O78&gt;=6,O78&lt;=9),"Medio",IF(AND(O78&gt;=10,O78&lt;=20),"Alto",IF(O78&gt;=24,"Muy Alto")))))</f>
        <v>Medio</v>
      </c>
      <c r="Q78" s="19">
        <v>25</v>
      </c>
      <c r="R78" s="20">
        <f>O78*Q78</f>
        <v>150</v>
      </c>
      <c r="S78" s="26" t="str">
        <f>IF(R78=0,"N/A",IF(AND(R78&gt;=1,R78&lt;=20),"IV",IF(AND(R78&gt;=40,R78&lt;=120),"III",IF(AND(R78&gt;=150,R78&lt;=500),"II",IF(R78&gt;=600,"I")))))</f>
        <v>II</v>
      </c>
      <c r="T78" s="20" t="str">
        <f t="shared" ref="T78:T142" si="30">IF(R78&gt;600,"No aceptable",IF(R78&gt;=150,"Aceptable con control específico",IF(R78&gt;=40,"Mejorable",IF(R78&gt;=20,"Aceptable"))))</f>
        <v>Aceptable con control específico</v>
      </c>
      <c r="U78" s="20">
        <v>40</v>
      </c>
      <c r="V78" s="23" t="s">
        <v>78</v>
      </c>
      <c r="W78" s="3" t="s">
        <v>75</v>
      </c>
      <c r="X78" s="3" t="s">
        <v>75</v>
      </c>
      <c r="Y78" s="3" t="s">
        <v>75</v>
      </c>
      <c r="Z78" s="23" t="s">
        <v>79</v>
      </c>
      <c r="AA78" s="23" t="s">
        <v>80</v>
      </c>
      <c r="AB78" s="27" t="s">
        <v>81</v>
      </c>
      <c r="AC78" s="27" t="s">
        <v>82</v>
      </c>
      <c r="AD78" s="97"/>
      <c r="AE78" s="97"/>
      <c r="AF78" s="97"/>
      <c r="AG78" s="97"/>
    </row>
    <row r="79" spans="1:33" ht="76.5" x14ac:dyDescent="0.2">
      <c r="A79" s="23" t="s">
        <v>221</v>
      </c>
      <c r="B79" s="19" t="s">
        <v>152</v>
      </c>
      <c r="C79" s="19" t="s">
        <v>222</v>
      </c>
      <c r="D79" s="19" t="s">
        <v>223</v>
      </c>
      <c r="E79" s="20" t="s">
        <v>70</v>
      </c>
      <c r="F79" s="19" t="s">
        <v>194</v>
      </c>
      <c r="G79" s="21" t="s">
        <v>197</v>
      </c>
      <c r="H79" s="22" t="s">
        <v>73</v>
      </c>
      <c r="I79" s="23" t="s">
        <v>198</v>
      </c>
      <c r="J79" s="23" t="s">
        <v>75</v>
      </c>
      <c r="K79" s="23" t="s">
        <v>76</v>
      </c>
      <c r="L79" s="23" t="s">
        <v>77</v>
      </c>
      <c r="M79" s="24">
        <v>2</v>
      </c>
      <c r="N79" s="25">
        <v>3</v>
      </c>
      <c r="O79" s="19">
        <f t="shared" ref="O79:O133" si="31">M79*N79</f>
        <v>6</v>
      </c>
      <c r="P79" s="26" t="str">
        <f>IF(O79=0,"N/A",IF(AND(O79&gt;=1,O79&lt;=4),"Bajo",IF(AND(O79&gt;=6,O79&lt;=9),"Medio",IF(AND(O79&gt;=10,O79&lt;=20),"Alto",IF(O79&gt;=24,"Muy Alto")))))</f>
        <v>Medio</v>
      </c>
      <c r="Q79" s="19">
        <v>25</v>
      </c>
      <c r="R79" s="20">
        <f>O79*Q79</f>
        <v>150</v>
      </c>
      <c r="S79" s="26" t="str">
        <f>IF(R79=0,"N/A",IF(AND(R79&gt;=1,R79&lt;=20),"IV",IF(AND(R79&gt;=40,R79&lt;=120),"III",IF(AND(R79&gt;=150,R79&lt;=500),"II",IF(R79&gt;=600,"I")))))</f>
        <v>II</v>
      </c>
      <c r="T79" s="20" t="str">
        <f t="shared" si="30"/>
        <v>Aceptable con control específico</v>
      </c>
      <c r="U79" s="20">
        <v>40</v>
      </c>
      <c r="V79" s="23" t="s">
        <v>78</v>
      </c>
      <c r="W79" s="3" t="s">
        <v>75</v>
      </c>
      <c r="X79" s="3" t="s">
        <v>75</v>
      </c>
      <c r="Y79" s="3" t="s">
        <v>75</v>
      </c>
      <c r="Z79" s="23" t="s">
        <v>79</v>
      </c>
      <c r="AA79" s="23" t="s">
        <v>80</v>
      </c>
      <c r="AB79" s="27" t="s">
        <v>81</v>
      </c>
      <c r="AC79" s="27" t="s">
        <v>82</v>
      </c>
      <c r="AD79" s="97"/>
      <c r="AE79" s="97"/>
      <c r="AF79" s="97"/>
      <c r="AG79" s="97"/>
    </row>
    <row r="80" spans="1:33" ht="76.5" x14ac:dyDescent="0.2">
      <c r="A80" s="23" t="s">
        <v>221</v>
      </c>
      <c r="B80" s="19" t="s">
        <v>152</v>
      </c>
      <c r="C80" s="19" t="s">
        <v>222</v>
      </c>
      <c r="D80" s="19" t="s">
        <v>223</v>
      </c>
      <c r="E80" s="20" t="s">
        <v>70</v>
      </c>
      <c r="F80" s="19" t="s">
        <v>199</v>
      </c>
      <c r="G80" s="21" t="s">
        <v>200</v>
      </c>
      <c r="H80" s="22" t="s">
        <v>73</v>
      </c>
      <c r="I80" s="23" t="s">
        <v>201</v>
      </c>
      <c r="J80" s="23" t="s">
        <v>75</v>
      </c>
      <c r="K80" s="23" t="s">
        <v>76</v>
      </c>
      <c r="L80" s="23" t="s">
        <v>77</v>
      </c>
      <c r="M80" s="24">
        <v>6</v>
      </c>
      <c r="N80" s="25">
        <v>2</v>
      </c>
      <c r="O80" s="19">
        <f t="shared" si="31"/>
        <v>12</v>
      </c>
      <c r="P80" s="26" t="str">
        <f t="shared" ref="P80:P87" si="32">IF(O80=0,"N/A",IF(AND(O80&gt;=1,O80&lt;=4),"Bajo",IF(AND(O80&gt;=6,O80&lt;=9),"Medio",IF(AND(O80&gt;=10,O80&lt;=20),"Alto",IF(O80&gt;=24,"Muy Alto")))))</f>
        <v>Alto</v>
      </c>
      <c r="Q80" s="19">
        <v>25</v>
      </c>
      <c r="R80" s="20">
        <f t="shared" ref="R80:R84" si="33">O80*Q80</f>
        <v>300</v>
      </c>
      <c r="S80" s="26" t="str">
        <f t="shared" ref="S80:S84" si="34">IF(R80=0,"N/A",IF(AND(R80&gt;=1,R80&lt;=20),"IV",IF(AND(R80&gt;=40,R80&lt;=120),"III",IF(AND(R80&gt;=150,R80&lt;=500),"II",IF(R80&gt;=600,"I")))))</f>
        <v>II</v>
      </c>
      <c r="T80" s="20" t="str">
        <f t="shared" si="30"/>
        <v>Aceptable con control específico</v>
      </c>
      <c r="U80" s="20">
        <v>40</v>
      </c>
      <c r="V80" s="23" t="s">
        <v>78</v>
      </c>
      <c r="W80" s="3" t="s">
        <v>75</v>
      </c>
      <c r="X80" s="3" t="s">
        <v>75</v>
      </c>
      <c r="Y80" s="3" t="s">
        <v>75</v>
      </c>
      <c r="Z80" s="23" t="s">
        <v>79</v>
      </c>
      <c r="AA80" s="23" t="s">
        <v>80</v>
      </c>
      <c r="AB80" s="27" t="s">
        <v>81</v>
      </c>
      <c r="AC80" s="27" t="s">
        <v>82</v>
      </c>
      <c r="AD80" s="97"/>
      <c r="AE80" s="97"/>
      <c r="AF80" s="97"/>
      <c r="AG80" s="97"/>
    </row>
    <row r="81" spans="1:33" ht="76.5" x14ac:dyDescent="0.2">
      <c r="A81" s="23" t="s">
        <v>221</v>
      </c>
      <c r="B81" s="19" t="s">
        <v>152</v>
      </c>
      <c r="C81" s="19" t="s">
        <v>222</v>
      </c>
      <c r="D81" s="19" t="s">
        <v>223</v>
      </c>
      <c r="E81" s="20" t="s">
        <v>70</v>
      </c>
      <c r="F81" s="19" t="s">
        <v>199</v>
      </c>
      <c r="G81" s="21" t="s">
        <v>202</v>
      </c>
      <c r="H81" s="22" t="s">
        <v>73</v>
      </c>
      <c r="I81" s="23" t="s">
        <v>201</v>
      </c>
      <c r="J81" s="23" t="s">
        <v>75</v>
      </c>
      <c r="K81" s="23" t="s">
        <v>76</v>
      </c>
      <c r="L81" s="23" t="s">
        <v>77</v>
      </c>
      <c r="M81" s="24">
        <v>6</v>
      </c>
      <c r="N81" s="25">
        <v>2</v>
      </c>
      <c r="O81" s="19">
        <f t="shared" si="31"/>
        <v>12</v>
      </c>
      <c r="P81" s="26" t="str">
        <f t="shared" si="32"/>
        <v>Alto</v>
      </c>
      <c r="Q81" s="19">
        <v>25</v>
      </c>
      <c r="R81" s="20">
        <f t="shared" si="33"/>
        <v>300</v>
      </c>
      <c r="S81" s="26" t="str">
        <f t="shared" si="34"/>
        <v>II</v>
      </c>
      <c r="T81" s="20" t="str">
        <f t="shared" si="30"/>
        <v>Aceptable con control específico</v>
      </c>
      <c r="U81" s="20">
        <v>40</v>
      </c>
      <c r="V81" s="23" t="s">
        <v>78</v>
      </c>
      <c r="W81" s="3" t="s">
        <v>75</v>
      </c>
      <c r="X81" s="3" t="s">
        <v>75</v>
      </c>
      <c r="Y81" s="3" t="s">
        <v>75</v>
      </c>
      <c r="Z81" s="23" t="s">
        <v>79</v>
      </c>
      <c r="AA81" s="23" t="s">
        <v>80</v>
      </c>
      <c r="AB81" s="27" t="s">
        <v>81</v>
      </c>
      <c r="AC81" s="27" t="s">
        <v>82</v>
      </c>
      <c r="AD81" s="97"/>
      <c r="AE81" s="97"/>
      <c r="AF81" s="97"/>
      <c r="AG81" s="97"/>
    </row>
    <row r="82" spans="1:33" ht="76.5" x14ac:dyDescent="0.2">
      <c r="A82" s="23" t="s">
        <v>221</v>
      </c>
      <c r="B82" s="19" t="s">
        <v>152</v>
      </c>
      <c r="C82" s="19" t="s">
        <v>222</v>
      </c>
      <c r="D82" s="19" t="s">
        <v>223</v>
      </c>
      <c r="E82" s="20" t="s">
        <v>70</v>
      </c>
      <c r="F82" s="19" t="s">
        <v>199</v>
      </c>
      <c r="G82" s="21" t="s">
        <v>203</v>
      </c>
      <c r="H82" s="22" t="s">
        <v>73</v>
      </c>
      <c r="I82" s="23" t="s">
        <v>201</v>
      </c>
      <c r="J82" s="23" t="s">
        <v>75</v>
      </c>
      <c r="K82" s="23" t="s">
        <v>76</v>
      </c>
      <c r="L82" s="23" t="s">
        <v>77</v>
      </c>
      <c r="M82" s="24">
        <v>2</v>
      </c>
      <c r="N82" s="25">
        <v>3</v>
      </c>
      <c r="O82" s="19">
        <f t="shared" si="31"/>
        <v>6</v>
      </c>
      <c r="P82" s="26" t="str">
        <f t="shared" si="32"/>
        <v>Medio</v>
      </c>
      <c r="Q82" s="19">
        <v>25</v>
      </c>
      <c r="R82" s="20">
        <f t="shared" si="33"/>
        <v>150</v>
      </c>
      <c r="S82" s="26" t="str">
        <f t="shared" si="34"/>
        <v>II</v>
      </c>
      <c r="T82" s="20" t="str">
        <f t="shared" si="30"/>
        <v>Aceptable con control específico</v>
      </c>
      <c r="U82" s="20">
        <v>40</v>
      </c>
      <c r="V82" s="23" t="s">
        <v>78</v>
      </c>
      <c r="W82" s="3" t="s">
        <v>75</v>
      </c>
      <c r="X82" s="3" t="s">
        <v>75</v>
      </c>
      <c r="Y82" s="3" t="s">
        <v>75</v>
      </c>
      <c r="Z82" s="23" t="s">
        <v>79</v>
      </c>
      <c r="AA82" s="23" t="s">
        <v>80</v>
      </c>
      <c r="AB82" s="27" t="s">
        <v>81</v>
      </c>
      <c r="AC82" s="27" t="s">
        <v>82</v>
      </c>
      <c r="AD82" s="97"/>
      <c r="AE82" s="97"/>
      <c r="AF82" s="97"/>
      <c r="AG82" s="97"/>
    </row>
    <row r="83" spans="1:33" ht="76.5" x14ac:dyDescent="0.2">
      <c r="A83" s="23" t="s">
        <v>221</v>
      </c>
      <c r="B83" s="19" t="s">
        <v>152</v>
      </c>
      <c r="C83" s="19" t="s">
        <v>222</v>
      </c>
      <c r="D83" s="19" t="s">
        <v>223</v>
      </c>
      <c r="E83" s="20" t="s">
        <v>70</v>
      </c>
      <c r="F83" s="19" t="s">
        <v>199</v>
      </c>
      <c r="G83" s="21" t="s">
        <v>204</v>
      </c>
      <c r="H83" s="22" t="s">
        <v>73</v>
      </c>
      <c r="I83" s="23" t="s">
        <v>201</v>
      </c>
      <c r="J83" s="23" t="s">
        <v>75</v>
      </c>
      <c r="K83" s="23" t="s">
        <v>76</v>
      </c>
      <c r="L83" s="23" t="s">
        <v>77</v>
      </c>
      <c r="M83" s="24">
        <v>2</v>
      </c>
      <c r="N83" s="25">
        <v>3</v>
      </c>
      <c r="O83" s="19">
        <f t="shared" si="31"/>
        <v>6</v>
      </c>
      <c r="P83" s="26" t="str">
        <f t="shared" si="32"/>
        <v>Medio</v>
      </c>
      <c r="Q83" s="19">
        <v>25</v>
      </c>
      <c r="R83" s="20">
        <f t="shared" si="33"/>
        <v>150</v>
      </c>
      <c r="S83" s="26" t="str">
        <f t="shared" si="34"/>
        <v>II</v>
      </c>
      <c r="T83" s="20" t="str">
        <f t="shared" si="30"/>
        <v>Aceptable con control específico</v>
      </c>
      <c r="U83" s="20">
        <v>40</v>
      </c>
      <c r="V83" s="23" t="s">
        <v>78</v>
      </c>
      <c r="W83" s="3" t="s">
        <v>75</v>
      </c>
      <c r="X83" s="3" t="s">
        <v>75</v>
      </c>
      <c r="Y83" s="3" t="s">
        <v>75</v>
      </c>
      <c r="Z83" s="23" t="s">
        <v>79</v>
      </c>
      <c r="AA83" s="23" t="s">
        <v>80</v>
      </c>
      <c r="AB83" s="27" t="s">
        <v>81</v>
      </c>
      <c r="AC83" s="27" t="s">
        <v>82</v>
      </c>
      <c r="AD83" s="97"/>
      <c r="AE83" s="97"/>
      <c r="AF83" s="97"/>
      <c r="AG83" s="97"/>
    </row>
    <row r="84" spans="1:33" ht="76.5" x14ac:dyDescent="0.2">
      <c r="A84" s="23" t="s">
        <v>221</v>
      </c>
      <c r="B84" s="19" t="s">
        <v>152</v>
      </c>
      <c r="C84" s="19" t="s">
        <v>222</v>
      </c>
      <c r="D84" s="19" t="s">
        <v>223</v>
      </c>
      <c r="E84" s="20" t="s">
        <v>70</v>
      </c>
      <c r="F84" s="19" t="s">
        <v>71</v>
      </c>
      <c r="G84" s="21" t="s">
        <v>72</v>
      </c>
      <c r="H84" s="22" t="s">
        <v>73</v>
      </c>
      <c r="I84" s="23" t="s">
        <v>74</v>
      </c>
      <c r="J84" s="23" t="s">
        <v>75</v>
      </c>
      <c r="K84" s="23" t="s">
        <v>76</v>
      </c>
      <c r="L84" s="23" t="s">
        <v>77</v>
      </c>
      <c r="M84" s="24">
        <v>2</v>
      </c>
      <c r="N84" s="25">
        <v>3</v>
      </c>
      <c r="O84" s="19">
        <f t="shared" si="31"/>
        <v>6</v>
      </c>
      <c r="P84" s="26" t="str">
        <f t="shared" si="32"/>
        <v>Medio</v>
      </c>
      <c r="Q84" s="19">
        <v>25</v>
      </c>
      <c r="R84" s="20">
        <f t="shared" si="33"/>
        <v>150</v>
      </c>
      <c r="S84" s="26" t="str">
        <f t="shared" si="34"/>
        <v>II</v>
      </c>
      <c r="T84" s="20" t="str">
        <f t="shared" si="30"/>
        <v>Aceptable con control específico</v>
      </c>
      <c r="U84" s="20">
        <v>40</v>
      </c>
      <c r="V84" s="23" t="s">
        <v>78</v>
      </c>
      <c r="W84" s="3" t="s">
        <v>75</v>
      </c>
      <c r="X84" s="3" t="s">
        <v>75</v>
      </c>
      <c r="Y84" s="3" t="s">
        <v>75</v>
      </c>
      <c r="Z84" s="23" t="s">
        <v>79</v>
      </c>
      <c r="AA84" s="23" t="s">
        <v>80</v>
      </c>
      <c r="AB84" s="27" t="s">
        <v>81</v>
      </c>
      <c r="AC84" s="27" t="s">
        <v>82</v>
      </c>
      <c r="AD84" s="97"/>
      <c r="AE84" s="97"/>
      <c r="AF84" s="97"/>
      <c r="AG84" s="97"/>
    </row>
    <row r="85" spans="1:33" ht="76.5" x14ac:dyDescent="0.2">
      <c r="A85" s="23" t="s">
        <v>221</v>
      </c>
      <c r="B85" s="19" t="s">
        <v>346</v>
      </c>
      <c r="C85" s="19" t="s">
        <v>229</v>
      </c>
      <c r="D85" s="19" t="s">
        <v>230</v>
      </c>
      <c r="E85" s="20" t="s">
        <v>70</v>
      </c>
      <c r="F85" s="19" t="s">
        <v>139</v>
      </c>
      <c r="G85" s="21" t="s">
        <v>97</v>
      </c>
      <c r="H85" s="22" t="s">
        <v>98</v>
      </c>
      <c r="I85" s="23" t="s">
        <v>140</v>
      </c>
      <c r="J85" s="23" t="s">
        <v>75</v>
      </c>
      <c r="K85" s="23" t="s">
        <v>75</v>
      </c>
      <c r="L85" s="23" t="s">
        <v>141</v>
      </c>
      <c r="M85" s="24">
        <v>2</v>
      </c>
      <c r="N85" s="25">
        <v>3</v>
      </c>
      <c r="O85" s="19">
        <f t="shared" si="31"/>
        <v>6</v>
      </c>
      <c r="P85" s="26" t="str">
        <f t="shared" si="32"/>
        <v>Medio</v>
      </c>
      <c r="Q85" s="19">
        <v>60</v>
      </c>
      <c r="R85" s="20">
        <f>O85*Q85</f>
        <v>360</v>
      </c>
      <c r="S85" s="26" t="str">
        <f>IF(R85=0,"N/A",IF(AND(R85&gt;=1,R85&lt;=20),"IV",IF(AND(R85&gt;=40,R85&lt;=120),"III",IF(AND(R85&gt;=150,R85&lt;=500),"II",IF(R85&gt;=600,"I")))))</f>
        <v>II</v>
      </c>
      <c r="T85" s="20" t="str">
        <f t="shared" si="30"/>
        <v>Aceptable con control específico</v>
      </c>
      <c r="U85" s="20">
        <v>40</v>
      </c>
      <c r="V85" s="23" t="s">
        <v>100</v>
      </c>
      <c r="W85" s="3" t="s">
        <v>75</v>
      </c>
      <c r="X85" s="3" t="s">
        <v>75</v>
      </c>
      <c r="Y85" s="3" t="s">
        <v>75</v>
      </c>
      <c r="Z85" s="28" t="s">
        <v>101</v>
      </c>
      <c r="AA85" s="28" t="s">
        <v>142</v>
      </c>
      <c r="AB85" s="27" t="s">
        <v>81</v>
      </c>
      <c r="AC85" s="27" t="s">
        <v>103</v>
      </c>
      <c r="AD85" s="97"/>
      <c r="AE85" s="97"/>
      <c r="AF85" s="97"/>
      <c r="AG85" s="97"/>
    </row>
    <row r="86" spans="1:33" ht="127.5" x14ac:dyDescent="0.2">
      <c r="A86" s="23" t="s">
        <v>221</v>
      </c>
      <c r="B86" s="19" t="s">
        <v>136</v>
      </c>
      <c r="C86" s="19" t="s">
        <v>229</v>
      </c>
      <c r="D86" s="19" t="s">
        <v>230</v>
      </c>
      <c r="E86" s="20" t="s">
        <v>70</v>
      </c>
      <c r="F86" s="19" t="s">
        <v>94</v>
      </c>
      <c r="G86" s="21" t="s">
        <v>95</v>
      </c>
      <c r="H86" s="22" t="s">
        <v>86</v>
      </c>
      <c r="I86" s="23" t="s">
        <v>87</v>
      </c>
      <c r="J86" s="23" t="s">
        <v>75</v>
      </c>
      <c r="K86" s="23" t="s">
        <v>88</v>
      </c>
      <c r="L86" s="23" t="s">
        <v>89</v>
      </c>
      <c r="M86" s="24">
        <v>2</v>
      </c>
      <c r="N86" s="25">
        <v>3</v>
      </c>
      <c r="O86" s="19">
        <f t="shared" si="31"/>
        <v>6</v>
      </c>
      <c r="P86" s="26" t="str">
        <f t="shared" si="32"/>
        <v>Medio</v>
      </c>
      <c r="Q86" s="19">
        <v>25</v>
      </c>
      <c r="R86" s="20">
        <f t="shared" ref="R86:R87" si="35">O86*Q86</f>
        <v>150</v>
      </c>
      <c r="S86" s="26" t="str">
        <f t="shared" ref="S86:S87" si="36">IF(R86=0,"N/A",IF(AND(R86&gt;=1,R86&lt;=20),"IV",IF(AND(R86&gt;=40,R86&lt;=120),"III",IF(AND(R86&gt;=150,R86&lt;=500),"II",IF(R86&gt;=600,"I")))))</f>
        <v>II</v>
      </c>
      <c r="T86" s="20" t="str">
        <f t="shared" si="30"/>
        <v>Aceptable con control específico</v>
      </c>
      <c r="U86" s="20">
        <v>40</v>
      </c>
      <c r="V86" s="23" t="s">
        <v>90</v>
      </c>
      <c r="W86" s="3" t="s">
        <v>75</v>
      </c>
      <c r="X86" s="3" t="s">
        <v>75</v>
      </c>
      <c r="Y86" s="3" t="s">
        <v>75</v>
      </c>
      <c r="Z86" s="28" t="s">
        <v>91</v>
      </c>
      <c r="AA86" s="28" t="s">
        <v>92</v>
      </c>
      <c r="AB86" s="27" t="s">
        <v>81</v>
      </c>
      <c r="AC86" s="27" t="s">
        <v>93</v>
      </c>
      <c r="AD86" s="97"/>
      <c r="AE86" s="97"/>
      <c r="AF86" s="97"/>
      <c r="AG86" s="97"/>
    </row>
    <row r="87" spans="1:33" ht="127.5" x14ac:dyDescent="0.2">
      <c r="A87" s="23" t="s">
        <v>221</v>
      </c>
      <c r="B87" s="19" t="s">
        <v>346</v>
      </c>
      <c r="C87" s="19" t="s">
        <v>229</v>
      </c>
      <c r="D87" s="19" t="s">
        <v>230</v>
      </c>
      <c r="E87" s="20" t="s">
        <v>70</v>
      </c>
      <c r="F87" s="19" t="s">
        <v>84</v>
      </c>
      <c r="G87" s="21" t="s">
        <v>85</v>
      </c>
      <c r="H87" s="22" t="s">
        <v>86</v>
      </c>
      <c r="I87" s="23" t="s">
        <v>87</v>
      </c>
      <c r="J87" s="23" t="s">
        <v>75</v>
      </c>
      <c r="K87" s="23" t="s">
        <v>88</v>
      </c>
      <c r="L87" s="23" t="s">
        <v>89</v>
      </c>
      <c r="M87" s="24">
        <v>2</v>
      </c>
      <c r="N87" s="25">
        <v>3</v>
      </c>
      <c r="O87" s="19">
        <f t="shared" si="31"/>
        <v>6</v>
      </c>
      <c r="P87" s="26" t="str">
        <f t="shared" si="32"/>
        <v>Medio</v>
      </c>
      <c r="Q87" s="19">
        <v>25</v>
      </c>
      <c r="R87" s="20">
        <f t="shared" si="35"/>
        <v>150</v>
      </c>
      <c r="S87" s="26" t="str">
        <f t="shared" si="36"/>
        <v>II</v>
      </c>
      <c r="T87" s="20" t="str">
        <f t="shared" si="30"/>
        <v>Aceptable con control específico</v>
      </c>
      <c r="U87" s="20">
        <v>40</v>
      </c>
      <c r="V87" s="23" t="s">
        <v>90</v>
      </c>
      <c r="W87" s="3" t="s">
        <v>75</v>
      </c>
      <c r="X87" s="3" t="s">
        <v>75</v>
      </c>
      <c r="Y87" s="3" t="s">
        <v>75</v>
      </c>
      <c r="Z87" s="28" t="s">
        <v>91</v>
      </c>
      <c r="AA87" s="28" t="s">
        <v>92</v>
      </c>
      <c r="AB87" s="27" t="s">
        <v>81</v>
      </c>
      <c r="AC87" s="27" t="s">
        <v>93</v>
      </c>
      <c r="AD87" s="97"/>
      <c r="AE87" s="97"/>
      <c r="AF87" s="97"/>
      <c r="AG87" s="97"/>
    </row>
    <row r="88" spans="1:33" ht="102" x14ac:dyDescent="0.2">
      <c r="A88" s="23" t="s">
        <v>221</v>
      </c>
      <c r="B88" s="19" t="s">
        <v>136</v>
      </c>
      <c r="C88" s="19" t="s">
        <v>229</v>
      </c>
      <c r="D88" s="19" t="s">
        <v>230</v>
      </c>
      <c r="E88" s="20" t="s">
        <v>70</v>
      </c>
      <c r="F88" s="19" t="s">
        <v>205</v>
      </c>
      <c r="G88" s="21" t="s">
        <v>206</v>
      </c>
      <c r="H88" s="22" t="s">
        <v>98</v>
      </c>
      <c r="I88" s="23" t="s">
        <v>207</v>
      </c>
      <c r="J88" s="23" t="s">
        <v>75</v>
      </c>
      <c r="K88" s="23" t="s">
        <v>208</v>
      </c>
      <c r="L88" s="23" t="s">
        <v>75</v>
      </c>
      <c r="M88" s="24">
        <v>2</v>
      </c>
      <c r="N88" s="25">
        <v>3</v>
      </c>
      <c r="O88" s="19">
        <f t="shared" si="31"/>
        <v>6</v>
      </c>
      <c r="P88" s="26" t="str">
        <f>IF(O88=0,"N/A",IF(AND(O88&gt;=1,O88&lt;=4),"Bajo",IF(AND(O88&gt;=6,O88&lt;=9),"Medio",IF(AND(O88&gt;=10,O88&lt;=20),"Alto",IF(O88&gt;=24,"Muy Alto")))))</f>
        <v>Medio</v>
      </c>
      <c r="Q88" s="19">
        <v>100</v>
      </c>
      <c r="R88" s="20">
        <f>O88*Q88</f>
        <v>600</v>
      </c>
      <c r="S88" s="26" t="str">
        <f>IF(R88=0,"N/A",IF(AND(R88&gt;=1,R88&lt;=20),"IV",IF(AND(R88&gt;=40,R88&lt;=120),"III",IF(AND(R88&gt;=150,R88&lt;=500),"II",IF(R88&gt;=600,"I")))))</f>
        <v>I</v>
      </c>
      <c r="T88" s="20" t="str">
        <f t="shared" si="30"/>
        <v>Aceptable con control específico</v>
      </c>
      <c r="U88" s="20">
        <v>40</v>
      </c>
      <c r="V88" s="23" t="s">
        <v>224</v>
      </c>
      <c r="W88" s="3" t="s">
        <v>75</v>
      </c>
      <c r="X88" s="3" t="s">
        <v>75</v>
      </c>
      <c r="Y88" s="3" t="s">
        <v>75</v>
      </c>
      <c r="Z88" s="28" t="s">
        <v>210</v>
      </c>
      <c r="AA88" s="28" t="s">
        <v>211</v>
      </c>
      <c r="AB88" s="27" t="s">
        <v>81</v>
      </c>
      <c r="AC88" s="27" t="s">
        <v>103</v>
      </c>
      <c r="AD88" s="97"/>
      <c r="AE88" s="97"/>
      <c r="AF88" s="97"/>
      <c r="AG88" s="97"/>
    </row>
    <row r="89" spans="1:33" ht="51" x14ac:dyDescent="0.2">
      <c r="A89" s="23" t="s">
        <v>221</v>
      </c>
      <c r="B89" s="19" t="s">
        <v>136</v>
      </c>
      <c r="C89" s="19" t="s">
        <v>229</v>
      </c>
      <c r="D89" s="19" t="s">
        <v>230</v>
      </c>
      <c r="E89" s="20" t="s">
        <v>70</v>
      </c>
      <c r="F89" s="19" t="s">
        <v>212</v>
      </c>
      <c r="G89" s="21" t="s">
        <v>213</v>
      </c>
      <c r="H89" s="22" t="s">
        <v>98</v>
      </c>
      <c r="I89" s="23" t="s">
        <v>214</v>
      </c>
      <c r="J89" s="23" t="s">
        <v>75</v>
      </c>
      <c r="K89" s="23" t="s">
        <v>215</v>
      </c>
      <c r="L89" s="23" t="s">
        <v>216</v>
      </c>
      <c r="M89" s="24">
        <v>2</v>
      </c>
      <c r="N89" s="25">
        <v>3</v>
      </c>
      <c r="O89" s="19">
        <f t="shared" si="31"/>
        <v>6</v>
      </c>
      <c r="P89" s="26" t="str">
        <f>IF(O89=0,"N/A",IF(AND(O89&gt;=1,O89&lt;=4),"Bajo",IF(AND(O89&gt;=6,O89&lt;=9),"Medio",IF(AND(O89&gt;=10,O89&lt;=20),"Alto",IF(O89&gt;=24,"Muy Alto")))))</f>
        <v>Medio</v>
      </c>
      <c r="Q89" s="19">
        <v>60</v>
      </c>
      <c r="R89" s="20">
        <f>O89*Q89</f>
        <v>360</v>
      </c>
      <c r="S89" s="26" t="str">
        <f>IF(R89=0,"N/A",IF(AND(R89&gt;=1,R89&lt;=20),"IV",IF(AND(R89&gt;=40,R89&lt;=120),"III",IF(AND(R89&gt;=150,R89&lt;=500),"II",IF(R89&gt;=600,"I")))))</f>
        <v>II</v>
      </c>
      <c r="T89" s="20" t="str">
        <f t="shared" si="30"/>
        <v>Aceptable con control específico</v>
      </c>
      <c r="U89" s="20">
        <v>40</v>
      </c>
      <c r="V89" s="23" t="s">
        <v>214</v>
      </c>
      <c r="W89" s="3" t="s">
        <v>75</v>
      </c>
      <c r="X89" s="3" t="s">
        <v>75</v>
      </c>
      <c r="Y89" s="3" t="s">
        <v>75</v>
      </c>
      <c r="Z89" s="28" t="s">
        <v>217</v>
      </c>
      <c r="AA89" s="23" t="s">
        <v>218</v>
      </c>
      <c r="AB89" s="27" t="s">
        <v>81</v>
      </c>
      <c r="AC89" s="27" t="s">
        <v>103</v>
      </c>
      <c r="AD89" s="97"/>
      <c r="AE89" s="97"/>
      <c r="AF89" s="97"/>
      <c r="AG89" s="97"/>
    </row>
    <row r="90" spans="1:33" ht="63.75" x14ac:dyDescent="0.2">
      <c r="A90" s="23" t="s">
        <v>221</v>
      </c>
      <c r="B90" s="19" t="s">
        <v>136</v>
      </c>
      <c r="C90" s="19" t="s">
        <v>229</v>
      </c>
      <c r="D90" s="19" t="s">
        <v>230</v>
      </c>
      <c r="E90" s="20" t="s">
        <v>70</v>
      </c>
      <c r="F90" s="19" t="s">
        <v>212</v>
      </c>
      <c r="G90" s="21" t="s">
        <v>219</v>
      </c>
      <c r="H90" s="22" t="s">
        <v>98</v>
      </c>
      <c r="I90" s="23" t="s">
        <v>220</v>
      </c>
      <c r="J90" s="23" t="s">
        <v>75</v>
      </c>
      <c r="K90" s="23" t="s">
        <v>215</v>
      </c>
      <c r="L90" s="23" t="s">
        <v>216</v>
      </c>
      <c r="M90" s="24">
        <v>2</v>
      </c>
      <c r="N90" s="25">
        <v>3</v>
      </c>
      <c r="O90" s="19">
        <f t="shared" si="31"/>
        <v>6</v>
      </c>
      <c r="P90" s="26" t="str">
        <f>IF(O90=0,"N/A",IF(AND(O90&gt;=1,O90&lt;=4),"Bajo",IF(AND(O90&gt;=6,O90&lt;=9),"Medio",IF(AND(O90&gt;=10,O90&lt;=20),"Alto",IF(O90&gt;=24,"Muy Alto")))))</f>
        <v>Medio</v>
      </c>
      <c r="Q90" s="19">
        <v>60</v>
      </c>
      <c r="R90" s="20">
        <f>O90*Q90</f>
        <v>360</v>
      </c>
      <c r="S90" s="26" t="str">
        <f>IF(R90=0,"N/A",IF(AND(R90&gt;=1,R90&lt;=20),"IV",IF(AND(R90&gt;=40,R90&lt;=120),"III",IF(AND(R90&gt;=150,R90&lt;=500),"II",IF(R90&gt;=600,"I")))))</f>
        <v>II</v>
      </c>
      <c r="T90" s="20" t="str">
        <f t="shared" si="30"/>
        <v>Aceptable con control específico</v>
      </c>
      <c r="U90" s="20">
        <v>40</v>
      </c>
      <c r="V90" s="23" t="s">
        <v>214</v>
      </c>
      <c r="W90" s="3" t="s">
        <v>75</v>
      </c>
      <c r="X90" s="3" t="s">
        <v>75</v>
      </c>
      <c r="Y90" s="3" t="s">
        <v>75</v>
      </c>
      <c r="Z90" s="28" t="s">
        <v>217</v>
      </c>
      <c r="AA90" s="23" t="s">
        <v>218</v>
      </c>
      <c r="AB90" s="27" t="s">
        <v>81</v>
      </c>
      <c r="AC90" s="27" t="s">
        <v>103</v>
      </c>
      <c r="AD90" s="97"/>
      <c r="AE90" s="97"/>
      <c r="AF90" s="97"/>
      <c r="AG90" s="97"/>
    </row>
    <row r="91" spans="1:33" ht="51" x14ac:dyDescent="0.2">
      <c r="A91" s="23" t="s">
        <v>221</v>
      </c>
      <c r="B91" s="19" t="s">
        <v>346</v>
      </c>
      <c r="C91" s="19" t="s">
        <v>229</v>
      </c>
      <c r="D91" s="19" t="s">
        <v>230</v>
      </c>
      <c r="E91" s="20" t="s">
        <v>70</v>
      </c>
      <c r="F91" s="19" t="s">
        <v>143</v>
      </c>
      <c r="G91" s="21" t="s">
        <v>144</v>
      </c>
      <c r="H91" s="22" t="s">
        <v>145</v>
      </c>
      <c r="I91" s="23" t="s">
        <v>226</v>
      </c>
      <c r="J91" s="23" t="s">
        <v>75</v>
      </c>
      <c r="K91" s="23" t="s">
        <v>75</v>
      </c>
      <c r="L91" s="23" t="s">
        <v>147</v>
      </c>
      <c r="M91" s="24">
        <v>6</v>
      </c>
      <c r="N91" s="25">
        <v>3</v>
      </c>
      <c r="O91" s="19">
        <f t="shared" si="31"/>
        <v>18</v>
      </c>
      <c r="P91" s="26" t="str">
        <f>IF(O91=0,"N/A",IF(AND(O91&gt;=1,O91&lt;=4),"Bajo",IF(AND(O91&gt;=6,O91&lt;=9),"Medio",IF(AND(O91&gt;=10,O91&lt;=20),"Alto",IF(O91&gt;=24,"Muy Alto")))))</f>
        <v>Alto</v>
      </c>
      <c r="Q91" s="19">
        <v>10</v>
      </c>
      <c r="R91" s="20">
        <f>O91*Q91</f>
        <v>180</v>
      </c>
      <c r="S91" s="26" t="str">
        <f>IF(R91=0,"N/A",IF(AND(R91&gt;=1,R91&lt;=20),"IV",IF(AND(R91&gt;=40,R91&lt;=120),"III",IF(AND(R91&gt;=150,R91&lt;=500),"II",IF(R91&gt;=600,"I")))))</f>
        <v>II</v>
      </c>
      <c r="T91" s="20" t="str">
        <f t="shared" si="30"/>
        <v>Aceptable con control específico</v>
      </c>
      <c r="U91" s="20">
        <v>40</v>
      </c>
      <c r="V91" s="23" t="s">
        <v>148</v>
      </c>
      <c r="W91" s="3" t="s">
        <v>75</v>
      </c>
      <c r="X91" s="3" t="s">
        <v>75</v>
      </c>
      <c r="Y91" s="3" t="s">
        <v>75</v>
      </c>
      <c r="Z91" s="28" t="s">
        <v>149</v>
      </c>
      <c r="AA91" s="28" t="s">
        <v>150</v>
      </c>
      <c r="AB91" s="27" t="s">
        <v>81</v>
      </c>
      <c r="AC91" s="27" t="s">
        <v>151</v>
      </c>
      <c r="AD91" s="97"/>
      <c r="AE91" s="97"/>
      <c r="AF91" s="97"/>
      <c r="AG91" s="97"/>
    </row>
    <row r="92" spans="1:33" ht="127.5" x14ac:dyDescent="0.2">
      <c r="A92" s="23" t="s">
        <v>221</v>
      </c>
      <c r="B92" s="19" t="s">
        <v>152</v>
      </c>
      <c r="C92" s="19" t="s">
        <v>229</v>
      </c>
      <c r="D92" s="19" t="s">
        <v>230</v>
      </c>
      <c r="E92" s="20" t="s">
        <v>70</v>
      </c>
      <c r="F92" s="19" t="s">
        <v>153</v>
      </c>
      <c r="G92" s="21" t="s">
        <v>154</v>
      </c>
      <c r="H92" s="22" t="s">
        <v>145</v>
      </c>
      <c r="I92" s="23" t="s">
        <v>155</v>
      </c>
      <c r="J92" s="23" t="s">
        <v>75</v>
      </c>
      <c r="K92" s="23" t="s">
        <v>75</v>
      </c>
      <c r="L92" s="23" t="s">
        <v>147</v>
      </c>
      <c r="M92" s="24">
        <v>2</v>
      </c>
      <c r="N92" s="25">
        <v>3</v>
      </c>
      <c r="O92" s="19">
        <f t="shared" si="31"/>
        <v>6</v>
      </c>
      <c r="P92" s="26" t="str">
        <f t="shared" ref="P92:P98" si="37">IF(O92=0,"N/A",IF(AND(O92&gt;=1,O92&lt;=4),"Bajo",IF(AND(O92&gt;=6,O92&lt;=9),"Medio",IF(AND(O92&gt;=10,O92&lt;=20),"Alto",IF(O92&gt;=24,"Muy Alto")))))</f>
        <v>Medio</v>
      </c>
      <c r="Q92" s="19">
        <v>10</v>
      </c>
      <c r="R92" s="20">
        <f t="shared" ref="R92:R95" si="38">O92*Q92</f>
        <v>60</v>
      </c>
      <c r="S92" s="26" t="str">
        <f t="shared" ref="S92:S95" si="39">IF(R92=0,"N/A",IF(AND(R92&gt;=1,R92&lt;=20),"IV",IF(AND(R92&gt;=40,R92&lt;=120),"III",IF(AND(R92&gt;=150,R92&lt;=500),"II",IF(R92&gt;=600,"I")))))</f>
        <v>III</v>
      </c>
      <c r="T92" s="20" t="str">
        <f t="shared" si="30"/>
        <v>Mejorable</v>
      </c>
      <c r="U92" s="20">
        <v>40</v>
      </c>
      <c r="V92" s="23" t="s">
        <v>156</v>
      </c>
      <c r="W92" s="3" t="s">
        <v>75</v>
      </c>
      <c r="X92" s="3" t="s">
        <v>75</v>
      </c>
      <c r="Y92" s="3" t="s">
        <v>75</v>
      </c>
      <c r="Z92" s="28" t="s">
        <v>157</v>
      </c>
      <c r="AA92" s="28" t="s">
        <v>158</v>
      </c>
      <c r="AB92" s="27" t="s">
        <v>81</v>
      </c>
      <c r="AC92" s="27" t="s">
        <v>159</v>
      </c>
      <c r="AD92" s="97"/>
      <c r="AE92" s="97"/>
      <c r="AF92" s="97"/>
      <c r="AG92" s="97"/>
    </row>
    <row r="93" spans="1:33" ht="76.5" x14ac:dyDescent="0.2">
      <c r="A93" s="23" t="s">
        <v>221</v>
      </c>
      <c r="B93" s="19" t="s">
        <v>346</v>
      </c>
      <c r="C93" s="19" t="s">
        <v>229</v>
      </c>
      <c r="D93" s="19" t="s">
        <v>230</v>
      </c>
      <c r="E93" s="20" t="s">
        <v>70</v>
      </c>
      <c r="F93" s="19" t="s">
        <v>160</v>
      </c>
      <c r="G93" s="21" t="s">
        <v>161</v>
      </c>
      <c r="H93" s="22" t="s">
        <v>98</v>
      </c>
      <c r="I93" s="23" t="s">
        <v>162</v>
      </c>
      <c r="J93" s="23" t="s">
        <v>75</v>
      </c>
      <c r="K93" s="23" t="s">
        <v>75</v>
      </c>
      <c r="L93" s="23" t="s">
        <v>141</v>
      </c>
      <c r="M93" s="24">
        <v>2</v>
      </c>
      <c r="N93" s="25">
        <v>3</v>
      </c>
      <c r="O93" s="19">
        <f t="shared" si="31"/>
        <v>6</v>
      </c>
      <c r="P93" s="26" t="str">
        <f t="shared" si="37"/>
        <v>Medio</v>
      </c>
      <c r="Q93" s="19">
        <v>10</v>
      </c>
      <c r="R93" s="20">
        <f t="shared" si="38"/>
        <v>60</v>
      </c>
      <c r="S93" s="26" t="str">
        <f t="shared" si="39"/>
        <v>III</v>
      </c>
      <c r="T93" s="20" t="str">
        <f t="shared" si="30"/>
        <v>Mejorable</v>
      </c>
      <c r="U93" s="20">
        <v>40</v>
      </c>
      <c r="V93" s="23" t="s">
        <v>163</v>
      </c>
      <c r="W93" s="3" t="s">
        <v>75</v>
      </c>
      <c r="X93" s="3" t="s">
        <v>75</v>
      </c>
      <c r="Y93" s="3" t="s">
        <v>75</v>
      </c>
      <c r="Z93" s="28" t="s">
        <v>164</v>
      </c>
      <c r="AA93" s="28" t="s">
        <v>165</v>
      </c>
      <c r="AB93" s="27" t="s">
        <v>81</v>
      </c>
      <c r="AC93" s="27" t="s">
        <v>103</v>
      </c>
      <c r="AD93" s="97"/>
      <c r="AE93" s="97"/>
      <c r="AF93" s="97"/>
      <c r="AG93" s="97"/>
    </row>
    <row r="94" spans="1:33" ht="51" x14ac:dyDescent="0.2">
      <c r="A94" s="23" t="s">
        <v>221</v>
      </c>
      <c r="B94" s="19" t="s">
        <v>346</v>
      </c>
      <c r="C94" s="19" t="s">
        <v>229</v>
      </c>
      <c r="D94" s="19" t="s">
        <v>230</v>
      </c>
      <c r="E94" s="20" t="s">
        <v>70</v>
      </c>
      <c r="F94" s="19" t="s">
        <v>166</v>
      </c>
      <c r="G94" s="21" t="s">
        <v>167</v>
      </c>
      <c r="H94" s="22" t="s">
        <v>98</v>
      </c>
      <c r="I94" s="23" t="s">
        <v>162</v>
      </c>
      <c r="J94" s="23" t="s">
        <v>75</v>
      </c>
      <c r="K94" s="23" t="s">
        <v>75</v>
      </c>
      <c r="L94" s="23" t="s">
        <v>141</v>
      </c>
      <c r="M94" s="24">
        <v>2</v>
      </c>
      <c r="N94" s="25">
        <v>3</v>
      </c>
      <c r="O94" s="19">
        <f t="shared" si="31"/>
        <v>6</v>
      </c>
      <c r="P94" s="26" t="str">
        <f t="shared" si="37"/>
        <v>Medio</v>
      </c>
      <c r="Q94" s="19">
        <v>25</v>
      </c>
      <c r="R94" s="20">
        <f t="shared" si="38"/>
        <v>150</v>
      </c>
      <c r="S94" s="26" t="str">
        <f t="shared" si="39"/>
        <v>II</v>
      </c>
      <c r="T94" s="20" t="str">
        <f t="shared" si="30"/>
        <v>Aceptable con control específico</v>
      </c>
      <c r="U94" s="20">
        <v>40</v>
      </c>
      <c r="V94" s="23" t="s">
        <v>163</v>
      </c>
      <c r="W94" s="3" t="s">
        <v>75</v>
      </c>
      <c r="X94" s="3" t="s">
        <v>75</v>
      </c>
      <c r="Y94" s="3" t="s">
        <v>75</v>
      </c>
      <c r="Z94" s="28" t="s">
        <v>164</v>
      </c>
      <c r="AA94" s="28" t="s">
        <v>168</v>
      </c>
      <c r="AB94" s="27" t="s">
        <v>81</v>
      </c>
      <c r="AC94" s="27" t="s">
        <v>103</v>
      </c>
      <c r="AD94" s="97"/>
      <c r="AE94" s="97"/>
      <c r="AF94" s="97"/>
      <c r="AG94" s="97"/>
    </row>
    <row r="95" spans="1:33" ht="76.5" x14ac:dyDescent="0.2">
      <c r="A95" s="23" t="s">
        <v>221</v>
      </c>
      <c r="B95" s="19" t="s">
        <v>346</v>
      </c>
      <c r="C95" s="19" t="s">
        <v>229</v>
      </c>
      <c r="D95" s="19" t="s">
        <v>230</v>
      </c>
      <c r="E95" s="20" t="s">
        <v>70</v>
      </c>
      <c r="F95" s="19" t="s">
        <v>231</v>
      </c>
      <c r="G95" s="21" t="s">
        <v>170</v>
      </c>
      <c r="H95" s="22" t="s">
        <v>106</v>
      </c>
      <c r="I95" s="23" t="s">
        <v>171</v>
      </c>
      <c r="J95" s="23" t="s">
        <v>75</v>
      </c>
      <c r="K95" s="23" t="s">
        <v>108</v>
      </c>
      <c r="L95" s="23" t="s">
        <v>109</v>
      </c>
      <c r="M95" s="24">
        <v>2</v>
      </c>
      <c r="N95" s="25">
        <v>3</v>
      </c>
      <c r="O95" s="19">
        <f t="shared" si="31"/>
        <v>6</v>
      </c>
      <c r="P95" s="26" t="str">
        <f t="shared" si="37"/>
        <v>Medio</v>
      </c>
      <c r="Q95" s="19">
        <v>25</v>
      </c>
      <c r="R95" s="20">
        <f t="shared" si="38"/>
        <v>150</v>
      </c>
      <c r="S95" s="26" t="str">
        <f t="shared" si="39"/>
        <v>II</v>
      </c>
      <c r="T95" s="20" t="str">
        <f t="shared" si="30"/>
        <v>Aceptable con control específico</v>
      </c>
      <c r="U95" s="20">
        <v>40</v>
      </c>
      <c r="V95" s="23" t="s">
        <v>172</v>
      </c>
      <c r="W95" s="3" t="s">
        <v>75</v>
      </c>
      <c r="X95" s="3" t="s">
        <v>75</v>
      </c>
      <c r="Y95" s="3" t="s">
        <v>75</v>
      </c>
      <c r="Z95" s="23" t="s">
        <v>111</v>
      </c>
      <c r="AA95" s="23" t="s">
        <v>112</v>
      </c>
      <c r="AB95" s="27" t="s">
        <v>81</v>
      </c>
      <c r="AC95" s="27" t="s">
        <v>103</v>
      </c>
      <c r="AD95" s="97"/>
      <c r="AE95" s="97"/>
      <c r="AF95" s="97"/>
      <c r="AG95" s="97"/>
    </row>
    <row r="96" spans="1:33" ht="114.75" x14ac:dyDescent="0.2">
      <c r="A96" s="23" t="s">
        <v>221</v>
      </c>
      <c r="B96" s="19" t="s">
        <v>346</v>
      </c>
      <c r="C96" s="19" t="s">
        <v>229</v>
      </c>
      <c r="D96" s="19" t="s">
        <v>230</v>
      </c>
      <c r="E96" s="20" t="s">
        <v>70</v>
      </c>
      <c r="F96" s="19" t="s">
        <v>173</v>
      </c>
      <c r="G96" s="21" t="s">
        <v>174</v>
      </c>
      <c r="H96" s="22" t="s">
        <v>175</v>
      </c>
      <c r="I96" s="23" t="s">
        <v>176</v>
      </c>
      <c r="J96" s="23" t="s">
        <v>75</v>
      </c>
      <c r="K96" s="23" t="s">
        <v>177</v>
      </c>
      <c r="L96" s="23" t="s">
        <v>141</v>
      </c>
      <c r="M96" s="24">
        <v>2</v>
      </c>
      <c r="N96" s="25">
        <v>3</v>
      </c>
      <c r="O96" s="19">
        <f t="shared" si="31"/>
        <v>6</v>
      </c>
      <c r="P96" s="26" t="str">
        <f t="shared" si="37"/>
        <v>Medio</v>
      </c>
      <c r="Q96" s="19">
        <v>25</v>
      </c>
      <c r="R96" s="20">
        <f>O96*Q96</f>
        <v>150</v>
      </c>
      <c r="S96" s="26" t="str">
        <f>IF(R96=0,"N/A",IF(AND(R96&gt;=1,R96&lt;=20),"IV",IF(AND(R96&gt;=40,R96&lt;=120),"III",IF(AND(R96&gt;=150,R96&lt;=500),"II",IF(R96&gt;=600,"I")))))</f>
        <v>II</v>
      </c>
      <c r="T96" s="20" t="str">
        <f t="shared" si="30"/>
        <v>Aceptable con control específico</v>
      </c>
      <c r="U96" s="20">
        <v>40</v>
      </c>
      <c r="V96" s="23" t="s">
        <v>178</v>
      </c>
      <c r="W96" s="3" t="s">
        <v>75</v>
      </c>
      <c r="X96" s="3" t="s">
        <v>75</v>
      </c>
      <c r="Y96" s="3" t="s">
        <v>75</v>
      </c>
      <c r="Z96" s="28" t="s">
        <v>179</v>
      </c>
      <c r="AA96" s="28" t="s">
        <v>180</v>
      </c>
      <c r="AB96" s="27" t="s">
        <v>81</v>
      </c>
      <c r="AC96" s="27" t="s">
        <v>181</v>
      </c>
      <c r="AD96" s="97"/>
      <c r="AE96" s="97"/>
      <c r="AF96" s="97"/>
      <c r="AG96" s="97"/>
    </row>
    <row r="97" spans="1:33" ht="114.75" x14ac:dyDescent="0.2">
      <c r="A97" s="23" t="s">
        <v>221</v>
      </c>
      <c r="B97" s="19" t="s">
        <v>346</v>
      </c>
      <c r="C97" s="19" t="s">
        <v>229</v>
      </c>
      <c r="D97" s="19" t="s">
        <v>230</v>
      </c>
      <c r="E97" s="20" t="s">
        <v>70</v>
      </c>
      <c r="F97" s="19" t="s">
        <v>182</v>
      </c>
      <c r="G97" s="21" t="s">
        <v>183</v>
      </c>
      <c r="H97" s="22" t="s">
        <v>175</v>
      </c>
      <c r="I97" s="23" t="s">
        <v>176</v>
      </c>
      <c r="J97" s="23" t="s">
        <v>75</v>
      </c>
      <c r="K97" s="23" t="s">
        <v>177</v>
      </c>
      <c r="L97" s="23" t="s">
        <v>141</v>
      </c>
      <c r="M97" s="24">
        <v>2</v>
      </c>
      <c r="N97" s="25">
        <v>3</v>
      </c>
      <c r="O97" s="19">
        <f t="shared" si="31"/>
        <v>6</v>
      </c>
      <c r="P97" s="26" t="str">
        <f t="shared" si="37"/>
        <v>Medio</v>
      </c>
      <c r="Q97" s="19">
        <v>25</v>
      </c>
      <c r="R97" s="20">
        <f t="shared" ref="R97:R98" si="40">O97*Q97</f>
        <v>150</v>
      </c>
      <c r="S97" s="26" t="str">
        <f t="shared" ref="S97:S98" si="41">IF(R97=0,"N/A",IF(AND(R97&gt;=1,R97&lt;=20),"IV",IF(AND(R97&gt;=40,R97&lt;=120),"III",IF(AND(R97&gt;=150,R97&lt;=500),"II",IF(R97&gt;=600,"I")))))</f>
        <v>II</v>
      </c>
      <c r="T97" s="20" t="str">
        <f t="shared" si="30"/>
        <v>Aceptable con control específico</v>
      </c>
      <c r="U97" s="20">
        <v>40</v>
      </c>
      <c r="V97" s="23" t="s">
        <v>184</v>
      </c>
      <c r="W97" s="3" t="s">
        <v>75</v>
      </c>
      <c r="X97" s="3" t="s">
        <v>75</v>
      </c>
      <c r="Y97" s="3" t="s">
        <v>75</v>
      </c>
      <c r="Z97" s="28" t="s">
        <v>179</v>
      </c>
      <c r="AA97" s="28" t="s">
        <v>180</v>
      </c>
      <c r="AB97" s="27" t="s">
        <v>81</v>
      </c>
      <c r="AC97" s="27" t="s">
        <v>181</v>
      </c>
      <c r="AD97" s="97"/>
      <c r="AE97" s="97"/>
      <c r="AF97" s="97"/>
      <c r="AG97" s="97"/>
    </row>
    <row r="98" spans="1:33" ht="114.75" x14ac:dyDescent="0.2">
      <c r="A98" s="23" t="s">
        <v>221</v>
      </c>
      <c r="B98" s="19" t="s">
        <v>346</v>
      </c>
      <c r="C98" s="19" t="s">
        <v>229</v>
      </c>
      <c r="D98" s="19" t="s">
        <v>230</v>
      </c>
      <c r="E98" s="20" t="s">
        <v>70</v>
      </c>
      <c r="F98" s="19" t="s">
        <v>185</v>
      </c>
      <c r="G98" s="21" t="s">
        <v>186</v>
      </c>
      <c r="H98" s="22" t="s">
        <v>175</v>
      </c>
      <c r="I98" s="23" t="s">
        <v>176</v>
      </c>
      <c r="J98" s="23" t="s">
        <v>75</v>
      </c>
      <c r="K98" s="23" t="s">
        <v>177</v>
      </c>
      <c r="L98" s="23" t="s">
        <v>141</v>
      </c>
      <c r="M98" s="24">
        <v>2</v>
      </c>
      <c r="N98" s="25">
        <v>3</v>
      </c>
      <c r="O98" s="19">
        <f t="shared" si="31"/>
        <v>6</v>
      </c>
      <c r="P98" s="26" t="str">
        <f t="shared" si="37"/>
        <v>Medio</v>
      </c>
      <c r="Q98" s="19">
        <v>25</v>
      </c>
      <c r="R98" s="20">
        <f t="shared" si="40"/>
        <v>150</v>
      </c>
      <c r="S98" s="26" t="str">
        <f t="shared" si="41"/>
        <v>II</v>
      </c>
      <c r="T98" s="20" t="str">
        <f t="shared" si="30"/>
        <v>Aceptable con control específico</v>
      </c>
      <c r="U98" s="20">
        <v>40</v>
      </c>
      <c r="V98" s="23" t="s">
        <v>178</v>
      </c>
      <c r="W98" s="3" t="s">
        <v>75</v>
      </c>
      <c r="X98" s="3" t="s">
        <v>75</v>
      </c>
      <c r="Y98" s="3" t="s">
        <v>75</v>
      </c>
      <c r="Z98" s="28" t="s">
        <v>179</v>
      </c>
      <c r="AA98" s="28" t="s">
        <v>180</v>
      </c>
      <c r="AB98" s="27" t="s">
        <v>81</v>
      </c>
      <c r="AC98" s="27" t="s">
        <v>181</v>
      </c>
      <c r="AD98" s="97"/>
      <c r="AE98" s="97"/>
      <c r="AF98" s="97"/>
      <c r="AG98" s="97"/>
    </row>
    <row r="99" spans="1:33" ht="63.75" x14ac:dyDescent="0.2">
      <c r="A99" s="23" t="s">
        <v>221</v>
      </c>
      <c r="B99" s="19" t="s">
        <v>136</v>
      </c>
      <c r="C99" s="19" t="s">
        <v>229</v>
      </c>
      <c r="D99" s="19" t="s">
        <v>230</v>
      </c>
      <c r="E99" s="20" t="s">
        <v>70</v>
      </c>
      <c r="F99" s="23" t="s">
        <v>187</v>
      </c>
      <c r="G99" s="21" t="s">
        <v>188</v>
      </c>
      <c r="H99" s="22" t="s">
        <v>98</v>
      </c>
      <c r="I99" s="28" t="s">
        <v>189</v>
      </c>
      <c r="J99" s="23" t="s">
        <v>75</v>
      </c>
      <c r="K99" s="23" t="s">
        <v>75</v>
      </c>
      <c r="L99" s="23" t="s">
        <v>190</v>
      </c>
      <c r="M99" s="24">
        <v>2</v>
      </c>
      <c r="N99" s="25">
        <v>3</v>
      </c>
      <c r="O99" s="19">
        <f t="shared" si="31"/>
        <v>6</v>
      </c>
      <c r="P99" s="26" t="str">
        <f>IF(O99=0,"N/A",IF(AND(O99&gt;=1,O99&lt;=4),"Bajo",IF(AND(O99&gt;=6,O99&lt;=9),"Medio",IF(AND(O99&gt;=10,O99&lt;=20),"Alto",IF(O99&gt;=24,"Muy Alto")))))</f>
        <v>Medio</v>
      </c>
      <c r="Q99" s="19">
        <v>100</v>
      </c>
      <c r="R99" s="20">
        <f>O99*Q99</f>
        <v>600</v>
      </c>
      <c r="S99" s="26" t="str">
        <f>IF(R99=0,"N/A",IF(AND(R99&gt;=1,R99&lt;=20),"IV",IF(AND(R99&gt;=40,R99&lt;=120),"III",IF(AND(R99&gt;=150,R99&lt;=500),"II",IF(R99&gt;=600,"I")))))</f>
        <v>I</v>
      </c>
      <c r="T99" s="20" t="str">
        <f t="shared" si="30"/>
        <v>Aceptable con control específico</v>
      </c>
      <c r="U99" s="20">
        <v>40</v>
      </c>
      <c r="V99" s="28" t="s">
        <v>224</v>
      </c>
      <c r="W99" s="3" t="s">
        <v>75</v>
      </c>
      <c r="X99" s="3" t="s">
        <v>75</v>
      </c>
      <c r="Y99" s="31" t="s">
        <v>75</v>
      </c>
      <c r="Z99" s="31" t="s">
        <v>192</v>
      </c>
      <c r="AA99" s="31" t="s">
        <v>193</v>
      </c>
      <c r="AB99" s="27" t="s">
        <v>81</v>
      </c>
      <c r="AC99" s="27" t="s">
        <v>103</v>
      </c>
      <c r="AD99" s="97"/>
      <c r="AE99" s="97"/>
      <c r="AF99" s="97"/>
      <c r="AG99" s="97"/>
    </row>
    <row r="100" spans="1:33" ht="76.5" x14ac:dyDescent="0.2">
      <c r="A100" s="23" t="s">
        <v>221</v>
      </c>
      <c r="B100" s="19" t="s">
        <v>152</v>
      </c>
      <c r="C100" s="19" t="s">
        <v>229</v>
      </c>
      <c r="D100" s="19" t="s">
        <v>230</v>
      </c>
      <c r="E100" s="20" t="s">
        <v>70</v>
      </c>
      <c r="F100" s="19" t="s">
        <v>194</v>
      </c>
      <c r="G100" s="21" t="s">
        <v>195</v>
      </c>
      <c r="H100" s="22" t="s">
        <v>73</v>
      </c>
      <c r="I100" s="23" t="s">
        <v>196</v>
      </c>
      <c r="J100" s="23" t="s">
        <v>75</v>
      </c>
      <c r="K100" s="23" t="s">
        <v>76</v>
      </c>
      <c r="L100" s="23" t="s">
        <v>77</v>
      </c>
      <c r="M100" s="24">
        <v>2</v>
      </c>
      <c r="N100" s="25">
        <v>3</v>
      </c>
      <c r="O100" s="19">
        <f t="shared" si="31"/>
        <v>6</v>
      </c>
      <c r="P100" s="26" t="str">
        <f>IF(O100=0,"N/A",IF(AND(O100&gt;=1,O100&lt;=4),"Bajo",IF(AND(O100&gt;=6,O100&lt;=9),"Medio",IF(AND(O100&gt;=10,O100&lt;=20),"Alto",IF(O100&gt;=24,"Muy Alto")))))</f>
        <v>Medio</v>
      </c>
      <c r="Q100" s="19">
        <v>25</v>
      </c>
      <c r="R100" s="20">
        <f>O100*Q100</f>
        <v>150</v>
      </c>
      <c r="S100" s="26" t="str">
        <f>IF(R100=0,"N/A",IF(AND(R100&gt;=1,R100&lt;=20),"IV",IF(AND(R100&gt;=40,R100&lt;=120),"III",IF(AND(R100&gt;=150,R100&lt;=500),"II",IF(R100&gt;=600,"I")))))</f>
        <v>II</v>
      </c>
      <c r="T100" s="20" t="str">
        <f t="shared" si="30"/>
        <v>Aceptable con control específico</v>
      </c>
      <c r="U100" s="20">
        <v>40</v>
      </c>
      <c r="V100" s="23" t="s">
        <v>78</v>
      </c>
      <c r="W100" s="3" t="s">
        <v>75</v>
      </c>
      <c r="X100" s="3" t="s">
        <v>75</v>
      </c>
      <c r="Y100" s="3" t="s">
        <v>75</v>
      </c>
      <c r="Z100" s="23" t="s">
        <v>79</v>
      </c>
      <c r="AA100" s="23" t="s">
        <v>80</v>
      </c>
      <c r="AB100" s="27" t="s">
        <v>81</v>
      </c>
      <c r="AC100" s="27" t="s">
        <v>82</v>
      </c>
      <c r="AD100" s="97"/>
      <c r="AE100" s="97"/>
      <c r="AF100" s="97"/>
      <c r="AG100" s="97"/>
    </row>
    <row r="101" spans="1:33" ht="76.5" x14ac:dyDescent="0.2">
      <c r="A101" s="23" t="s">
        <v>221</v>
      </c>
      <c r="B101" s="19" t="s">
        <v>152</v>
      </c>
      <c r="C101" s="19" t="s">
        <v>229</v>
      </c>
      <c r="D101" s="19" t="s">
        <v>230</v>
      </c>
      <c r="E101" s="20" t="s">
        <v>70</v>
      </c>
      <c r="F101" s="19" t="s">
        <v>194</v>
      </c>
      <c r="G101" s="21" t="s">
        <v>197</v>
      </c>
      <c r="H101" s="22" t="s">
        <v>73</v>
      </c>
      <c r="I101" s="23" t="s">
        <v>198</v>
      </c>
      <c r="J101" s="23" t="s">
        <v>75</v>
      </c>
      <c r="K101" s="23" t="s">
        <v>76</v>
      </c>
      <c r="L101" s="23" t="s">
        <v>77</v>
      </c>
      <c r="M101" s="24">
        <v>2</v>
      </c>
      <c r="N101" s="25">
        <v>3</v>
      </c>
      <c r="O101" s="19">
        <f t="shared" si="31"/>
        <v>6</v>
      </c>
      <c r="P101" s="26" t="str">
        <f>IF(O101=0,"N/A",IF(AND(O101&gt;=1,O101&lt;=4),"Bajo",IF(AND(O101&gt;=6,O101&lt;=9),"Medio",IF(AND(O101&gt;=10,O101&lt;=20),"Alto",IF(O101&gt;=24,"Muy Alto")))))</f>
        <v>Medio</v>
      </c>
      <c r="Q101" s="19">
        <v>25</v>
      </c>
      <c r="R101" s="20">
        <f>O101*Q101</f>
        <v>150</v>
      </c>
      <c r="S101" s="26" t="str">
        <f>IF(R101=0,"N/A",IF(AND(R101&gt;=1,R101&lt;=20),"IV",IF(AND(R101&gt;=40,R101&lt;=120),"III",IF(AND(R101&gt;=150,R101&lt;=500),"II",IF(R101&gt;=600,"I")))))</f>
        <v>II</v>
      </c>
      <c r="T101" s="20" t="str">
        <f t="shared" si="30"/>
        <v>Aceptable con control específico</v>
      </c>
      <c r="U101" s="20">
        <v>40</v>
      </c>
      <c r="V101" s="23" t="s">
        <v>78</v>
      </c>
      <c r="W101" s="3" t="s">
        <v>75</v>
      </c>
      <c r="X101" s="3" t="s">
        <v>75</v>
      </c>
      <c r="Y101" s="3" t="s">
        <v>75</v>
      </c>
      <c r="Z101" s="23" t="s">
        <v>79</v>
      </c>
      <c r="AA101" s="23" t="s">
        <v>80</v>
      </c>
      <c r="AB101" s="27" t="s">
        <v>81</v>
      </c>
      <c r="AC101" s="27" t="s">
        <v>82</v>
      </c>
      <c r="AD101" s="97"/>
      <c r="AE101" s="97"/>
      <c r="AF101" s="97"/>
      <c r="AG101" s="97"/>
    </row>
    <row r="102" spans="1:33" ht="76.5" x14ac:dyDescent="0.2">
      <c r="A102" s="23" t="s">
        <v>221</v>
      </c>
      <c r="B102" s="19" t="s">
        <v>152</v>
      </c>
      <c r="C102" s="19" t="s">
        <v>229</v>
      </c>
      <c r="D102" s="19" t="s">
        <v>230</v>
      </c>
      <c r="E102" s="20" t="s">
        <v>70</v>
      </c>
      <c r="F102" s="19" t="s">
        <v>199</v>
      </c>
      <c r="G102" s="21" t="s">
        <v>200</v>
      </c>
      <c r="H102" s="22" t="s">
        <v>73</v>
      </c>
      <c r="I102" s="23" t="s">
        <v>201</v>
      </c>
      <c r="J102" s="23" t="s">
        <v>75</v>
      </c>
      <c r="K102" s="23" t="s">
        <v>76</v>
      </c>
      <c r="L102" s="23" t="s">
        <v>77</v>
      </c>
      <c r="M102" s="24">
        <v>6</v>
      </c>
      <c r="N102" s="25">
        <v>2</v>
      </c>
      <c r="O102" s="19">
        <f t="shared" si="31"/>
        <v>12</v>
      </c>
      <c r="P102" s="26" t="str">
        <f t="shared" ref="P102:P109" si="42">IF(O102=0,"N/A",IF(AND(O102&gt;=1,O102&lt;=4),"Bajo",IF(AND(O102&gt;=6,O102&lt;=9),"Medio",IF(AND(O102&gt;=10,O102&lt;=20),"Alto",IF(O102&gt;=24,"Muy Alto")))))</f>
        <v>Alto</v>
      </c>
      <c r="Q102" s="19">
        <v>25</v>
      </c>
      <c r="R102" s="20">
        <f t="shared" ref="R102:R106" si="43">O102*Q102</f>
        <v>300</v>
      </c>
      <c r="S102" s="26" t="str">
        <f t="shared" ref="S102:S106" si="44">IF(R102=0,"N/A",IF(AND(R102&gt;=1,R102&lt;=20),"IV",IF(AND(R102&gt;=40,R102&lt;=120),"III",IF(AND(R102&gt;=150,R102&lt;=500),"II",IF(R102&gt;=600,"I")))))</f>
        <v>II</v>
      </c>
      <c r="T102" s="20" t="str">
        <f t="shared" si="30"/>
        <v>Aceptable con control específico</v>
      </c>
      <c r="U102" s="20">
        <v>40</v>
      </c>
      <c r="V102" s="23" t="s">
        <v>78</v>
      </c>
      <c r="W102" s="3" t="s">
        <v>75</v>
      </c>
      <c r="X102" s="3" t="s">
        <v>75</v>
      </c>
      <c r="Y102" s="3" t="s">
        <v>75</v>
      </c>
      <c r="Z102" s="23" t="s">
        <v>79</v>
      </c>
      <c r="AA102" s="23" t="s">
        <v>80</v>
      </c>
      <c r="AB102" s="27" t="s">
        <v>81</v>
      </c>
      <c r="AC102" s="27" t="s">
        <v>82</v>
      </c>
      <c r="AD102" s="97"/>
      <c r="AE102" s="97"/>
      <c r="AF102" s="97"/>
      <c r="AG102" s="97"/>
    </row>
    <row r="103" spans="1:33" ht="76.5" x14ac:dyDescent="0.2">
      <c r="A103" s="23" t="s">
        <v>221</v>
      </c>
      <c r="B103" s="19" t="s">
        <v>152</v>
      </c>
      <c r="C103" s="19" t="s">
        <v>229</v>
      </c>
      <c r="D103" s="19" t="s">
        <v>230</v>
      </c>
      <c r="E103" s="20" t="s">
        <v>70</v>
      </c>
      <c r="F103" s="19" t="s">
        <v>199</v>
      </c>
      <c r="G103" s="21" t="s">
        <v>202</v>
      </c>
      <c r="H103" s="22" t="s">
        <v>73</v>
      </c>
      <c r="I103" s="23" t="s">
        <v>201</v>
      </c>
      <c r="J103" s="23" t="s">
        <v>75</v>
      </c>
      <c r="K103" s="23" t="s">
        <v>76</v>
      </c>
      <c r="L103" s="23" t="s">
        <v>77</v>
      </c>
      <c r="M103" s="24">
        <v>6</v>
      </c>
      <c r="N103" s="25">
        <v>2</v>
      </c>
      <c r="O103" s="19">
        <f t="shared" si="31"/>
        <v>12</v>
      </c>
      <c r="P103" s="26" t="str">
        <f t="shared" si="42"/>
        <v>Alto</v>
      </c>
      <c r="Q103" s="19">
        <v>25</v>
      </c>
      <c r="R103" s="20">
        <f t="shared" si="43"/>
        <v>300</v>
      </c>
      <c r="S103" s="26" t="str">
        <f t="shared" si="44"/>
        <v>II</v>
      </c>
      <c r="T103" s="20" t="str">
        <f t="shared" si="30"/>
        <v>Aceptable con control específico</v>
      </c>
      <c r="U103" s="20">
        <v>40</v>
      </c>
      <c r="V103" s="23" t="s">
        <v>78</v>
      </c>
      <c r="W103" s="3" t="s">
        <v>75</v>
      </c>
      <c r="X103" s="3" t="s">
        <v>75</v>
      </c>
      <c r="Y103" s="3" t="s">
        <v>75</v>
      </c>
      <c r="Z103" s="23" t="s">
        <v>79</v>
      </c>
      <c r="AA103" s="23" t="s">
        <v>80</v>
      </c>
      <c r="AB103" s="27" t="s">
        <v>81</v>
      </c>
      <c r="AC103" s="27" t="s">
        <v>82</v>
      </c>
      <c r="AD103" s="97"/>
      <c r="AE103" s="97"/>
      <c r="AF103" s="97"/>
      <c r="AG103" s="97"/>
    </row>
    <row r="104" spans="1:33" ht="76.5" x14ac:dyDescent="0.2">
      <c r="A104" s="23" t="s">
        <v>221</v>
      </c>
      <c r="B104" s="19" t="s">
        <v>152</v>
      </c>
      <c r="C104" s="19" t="s">
        <v>229</v>
      </c>
      <c r="D104" s="19" t="s">
        <v>230</v>
      </c>
      <c r="E104" s="20" t="s">
        <v>70</v>
      </c>
      <c r="F104" s="19" t="s">
        <v>199</v>
      </c>
      <c r="G104" s="21" t="s">
        <v>203</v>
      </c>
      <c r="H104" s="22" t="s">
        <v>73</v>
      </c>
      <c r="I104" s="23" t="s">
        <v>201</v>
      </c>
      <c r="J104" s="23" t="s">
        <v>75</v>
      </c>
      <c r="K104" s="23" t="s">
        <v>76</v>
      </c>
      <c r="L104" s="23" t="s">
        <v>77</v>
      </c>
      <c r="M104" s="24">
        <v>2</v>
      </c>
      <c r="N104" s="25">
        <v>3</v>
      </c>
      <c r="O104" s="19">
        <f t="shared" si="31"/>
        <v>6</v>
      </c>
      <c r="P104" s="26" t="str">
        <f t="shared" si="42"/>
        <v>Medio</v>
      </c>
      <c r="Q104" s="19">
        <v>25</v>
      </c>
      <c r="R104" s="20">
        <f t="shared" si="43"/>
        <v>150</v>
      </c>
      <c r="S104" s="26" t="str">
        <f t="shared" si="44"/>
        <v>II</v>
      </c>
      <c r="T104" s="20" t="str">
        <f t="shared" si="30"/>
        <v>Aceptable con control específico</v>
      </c>
      <c r="U104" s="20">
        <v>40</v>
      </c>
      <c r="V104" s="23" t="s">
        <v>78</v>
      </c>
      <c r="W104" s="3" t="s">
        <v>75</v>
      </c>
      <c r="X104" s="3" t="s">
        <v>75</v>
      </c>
      <c r="Y104" s="3" t="s">
        <v>75</v>
      </c>
      <c r="Z104" s="23" t="s">
        <v>79</v>
      </c>
      <c r="AA104" s="23" t="s">
        <v>80</v>
      </c>
      <c r="AB104" s="27" t="s">
        <v>81</v>
      </c>
      <c r="AC104" s="27" t="s">
        <v>82</v>
      </c>
      <c r="AD104" s="97"/>
      <c r="AE104" s="97"/>
      <c r="AF104" s="97"/>
      <c r="AG104" s="97"/>
    </row>
    <row r="105" spans="1:33" ht="76.5" x14ac:dyDescent="0.2">
      <c r="A105" s="23" t="s">
        <v>221</v>
      </c>
      <c r="B105" s="19" t="s">
        <v>152</v>
      </c>
      <c r="C105" s="19" t="s">
        <v>229</v>
      </c>
      <c r="D105" s="19" t="s">
        <v>230</v>
      </c>
      <c r="E105" s="20" t="s">
        <v>70</v>
      </c>
      <c r="F105" s="19" t="s">
        <v>199</v>
      </c>
      <c r="G105" s="21" t="s">
        <v>204</v>
      </c>
      <c r="H105" s="22" t="s">
        <v>73</v>
      </c>
      <c r="I105" s="23" t="s">
        <v>201</v>
      </c>
      <c r="J105" s="23" t="s">
        <v>75</v>
      </c>
      <c r="K105" s="23" t="s">
        <v>76</v>
      </c>
      <c r="L105" s="23" t="s">
        <v>77</v>
      </c>
      <c r="M105" s="24">
        <v>2</v>
      </c>
      <c r="N105" s="25">
        <v>3</v>
      </c>
      <c r="O105" s="19">
        <f t="shared" si="31"/>
        <v>6</v>
      </c>
      <c r="P105" s="26" t="str">
        <f t="shared" si="42"/>
        <v>Medio</v>
      </c>
      <c r="Q105" s="19">
        <v>25</v>
      </c>
      <c r="R105" s="20">
        <f t="shared" si="43"/>
        <v>150</v>
      </c>
      <c r="S105" s="26" t="str">
        <f t="shared" si="44"/>
        <v>II</v>
      </c>
      <c r="T105" s="20" t="str">
        <f t="shared" si="30"/>
        <v>Aceptable con control específico</v>
      </c>
      <c r="U105" s="20">
        <v>40</v>
      </c>
      <c r="V105" s="23" t="s">
        <v>78</v>
      </c>
      <c r="W105" s="3" t="s">
        <v>75</v>
      </c>
      <c r="X105" s="3" t="s">
        <v>75</v>
      </c>
      <c r="Y105" s="3" t="s">
        <v>75</v>
      </c>
      <c r="Z105" s="23" t="s">
        <v>79</v>
      </c>
      <c r="AA105" s="23" t="s">
        <v>80</v>
      </c>
      <c r="AB105" s="27" t="s">
        <v>81</v>
      </c>
      <c r="AC105" s="27" t="s">
        <v>82</v>
      </c>
      <c r="AD105" s="97"/>
      <c r="AE105" s="97"/>
      <c r="AF105" s="97"/>
      <c r="AG105" s="97"/>
    </row>
    <row r="106" spans="1:33" ht="76.5" x14ac:dyDescent="0.2">
      <c r="A106" s="23" t="s">
        <v>221</v>
      </c>
      <c r="B106" s="19" t="s">
        <v>152</v>
      </c>
      <c r="C106" s="19" t="s">
        <v>229</v>
      </c>
      <c r="D106" s="19" t="s">
        <v>230</v>
      </c>
      <c r="E106" s="20" t="s">
        <v>70</v>
      </c>
      <c r="F106" s="19" t="s">
        <v>71</v>
      </c>
      <c r="G106" s="21" t="s">
        <v>72</v>
      </c>
      <c r="H106" s="22" t="s">
        <v>73</v>
      </c>
      <c r="I106" s="23" t="s">
        <v>74</v>
      </c>
      <c r="J106" s="23" t="s">
        <v>75</v>
      </c>
      <c r="K106" s="23" t="s">
        <v>76</v>
      </c>
      <c r="L106" s="23" t="s">
        <v>77</v>
      </c>
      <c r="M106" s="24">
        <v>2</v>
      </c>
      <c r="N106" s="25">
        <v>3</v>
      </c>
      <c r="O106" s="19">
        <f t="shared" si="31"/>
        <v>6</v>
      </c>
      <c r="P106" s="26" t="str">
        <f t="shared" si="42"/>
        <v>Medio</v>
      </c>
      <c r="Q106" s="19">
        <v>25</v>
      </c>
      <c r="R106" s="20">
        <f t="shared" si="43"/>
        <v>150</v>
      </c>
      <c r="S106" s="26" t="str">
        <f t="shared" si="44"/>
        <v>II</v>
      </c>
      <c r="T106" s="20" t="str">
        <f t="shared" si="30"/>
        <v>Aceptable con control específico</v>
      </c>
      <c r="U106" s="20">
        <v>40</v>
      </c>
      <c r="V106" s="23" t="s">
        <v>78</v>
      </c>
      <c r="W106" s="3" t="s">
        <v>75</v>
      </c>
      <c r="X106" s="3" t="s">
        <v>75</v>
      </c>
      <c r="Y106" s="3" t="s">
        <v>75</v>
      </c>
      <c r="Z106" s="23" t="s">
        <v>79</v>
      </c>
      <c r="AA106" s="23" t="s">
        <v>80</v>
      </c>
      <c r="AB106" s="27" t="s">
        <v>81</v>
      </c>
      <c r="AC106" s="27" t="s">
        <v>82</v>
      </c>
      <c r="AD106" s="97"/>
      <c r="AE106" s="97"/>
      <c r="AF106" s="97"/>
      <c r="AG106" s="97"/>
    </row>
    <row r="107" spans="1:33" ht="102" x14ac:dyDescent="0.2">
      <c r="A107" s="23" t="s">
        <v>221</v>
      </c>
      <c r="B107" s="19" t="s">
        <v>136</v>
      </c>
      <c r="C107" s="19" t="s">
        <v>232</v>
      </c>
      <c r="D107" s="19" t="s">
        <v>233</v>
      </c>
      <c r="E107" s="20" t="s">
        <v>70</v>
      </c>
      <c r="F107" s="19" t="s">
        <v>205</v>
      </c>
      <c r="G107" s="21" t="s">
        <v>206</v>
      </c>
      <c r="H107" s="22" t="s">
        <v>98</v>
      </c>
      <c r="I107" s="23" t="s">
        <v>207</v>
      </c>
      <c r="J107" s="23" t="s">
        <v>75</v>
      </c>
      <c r="K107" s="23" t="s">
        <v>208</v>
      </c>
      <c r="L107" s="23" t="s">
        <v>75</v>
      </c>
      <c r="M107" s="24">
        <v>2</v>
      </c>
      <c r="N107" s="25">
        <v>3</v>
      </c>
      <c r="O107" s="19">
        <f t="shared" si="31"/>
        <v>6</v>
      </c>
      <c r="P107" s="26" t="str">
        <f t="shared" si="42"/>
        <v>Medio</v>
      </c>
      <c r="Q107" s="19">
        <v>100</v>
      </c>
      <c r="R107" s="20">
        <f>O107*Q107</f>
        <v>600</v>
      </c>
      <c r="S107" s="26" t="str">
        <f>IF(R107=0,"N/A",IF(AND(R107&gt;=1,R107&lt;=20),"IV",IF(AND(R107&gt;=40,R107&lt;=120),"III",IF(AND(R107&gt;=150,R107&lt;=500),"II",IF(R107&gt;=600,"I")))))</f>
        <v>I</v>
      </c>
      <c r="T107" s="20" t="str">
        <f t="shared" si="30"/>
        <v>Aceptable con control específico</v>
      </c>
      <c r="U107" s="20">
        <v>40</v>
      </c>
      <c r="V107" s="23" t="s">
        <v>224</v>
      </c>
      <c r="W107" s="3" t="s">
        <v>75</v>
      </c>
      <c r="X107" s="3" t="s">
        <v>75</v>
      </c>
      <c r="Y107" s="3" t="s">
        <v>75</v>
      </c>
      <c r="Z107" s="28" t="s">
        <v>210</v>
      </c>
      <c r="AA107" s="28" t="s">
        <v>211</v>
      </c>
      <c r="AB107" s="27" t="s">
        <v>81</v>
      </c>
      <c r="AC107" s="27" t="s">
        <v>103</v>
      </c>
      <c r="AD107" s="97"/>
      <c r="AE107" s="97"/>
      <c r="AF107" s="97"/>
      <c r="AG107" s="97"/>
    </row>
    <row r="108" spans="1:33" ht="76.5" x14ac:dyDescent="0.2">
      <c r="A108" s="23" t="s">
        <v>221</v>
      </c>
      <c r="B108" s="19" t="s">
        <v>152</v>
      </c>
      <c r="C108" s="19" t="s">
        <v>232</v>
      </c>
      <c r="D108" s="19" t="s">
        <v>233</v>
      </c>
      <c r="E108" s="20" t="s">
        <v>70</v>
      </c>
      <c r="F108" s="19" t="s">
        <v>194</v>
      </c>
      <c r="G108" s="21" t="s">
        <v>195</v>
      </c>
      <c r="H108" s="22" t="s">
        <v>73</v>
      </c>
      <c r="I108" s="23" t="s">
        <v>196</v>
      </c>
      <c r="J108" s="23" t="s">
        <v>75</v>
      </c>
      <c r="K108" s="23" t="s">
        <v>76</v>
      </c>
      <c r="L108" s="23" t="s">
        <v>77</v>
      </c>
      <c r="M108" s="24">
        <v>2</v>
      </c>
      <c r="N108" s="25">
        <v>3</v>
      </c>
      <c r="O108" s="19">
        <f t="shared" si="31"/>
        <v>6</v>
      </c>
      <c r="P108" s="26" t="str">
        <f t="shared" si="42"/>
        <v>Medio</v>
      </c>
      <c r="Q108" s="19">
        <v>25</v>
      </c>
      <c r="R108" s="20">
        <f t="shared" ref="R108:R109" si="45">O108*Q108</f>
        <v>150</v>
      </c>
      <c r="S108" s="26" t="str">
        <f t="shared" ref="S108:S109" si="46">IF(R108=0,"N/A",IF(AND(R108&gt;=1,R108&lt;=20),"IV",IF(AND(R108&gt;=40,R108&lt;=120),"III",IF(AND(R108&gt;=150,R108&lt;=500),"II",IF(R108&gt;=600,"I")))))</f>
        <v>II</v>
      </c>
      <c r="T108" s="20" t="str">
        <f t="shared" si="30"/>
        <v>Aceptable con control específico</v>
      </c>
      <c r="U108" s="20">
        <v>40</v>
      </c>
      <c r="V108" s="23" t="s">
        <v>78</v>
      </c>
      <c r="W108" s="3" t="s">
        <v>75</v>
      </c>
      <c r="X108" s="3" t="s">
        <v>75</v>
      </c>
      <c r="Y108" s="3" t="s">
        <v>75</v>
      </c>
      <c r="Z108" s="23" t="s">
        <v>79</v>
      </c>
      <c r="AA108" s="23" t="s">
        <v>80</v>
      </c>
      <c r="AB108" s="27" t="s">
        <v>81</v>
      </c>
      <c r="AC108" s="27" t="s">
        <v>82</v>
      </c>
      <c r="AD108" s="97"/>
      <c r="AE108" s="97"/>
      <c r="AF108" s="97"/>
      <c r="AG108" s="97"/>
    </row>
    <row r="109" spans="1:33" ht="76.5" x14ac:dyDescent="0.2">
      <c r="A109" s="23" t="s">
        <v>221</v>
      </c>
      <c r="B109" s="19" t="s">
        <v>152</v>
      </c>
      <c r="C109" s="19" t="s">
        <v>232</v>
      </c>
      <c r="D109" s="19" t="s">
        <v>233</v>
      </c>
      <c r="E109" s="20" t="s">
        <v>70</v>
      </c>
      <c r="F109" s="19" t="s">
        <v>199</v>
      </c>
      <c r="G109" s="21" t="s">
        <v>202</v>
      </c>
      <c r="H109" s="22" t="s">
        <v>73</v>
      </c>
      <c r="I109" s="23" t="s">
        <v>201</v>
      </c>
      <c r="J109" s="23" t="s">
        <v>75</v>
      </c>
      <c r="K109" s="23" t="s">
        <v>76</v>
      </c>
      <c r="L109" s="23" t="s">
        <v>77</v>
      </c>
      <c r="M109" s="24">
        <v>2</v>
      </c>
      <c r="N109" s="25">
        <v>3</v>
      </c>
      <c r="O109" s="19">
        <f t="shared" si="31"/>
        <v>6</v>
      </c>
      <c r="P109" s="26" t="str">
        <f t="shared" si="42"/>
        <v>Medio</v>
      </c>
      <c r="Q109" s="19">
        <v>25</v>
      </c>
      <c r="R109" s="20">
        <f t="shared" si="45"/>
        <v>150</v>
      </c>
      <c r="S109" s="26" t="str">
        <f t="shared" si="46"/>
        <v>II</v>
      </c>
      <c r="T109" s="20" t="str">
        <f t="shared" si="30"/>
        <v>Aceptable con control específico</v>
      </c>
      <c r="U109" s="20">
        <v>40</v>
      </c>
      <c r="V109" s="23" t="s">
        <v>78</v>
      </c>
      <c r="W109" s="3" t="s">
        <v>75</v>
      </c>
      <c r="X109" s="3" t="s">
        <v>75</v>
      </c>
      <c r="Y109" s="3" t="s">
        <v>75</v>
      </c>
      <c r="Z109" s="23" t="s">
        <v>79</v>
      </c>
      <c r="AA109" s="23" t="s">
        <v>80</v>
      </c>
      <c r="AB109" s="27" t="s">
        <v>81</v>
      </c>
      <c r="AC109" s="27" t="s">
        <v>82</v>
      </c>
      <c r="AD109" s="97"/>
      <c r="AE109" s="97"/>
      <c r="AF109" s="97"/>
      <c r="AG109" s="97"/>
    </row>
    <row r="110" spans="1:33" ht="76.5" x14ac:dyDescent="0.2">
      <c r="A110" s="23" t="s">
        <v>221</v>
      </c>
      <c r="B110" s="19" t="s">
        <v>152</v>
      </c>
      <c r="C110" s="19" t="s">
        <v>232</v>
      </c>
      <c r="D110" s="19" t="s">
        <v>233</v>
      </c>
      <c r="E110" s="20" t="s">
        <v>70</v>
      </c>
      <c r="F110" s="19" t="s">
        <v>199</v>
      </c>
      <c r="G110" s="21" t="s">
        <v>204</v>
      </c>
      <c r="H110" s="22" t="s">
        <v>73</v>
      </c>
      <c r="I110" s="23" t="s">
        <v>201</v>
      </c>
      <c r="J110" s="23" t="s">
        <v>75</v>
      </c>
      <c r="K110" s="23" t="s">
        <v>76</v>
      </c>
      <c r="L110" s="23" t="s">
        <v>77</v>
      </c>
      <c r="M110" s="24">
        <v>6</v>
      </c>
      <c r="N110" s="25">
        <v>2</v>
      </c>
      <c r="O110" s="19">
        <f t="shared" si="31"/>
        <v>12</v>
      </c>
      <c r="P110" s="26" t="str">
        <f>IF(O110=0,"N/A",IF(AND(O110&gt;=1,O110&lt;=4),"Bajo",IF(AND(O110&gt;=6,O110&lt;=9),"Medio",IF(AND(O110&gt;=10,O110&lt;=20),"Alto",IF(O110&gt;=24,"Muy Alto")))))</f>
        <v>Alto</v>
      </c>
      <c r="Q110" s="19">
        <v>25</v>
      </c>
      <c r="R110" s="20">
        <f>O110*Q110</f>
        <v>300</v>
      </c>
      <c r="S110" s="26" t="str">
        <f>IF(R110=0,"N/A",IF(AND(R110&gt;=1,R110&lt;=20),"IV",IF(AND(R110&gt;=40,R110&lt;=120),"III",IF(AND(R110&gt;=150,R110&lt;=500),"II",IF(R110&gt;=600,"I")))))</f>
        <v>II</v>
      </c>
      <c r="T110" s="20" t="str">
        <f t="shared" si="30"/>
        <v>Aceptable con control específico</v>
      </c>
      <c r="U110" s="20">
        <v>40</v>
      </c>
      <c r="V110" s="23" t="s">
        <v>78</v>
      </c>
      <c r="W110" s="3" t="s">
        <v>75</v>
      </c>
      <c r="X110" s="3" t="s">
        <v>75</v>
      </c>
      <c r="Y110" s="3" t="s">
        <v>75</v>
      </c>
      <c r="Z110" s="23" t="s">
        <v>79</v>
      </c>
      <c r="AA110" s="23" t="s">
        <v>80</v>
      </c>
      <c r="AB110" s="27" t="s">
        <v>81</v>
      </c>
      <c r="AC110" s="27" t="s">
        <v>82</v>
      </c>
      <c r="AD110" s="97"/>
      <c r="AE110" s="97"/>
      <c r="AF110" s="97"/>
      <c r="AG110" s="97"/>
    </row>
    <row r="111" spans="1:33" ht="76.5" x14ac:dyDescent="0.2">
      <c r="A111" s="23" t="s">
        <v>221</v>
      </c>
      <c r="B111" s="19" t="s">
        <v>152</v>
      </c>
      <c r="C111" s="19" t="s">
        <v>232</v>
      </c>
      <c r="D111" s="19" t="s">
        <v>233</v>
      </c>
      <c r="E111" s="20" t="s">
        <v>70</v>
      </c>
      <c r="F111" s="19" t="s">
        <v>71</v>
      </c>
      <c r="G111" s="21" t="s">
        <v>72</v>
      </c>
      <c r="H111" s="22" t="s">
        <v>73</v>
      </c>
      <c r="I111" s="23" t="s">
        <v>74</v>
      </c>
      <c r="J111" s="23" t="s">
        <v>75</v>
      </c>
      <c r="K111" s="23" t="s">
        <v>76</v>
      </c>
      <c r="L111" s="23" t="s">
        <v>77</v>
      </c>
      <c r="M111" s="24">
        <v>6</v>
      </c>
      <c r="N111" s="25">
        <v>2</v>
      </c>
      <c r="O111" s="19">
        <f t="shared" si="31"/>
        <v>12</v>
      </c>
      <c r="P111" s="26" t="str">
        <f>IF(O111=0,"N/A",IF(AND(O111&gt;=1,O111&lt;=4),"Bajo",IF(AND(O111&gt;=6,O111&lt;=9),"Medio",IF(AND(O111&gt;=10,O111&lt;=20),"Alto",IF(O111&gt;=24,"Muy Alto")))))</f>
        <v>Alto</v>
      </c>
      <c r="Q111" s="19">
        <v>25</v>
      </c>
      <c r="R111" s="20">
        <f>O111*Q111</f>
        <v>300</v>
      </c>
      <c r="S111" s="26" t="str">
        <f>IF(R111=0,"N/A",IF(AND(R111&gt;=1,R111&lt;=20),"IV",IF(AND(R111&gt;=40,R111&lt;=120),"III",IF(AND(R111&gt;=150,R111&lt;=500),"II",IF(R111&gt;=600,"I")))))</f>
        <v>II</v>
      </c>
      <c r="T111" s="20" t="str">
        <f t="shared" si="30"/>
        <v>Aceptable con control específico</v>
      </c>
      <c r="U111" s="20">
        <v>40</v>
      </c>
      <c r="V111" s="23" t="s">
        <v>78</v>
      </c>
      <c r="W111" s="3" t="s">
        <v>75</v>
      </c>
      <c r="X111" s="3" t="s">
        <v>75</v>
      </c>
      <c r="Y111" s="3" t="s">
        <v>75</v>
      </c>
      <c r="Z111" s="23" t="s">
        <v>79</v>
      </c>
      <c r="AA111" s="23" t="s">
        <v>80</v>
      </c>
      <c r="AB111" s="27" t="s">
        <v>81</v>
      </c>
      <c r="AC111" s="27" t="s">
        <v>82</v>
      </c>
      <c r="AD111" s="97"/>
      <c r="AE111" s="97"/>
      <c r="AF111" s="97"/>
      <c r="AG111" s="97"/>
    </row>
    <row r="112" spans="1:33" ht="127.5" x14ac:dyDescent="0.2">
      <c r="A112" s="23" t="s">
        <v>221</v>
      </c>
      <c r="B112" s="19" t="s">
        <v>152</v>
      </c>
      <c r="C112" s="19" t="s">
        <v>232</v>
      </c>
      <c r="D112" s="19" t="s">
        <v>233</v>
      </c>
      <c r="E112" s="20" t="s">
        <v>70</v>
      </c>
      <c r="F112" s="19" t="s">
        <v>153</v>
      </c>
      <c r="G112" s="21" t="s">
        <v>154</v>
      </c>
      <c r="H112" s="22" t="s">
        <v>145</v>
      </c>
      <c r="I112" s="23" t="s">
        <v>155</v>
      </c>
      <c r="J112" s="23" t="s">
        <v>75</v>
      </c>
      <c r="K112" s="23" t="s">
        <v>75</v>
      </c>
      <c r="L112" s="23" t="s">
        <v>147</v>
      </c>
      <c r="M112" s="24">
        <v>2</v>
      </c>
      <c r="N112" s="25">
        <v>2</v>
      </c>
      <c r="O112" s="19">
        <f t="shared" si="31"/>
        <v>4</v>
      </c>
      <c r="P112" s="26" t="str">
        <f>IF(O112=0,"N/A",IF(AND(O112&gt;=1,O112&lt;=4),"Bajo",IF(AND(O112&gt;=6,O112&lt;=9),"Medio",IF(AND(O112&gt;=10,O112&lt;=20),"Alto",IF(O112&gt;=24,"Muy Alto")))))</f>
        <v>Bajo</v>
      </c>
      <c r="Q112" s="19">
        <v>10</v>
      </c>
      <c r="R112" s="20">
        <f>O112*Q112</f>
        <v>40</v>
      </c>
      <c r="S112" s="26" t="str">
        <f>IF(R112=0,"N/A",IF(AND(R112&gt;=1,R112&lt;=20),"IV",IF(AND(R112&gt;=40,R112&lt;=120),"III",IF(AND(R112&gt;=150,R112&lt;=500),"II",IF(R112&gt;=600,"I")))))</f>
        <v>III</v>
      </c>
      <c r="T112" s="20" t="str">
        <f t="shared" si="30"/>
        <v>Mejorable</v>
      </c>
      <c r="U112" s="20">
        <v>40</v>
      </c>
      <c r="V112" s="23" t="s">
        <v>156</v>
      </c>
      <c r="W112" s="3" t="s">
        <v>75</v>
      </c>
      <c r="X112" s="3" t="s">
        <v>75</v>
      </c>
      <c r="Y112" s="3" t="s">
        <v>75</v>
      </c>
      <c r="Z112" s="28" t="s">
        <v>157</v>
      </c>
      <c r="AA112" s="28" t="s">
        <v>158</v>
      </c>
      <c r="AB112" s="27" t="s">
        <v>81</v>
      </c>
      <c r="AC112" s="27" t="s">
        <v>159</v>
      </c>
      <c r="AD112" s="97"/>
      <c r="AE112" s="97"/>
      <c r="AF112" s="97"/>
      <c r="AG112" s="97"/>
    </row>
    <row r="113" spans="1:33" ht="51" x14ac:dyDescent="0.2">
      <c r="A113" s="23" t="s">
        <v>221</v>
      </c>
      <c r="B113" s="19" t="s">
        <v>346</v>
      </c>
      <c r="C113" s="19" t="s">
        <v>232</v>
      </c>
      <c r="D113" s="19" t="s">
        <v>233</v>
      </c>
      <c r="E113" s="20" t="s">
        <v>70</v>
      </c>
      <c r="F113" s="19" t="s">
        <v>143</v>
      </c>
      <c r="G113" s="21" t="s">
        <v>144</v>
      </c>
      <c r="H113" s="22" t="s">
        <v>145</v>
      </c>
      <c r="I113" s="23" t="s">
        <v>226</v>
      </c>
      <c r="J113" s="23" t="s">
        <v>75</v>
      </c>
      <c r="K113" s="23" t="s">
        <v>75</v>
      </c>
      <c r="L113" s="23" t="s">
        <v>147</v>
      </c>
      <c r="M113" s="24">
        <v>6</v>
      </c>
      <c r="N113" s="25">
        <v>2</v>
      </c>
      <c r="O113" s="19">
        <f t="shared" si="31"/>
        <v>12</v>
      </c>
      <c r="P113" s="26" t="str">
        <f>IF(O113=0,"N/A",IF(AND(O113&gt;=1,O113&lt;=4),"Bajo",IF(AND(O113&gt;=6,O113&lt;=9),"Medio",IF(AND(O113&gt;=10,O113&lt;=20),"Alto",IF(O113&gt;=24,"Muy Alto")))))</f>
        <v>Alto</v>
      </c>
      <c r="Q113" s="19">
        <v>25</v>
      </c>
      <c r="R113" s="20">
        <f>O113*Q113</f>
        <v>300</v>
      </c>
      <c r="S113" s="26" t="str">
        <f>IF(R113=0,"N/A",IF(AND(R113&gt;=1,R113&lt;=20),"IV",IF(AND(R113&gt;=40,R113&lt;=120),"III",IF(AND(R113&gt;=150,R113&lt;=500),"II",IF(R113&gt;=600,"I")))))</f>
        <v>II</v>
      </c>
      <c r="T113" s="20" t="str">
        <f t="shared" si="30"/>
        <v>Aceptable con control específico</v>
      </c>
      <c r="U113" s="20">
        <v>40</v>
      </c>
      <c r="V113" s="23" t="s">
        <v>148</v>
      </c>
      <c r="W113" s="3" t="s">
        <v>75</v>
      </c>
      <c r="X113" s="3" t="s">
        <v>75</v>
      </c>
      <c r="Y113" s="3" t="s">
        <v>75</v>
      </c>
      <c r="Z113" s="28" t="s">
        <v>149</v>
      </c>
      <c r="AA113" s="28" t="s">
        <v>150</v>
      </c>
      <c r="AB113" s="27" t="s">
        <v>81</v>
      </c>
      <c r="AC113" s="27" t="s">
        <v>151</v>
      </c>
      <c r="AD113" s="97"/>
      <c r="AE113" s="97"/>
      <c r="AF113" s="97"/>
      <c r="AG113" s="97"/>
    </row>
    <row r="114" spans="1:33" ht="76.5" x14ac:dyDescent="0.2">
      <c r="A114" s="23" t="s">
        <v>221</v>
      </c>
      <c r="B114" s="19" t="s">
        <v>346</v>
      </c>
      <c r="C114" s="19" t="s">
        <v>234</v>
      </c>
      <c r="D114" s="19" t="s">
        <v>235</v>
      </c>
      <c r="E114" s="20" t="s">
        <v>70</v>
      </c>
      <c r="F114" s="19" t="s">
        <v>139</v>
      </c>
      <c r="G114" s="21" t="s">
        <v>97</v>
      </c>
      <c r="H114" s="22" t="s">
        <v>98</v>
      </c>
      <c r="I114" s="23" t="s">
        <v>140</v>
      </c>
      <c r="J114" s="23" t="s">
        <v>75</v>
      </c>
      <c r="K114" s="23" t="s">
        <v>75</v>
      </c>
      <c r="L114" s="23" t="s">
        <v>141</v>
      </c>
      <c r="M114" s="24">
        <v>2</v>
      </c>
      <c r="N114" s="25">
        <v>3</v>
      </c>
      <c r="O114" s="19">
        <f t="shared" si="31"/>
        <v>6</v>
      </c>
      <c r="P114" s="26" t="str">
        <f t="shared" ref="P114:P120" si="47">IF(O114=0,"N/A",IF(AND(O114&gt;=1,O114&lt;=4),"Bajo",IF(AND(O114&gt;=6,O114&lt;=9),"Medio",IF(AND(O114&gt;=10,O114&lt;=20),"Alto",IF(O114&gt;=24,"Muy Alto")))))</f>
        <v>Medio</v>
      </c>
      <c r="Q114" s="19">
        <v>60</v>
      </c>
      <c r="R114" s="20">
        <f t="shared" ref="R114:R117" si="48">O114*Q114</f>
        <v>360</v>
      </c>
      <c r="S114" s="26" t="str">
        <f t="shared" ref="S114:S117" si="49">IF(R114=0,"N/A",IF(AND(R114&gt;=1,R114&lt;=20),"IV",IF(AND(R114&gt;=40,R114&lt;=120),"III",IF(AND(R114&gt;=150,R114&lt;=500),"II",IF(R114&gt;=600,"I")))))</f>
        <v>II</v>
      </c>
      <c r="T114" s="20" t="str">
        <f t="shared" si="30"/>
        <v>Aceptable con control específico</v>
      </c>
      <c r="U114" s="20">
        <v>40</v>
      </c>
      <c r="V114" s="23" t="s">
        <v>100</v>
      </c>
      <c r="W114" s="3" t="s">
        <v>75</v>
      </c>
      <c r="X114" s="3" t="s">
        <v>75</v>
      </c>
      <c r="Y114" s="3" t="s">
        <v>75</v>
      </c>
      <c r="Z114" s="28" t="s">
        <v>101</v>
      </c>
      <c r="AA114" s="28" t="s">
        <v>142</v>
      </c>
      <c r="AB114" s="27" t="s">
        <v>81</v>
      </c>
      <c r="AC114" s="27" t="s">
        <v>103</v>
      </c>
      <c r="AD114" s="97"/>
      <c r="AE114" s="97"/>
      <c r="AF114" s="97"/>
      <c r="AG114" s="97"/>
    </row>
    <row r="115" spans="1:33" ht="76.5" x14ac:dyDescent="0.2">
      <c r="A115" s="23" t="s">
        <v>221</v>
      </c>
      <c r="B115" s="19" t="s">
        <v>152</v>
      </c>
      <c r="C115" s="19" t="s">
        <v>234</v>
      </c>
      <c r="D115" s="19" t="s">
        <v>235</v>
      </c>
      <c r="E115" s="20" t="s">
        <v>70</v>
      </c>
      <c r="F115" s="19" t="s">
        <v>194</v>
      </c>
      <c r="G115" s="21" t="s">
        <v>195</v>
      </c>
      <c r="H115" s="22" t="s">
        <v>73</v>
      </c>
      <c r="I115" s="23" t="s">
        <v>196</v>
      </c>
      <c r="J115" s="23" t="s">
        <v>75</v>
      </c>
      <c r="K115" s="23" t="s">
        <v>76</v>
      </c>
      <c r="L115" s="23" t="s">
        <v>77</v>
      </c>
      <c r="M115" s="24">
        <v>2</v>
      </c>
      <c r="N115" s="25">
        <v>3</v>
      </c>
      <c r="O115" s="19">
        <f t="shared" si="31"/>
        <v>6</v>
      </c>
      <c r="P115" s="26" t="str">
        <f t="shared" si="47"/>
        <v>Medio</v>
      </c>
      <c r="Q115" s="19">
        <v>25</v>
      </c>
      <c r="R115" s="20">
        <f t="shared" si="48"/>
        <v>150</v>
      </c>
      <c r="S115" s="26" t="str">
        <f t="shared" si="49"/>
        <v>II</v>
      </c>
      <c r="T115" s="20" t="str">
        <f t="shared" si="30"/>
        <v>Aceptable con control específico</v>
      </c>
      <c r="U115" s="20">
        <v>40</v>
      </c>
      <c r="V115" s="23" t="s">
        <v>78</v>
      </c>
      <c r="W115" s="3" t="s">
        <v>75</v>
      </c>
      <c r="X115" s="3" t="s">
        <v>75</v>
      </c>
      <c r="Y115" s="3" t="s">
        <v>75</v>
      </c>
      <c r="Z115" s="23" t="s">
        <v>79</v>
      </c>
      <c r="AA115" s="23" t="s">
        <v>80</v>
      </c>
      <c r="AB115" s="27" t="s">
        <v>81</v>
      </c>
      <c r="AC115" s="27" t="s">
        <v>82</v>
      </c>
      <c r="AD115" s="97"/>
      <c r="AE115" s="97"/>
      <c r="AF115" s="97"/>
      <c r="AG115" s="97"/>
    </row>
    <row r="116" spans="1:33" ht="76.5" x14ac:dyDescent="0.2">
      <c r="A116" s="23" t="s">
        <v>221</v>
      </c>
      <c r="B116" s="19" t="s">
        <v>152</v>
      </c>
      <c r="C116" s="19" t="s">
        <v>234</v>
      </c>
      <c r="D116" s="19" t="s">
        <v>235</v>
      </c>
      <c r="E116" s="20" t="s">
        <v>70</v>
      </c>
      <c r="F116" s="19" t="s">
        <v>199</v>
      </c>
      <c r="G116" s="21" t="s">
        <v>202</v>
      </c>
      <c r="H116" s="22" t="s">
        <v>73</v>
      </c>
      <c r="I116" s="23" t="s">
        <v>201</v>
      </c>
      <c r="J116" s="23" t="s">
        <v>75</v>
      </c>
      <c r="K116" s="23" t="s">
        <v>76</v>
      </c>
      <c r="L116" s="23" t="s">
        <v>77</v>
      </c>
      <c r="M116" s="24">
        <v>2</v>
      </c>
      <c r="N116" s="25">
        <v>3</v>
      </c>
      <c r="O116" s="19">
        <f t="shared" si="31"/>
        <v>6</v>
      </c>
      <c r="P116" s="26" t="str">
        <f t="shared" si="47"/>
        <v>Medio</v>
      </c>
      <c r="Q116" s="19">
        <v>25</v>
      </c>
      <c r="R116" s="20">
        <f t="shared" si="48"/>
        <v>150</v>
      </c>
      <c r="S116" s="26" t="str">
        <f t="shared" si="49"/>
        <v>II</v>
      </c>
      <c r="T116" s="20" t="str">
        <f t="shared" si="30"/>
        <v>Aceptable con control específico</v>
      </c>
      <c r="U116" s="20">
        <v>40</v>
      </c>
      <c r="V116" s="23" t="s">
        <v>78</v>
      </c>
      <c r="W116" s="3" t="s">
        <v>75</v>
      </c>
      <c r="X116" s="3" t="s">
        <v>75</v>
      </c>
      <c r="Y116" s="3" t="s">
        <v>75</v>
      </c>
      <c r="Z116" s="23" t="s">
        <v>79</v>
      </c>
      <c r="AA116" s="23" t="s">
        <v>80</v>
      </c>
      <c r="AB116" s="27" t="s">
        <v>81</v>
      </c>
      <c r="AC116" s="27" t="s">
        <v>82</v>
      </c>
      <c r="AD116" s="97"/>
      <c r="AE116" s="97"/>
      <c r="AF116" s="97"/>
      <c r="AG116" s="97"/>
    </row>
    <row r="117" spans="1:33" ht="76.5" x14ac:dyDescent="0.2">
      <c r="A117" s="23" t="s">
        <v>221</v>
      </c>
      <c r="B117" s="19" t="s">
        <v>152</v>
      </c>
      <c r="C117" s="19" t="s">
        <v>234</v>
      </c>
      <c r="D117" s="19" t="s">
        <v>235</v>
      </c>
      <c r="E117" s="20" t="s">
        <v>70</v>
      </c>
      <c r="F117" s="19" t="s">
        <v>199</v>
      </c>
      <c r="G117" s="21" t="s">
        <v>203</v>
      </c>
      <c r="H117" s="22" t="s">
        <v>73</v>
      </c>
      <c r="I117" s="23" t="s">
        <v>201</v>
      </c>
      <c r="J117" s="23" t="s">
        <v>75</v>
      </c>
      <c r="K117" s="23" t="s">
        <v>76</v>
      </c>
      <c r="L117" s="23" t="s">
        <v>77</v>
      </c>
      <c r="M117" s="24">
        <v>6</v>
      </c>
      <c r="N117" s="25">
        <v>2</v>
      </c>
      <c r="O117" s="19">
        <f t="shared" si="31"/>
        <v>12</v>
      </c>
      <c r="P117" s="26" t="str">
        <f t="shared" si="47"/>
        <v>Alto</v>
      </c>
      <c r="Q117" s="19">
        <v>25</v>
      </c>
      <c r="R117" s="20">
        <f t="shared" si="48"/>
        <v>300</v>
      </c>
      <c r="S117" s="26" t="str">
        <f t="shared" si="49"/>
        <v>II</v>
      </c>
      <c r="T117" s="20" t="str">
        <f t="shared" si="30"/>
        <v>Aceptable con control específico</v>
      </c>
      <c r="U117" s="20">
        <v>40</v>
      </c>
      <c r="V117" s="23" t="s">
        <v>78</v>
      </c>
      <c r="W117" s="3" t="s">
        <v>75</v>
      </c>
      <c r="X117" s="3" t="s">
        <v>75</v>
      </c>
      <c r="Y117" s="3" t="s">
        <v>75</v>
      </c>
      <c r="Z117" s="23" t="s">
        <v>79</v>
      </c>
      <c r="AA117" s="23" t="s">
        <v>80</v>
      </c>
      <c r="AB117" s="27" t="s">
        <v>81</v>
      </c>
      <c r="AC117" s="27" t="s">
        <v>82</v>
      </c>
      <c r="AD117" s="97"/>
      <c r="AE117" s="97"/>
      <c r="AF117" s="97"/>
      <c r="AG117" s="97"/>
    </row>
    <row r="118" spans="1:33" ht="76.5" x14ac:dyDescent="0.2">
      <c r="A118" s="23" t="s">
        <v>221</v>
      </c>
      <c r="B118" s="19" t="s">
        <v>152</v>
      </c>
      <c r="C118" s="19" t="s">
        <v>234</v>
      </c>
      <c r="D118" s="19" t="s">
        <v>235</v>
      </c>
      <c r="E118" s="20" t="s">
        <v>70</v>
      </c>
      <c r="F118" s="19" t="s">
        <v>199</v>
      </c>
      <c r="G118" s="21" t="s">
        <v>204</v>
      </c>
      <c r="H118" s="22" t="s">
        <v>73</v>
      </c>
      <c r="I118" s="23" t="s">
        <v>201</v>
      </c>
      <c r="J118" s="23" t="s">
        <v>75</v>
      </c>
      <c r="K118" s="23" t="s">
        <v>76</v>
      </c>
      <c r="L118" s="23" t="s">
        <v>77</v>
      </c>
      <c r="M118" s="24">
        <v>6</v>
      </c>
      <c r="N118" s="25">
        <v>2</v>
      </c>
      <c r="O118" s="19">
        <f t="shared" si="31"/>
        <v>12</v>
      </c>
      <c r="P118" s="26" t="str">
        <f t="shared" si="47"/>
        <v>Alto</v>
      </c>
      <c r="Q118" s="19">
        <v>25</v>
      </c>
      <c r="R118" s="20">
        <f>O118*Q118</f>
        <v>300</v>
      </c>
      <c r="S118" s="26" t="str">
        <f>IF(R118=0,"N/A",IF(AND(R118&gt;=1,R118&lt;=20),"IV",IF(AND(R118&gt;=40,R118&lt;=120),"III",IF(AND(R118&gt;=150,R118&lt;=500),"II",IF(R118&gt;=600,"I")))))</f>
        <v>II</v>
      </c>
      <c r="T118" s="20" t="str">
        <f t="shared" si="30"/>
        <v>Aceptable con control específico</v>
      </c>
      <c r="U118" s="20">
        <v>40</v>
      </c>
      <c r="V118" s="23" t="s">
        <v>78</v>
      </c>
      <c r="W118" s="3" t="s">
        <v>75</v>
      </c>
      <c r="X118" s="3" t="s">
        <v>75</v>
      </c>
      <c r="Y118" s="3" t="s">
        <v>75</v>
      </c>
      <c r="Z118" s="23" t="s">
        <v>79</v>
      </c>
      <c r="AA118" s="23" t="s">
        <v>80</v>
      </c>
      <c r="AB118" s="27" t="s">
        <v>81</v>
      </c>
      <c r="AC118" s="27" t="s">
        <v>82</v>
      </c>
      <c r="AD118" s="97"/>
      <c r="AE118" s="97"/>
      <c r="AF118" s="97"/>
      <c r="AG118" s="97"/>
    </row>
    <row r="119" spans="1:33" ht="76.5" x14ac:dyDescent="0.2">
      <c r="A119" s="23" t="s">
        <v>221</v>
      </c>
      <c r="B119" s="19" t="s">
        <v>152</v>
      </c>
      <c r="C119" s="19" t="s">
        <v>234</v>
      </c>
      <c r="D119" s="19" t="s">
        <v>235</v>
      </c>
      <c r="E119" s="20" t="s">
        <v>70</v>
      </c>
      <c r="F119" s="19" t="s">
        <v>71</v>
      </c>
      <c r="G119" s="21" t="s">
        <v>72</v>
      </c>
      <c r="H119" s="22" t="s">
        <v>73</v>
      </c>
      <c r="I119" s="23" t="s">
        <v>74</v>
      </c>
      <c r="J119" s="23" t="s">
        <v>75</v>
      </c>
      <c r="K119" s="23" t="s">
        <v>76</v>
      </c>
      <c r="L119" s="23" t="s">
        <v>77</v>
      </c>
      <c r="M119" s="24">
        <v>2</v>
      </c>
      <c r="N119" s="25">
        <v>3</v>
      </c>
      <c r="O119" s="19">
        <f t="shared" si="31"/>
        <v>6</v>
      </c>
      <c r="P119" s="26" t="str">
        <f t="shared" si="47"/>
        <v>Medio</v>
      </c>
      <c r="Q119" s="19">
        <v>25</v>
      </c>
      <c r="R119" s="20">
        <f t="shared" ref="R119:R120" si="50">O119*Q119</f>
        <v>150</v>
      </c>
      <c r="S119" s="26" t="str">
        <f t="shared" ref="S119:S120" si="51">IF(R119=0,"N/A",IF(AND(R119&gt;=1,R119&lt;=20),"IV",IF(AND(R119&gt;=40,R119&lt;=120),"III",IF(AND(R119&gt;=150,R119&lt;=500),"II",IF(R119&gt;=600,"I")))))</f>
        <v>II</v>
      </c>
      <c r="T119" s="20" t="str">
        <f t="shared" si="30"/>
        <v>Aceptable con control específico</v>
      </c>
      <c r="U119" s="20">
        <v>40</v>
      </c>
      <c r="V119" s="23" t="s">
        <v>78</v>
      </c>
      <c r="W119" s="3" t="s">
        <v>75</v>
      </c>
      <c r="X119" s="3" t="s">
        <v>75</v>
      </c>
      <c r="Y119" s="3" t="s">
        <v>75</v>
      </c>
      <c r="Z119" s="23" t="s">
        <v>79</v>
      </c>
      <c r="AA119" s="23" t="s">
        <v>80</v>
      </c>
      <c r="AB119" s="27" t="s">
        <v>81</v>
      </c>
      <c r="AC119" s="27" t="s">
        <v>82</v>
      </c>
      <c r="AD119" s="97"/>
      <c r="AE119" s="97"/>
      <c r="AF119" s="97"/>
      <c r="AG119" s="97"/>
    </row>
    <row r="120" spans="1:33" ht="127.5" x14ac:dyDescent="0.2">
      <c r="A120" s="23" t="s">
        <v>221</v>
      </c>
      <c r="B120" s="19" t="s">
        <v>136</v>
      </c>
      <c r="C120" s="19" t="s">
        <v>234</v>
      </c>
      <c r="D120" s="19" t="s">
        <v>235</v>
      </c>
      <c r="E120" s="20" t="s">
        <v>70</v>
      </c>
      <c r="F120" s="19" t="s">
        <v>94</v>
      </c>
      <c r="G120" s="21" t="s">
        <v>95</v>
      </c>
      <c r="H120" s="22" t="s">
        <v>86</v>
      </c>
      <c r="I120" s="23" t="s">
        <v>87</v>
      </c>
      <c r="J120" s="23" t="s">
        <v>75</v>
      </c>
      <c r="K120" s="23" t="s">
        <v>88</v>
      </c>
      <c r="L120" s="23" t="s">
        <v>89</v>
      </c>
      <c r="M120" s="24">
        <v>2</v>
      </c>
      <c r="N120" s="25">
        <v>3</v>
      </c>
      <c r="O120" s="19">
        <f t="shared" si="31"/>
        <v>6</v>
      </c>
      <c r="P120" s="26" t="str">
        <f t="shared" si="47"/>
        <v>Medio</v>
      </c>
      <c r="Q120" s="19">
        <v>25</v>
      </c>
      <c r="R120" s="20">
        <f t="shared" si="50"/>
        <v>150</v>
      </c>
      <c r="S120" s="26" t="str">
        <f t="shared" si="51"/>
        <v>II</v>
      </c>
      <c r="T120" s="20" t="str">
        <f t="shared" si="30"/>
        <v>Aceptable con control específico</v>
      </c>
      <c r="U120" s="20">
        <v>40</v>
      </c>
      <c r="V120" s="23" t="s">
        <v>348</v>
      </c>
      <c r="W120" s="3" t="s">
        <v>75</v>
      </c>
      <c r="X120" s="3" t="s">
        <v>75</v>
      </c>
      <c r="Y120" s="3" t="s">
        <v>75</v>
      </c>
      <c r="Z120" s="28" t="s">
        <v>91</v>
      </c>
      <c r="AA120" s="28" t="s">
        <v>92</v>
      </c>
      <c r="AB120" s="27" t="s">
        <v>81</v>
      </c>
      <c r="AC120" s="27" t="s">
        <v>93</v>
      </c>
      <c r="AD120" s="97"/>
      <c r="AE120" s="97"/>
      <c r="AF120" s="97"/>
      <c r="AG120" s="97"/>
    </row>
    <row r="121" spans="1:33" ht="76.5" x14ac:dyDescent="0.2">
      <c r="A121" s="23" t="s">
        <v>221</v>
      </c>
      <c r="B121" s="19" t="s">
        <v>346</v>
      </c>
      <c r="C121" s="19" t="s">
        <v>234</v>
      </c>
      <c r="D121" s="19" t="s">
        <v>235</v>
      </c>
      <c r="E121" s="20" t="s">
        <v>70</v>
      </c>
      <c r="F121" s="19" t="s">
        <v>231</v>
      </c>
      <c r="G121" s="21" t="s">
        <v>170</v>
      </c>
      <c r="H121" s="22" t="s">
        <v>106</v>
      </c>
      <c r="I121" s="23" t="s">
        <v>171</v>
      </c>
      <c r="J121" s="23" t="s">
        <v>75</v>
      </c>
      <c r="K121" s="23" t="s">
        <v>108</v>
      </c>
      <c r="L121" s="23" t="s">
        <v>109</v>
      </c>
      <c r="M121" s="24">
        <v>2</v>
      </c>
      <c r="N121" s="25">
        <v>3</v>
      </c>
      <c r="O121" s="19">
        <f t="shared" si="31"/>
        <v>6</v>
      </c>
      <c r="P121" s="26" t="str">
        <f>IF(O121=0,"N/A",IF(AND(O121&gt;=1,O121&lt;=4),"Bajo",IF(AND(O121&gt;=6,O121&lt;=9),"Medio",IF(AND(O121&gt;=10,O121&lt;=20),"Alto",IF(O121&gt;=24,"Muy Alto")))))</f>
        <v>Medio</v>
      </c>
      <c r="Q121" s="19">
        <v>25</v>
      </c>
      <c r="R121" s="20">
        <f>O121*Q121</f>
        <v>150</v>
      </c>
      <c r="S121" s="26" t="str">
        <f>IF(R121=0,"N/A",IF(AND(R121&gt;=1,R121&lt;=20),"IV",IF(AND(R121&gt;=40,R121&lt;=120),"III",IF(AND(R121&gt;=150,R121&lt;=500),"II",IF(R121&gt;=600,"I")))))</f>
        <v>II</v>
      </c>
      <c r="T121" s="20" t="str">
        <f t="shared" si="30"/>
        <v>Aceptable con control específico</v>
      </c>
      <c r="U121" s="20">
        <v>40</v>
      </c>
      <c r="V121" s="23" t="s">
        <v>172</v>
      </c>
      <c r="W121" s="3" t="s">
        <v>75</v>
      </c>
      <c r="X121" s="3" t="s">
        <v>75</v>
      </c>
      <c r="Y121" s="3" t="s">
        <v>75</v>
      </c>
      <c r="Z121" s="23" t="s">
        <v>111</v>
      </c>
      <c r="AA121" s="23" t="s">
        <v>112</v>
      </c>
      <c r="AB121" s="27" t="s">
        <v>81</v>
      </c>
      <c r="AC121" s="27" t="s">
        <v>103</v>
      </c>
      <c r="AD121" s="97"/>
      <c r="AE121" s="97"/>
      <c r="AF121" s="97"/>
      <c r="AG121" s="97"/>
    </row>
    <row r="122" spans="1:33" ht="114.75" x14ac:dyDescent="0.2">
      <c r="A122" s="23" t="s">
        <v>221</v>
      </c>
      <c r="B122" s="19" t="s">
        <v>346</v>
      </c>
      <c r="C122" s="19" t="s">
        <v>234</v>
      </c>
      <c r="D122" s="19" t="s">
        <v>235</v>
      </c>
      <c r="E122" s="20" t="s">
        <v>70</v>
      </c>
      <c r="F122" s="19" t="s">
        <v>173</v>
      </c>
      <c r="G122" s="21" t="s">
        <v>174</v>
      </c>
      <c r="H122" s="22" t="s">
        <v>175</v>
      </c>
      <c r="I122" s="23" t="s">
        <v>176</v>
      </c>
      <c r="J122" s="23" t="s">
        <v>75</v>
      </c>
      <c r="K122" s="23" t="s">
        <v>177</v>
      </c>
      <c r="L122" s="23" t="s">
        <v>141</v>
      </c>
      <c r="M122" s="24">
        <v>2</v>
      </c>
      <c r="N122" s="25">
        <v>3</v>
      </c>
      <c r="O122" s="19">
        <f t="shared" si="31"/>
        <v>6</v>
      </c>
      <c r="P122" s="26" t="str">
        <f>IF(O122=0,"N/A",IF(AND(O122&gt;=1,O122&lt;=4),"Bajo",IF(AND(O122&gt;=6,O122&lt;=9),"Medio",IF(AND(O122&gt;=10,O122&lt;=20),"Alto",IF(O122&gt;=24,"Muy Alto")))))</f>
        <v>Medio</v>
      </c>
      <c r="Q122" s="19">
        <v>25</v>
      </c>
      <c r="R122" s="20">
        <f>O122*Q122</f>
        <v>150</v>
      </c>
      <c r="S122" s="26" t="str">
        <f>IF(R122=0,"N/A",IF(AND(R122&gt;=1,R122&lt;=20),"IV",IF(AND(R122&gt;=40,R122&lt;=120),"III",IF(AND(R122&gt;=150,R122&lt;=500),"II",IF(R122&gt;=600,"I")))))</f>
        <v>II</v>
      </c>
      <c r="T122" s="20" t="str">
        <f t="shared" si="30"/>
        <v>Aceptable con control específico</v>
      </c>
      <c r="U122" s="20">
        <v>40</v>
      </c>
      <c r="V122" s="23" t="s">
        <v>178</v>
      </c>
      <c r="W122" s="3" t="s">
        <v>75</v>
      </c>
      <c r="X122" s="3" t="s">
        <v>75</v>
      </c>
      <c r="Y122" s="3" t="s">
        <v>75</v>
      </c>
      <c r="Z122" s="28" t="s">
        <v>179</v>
      </c>
      <c r="AA122" s="28" t="s">
        <v>180</v>
      </c>
      <c r="AB122" s="27" t="s">
        <v>81</v>
      </c>
      <c r="AC122" s="27" t="s">
        <v>181</v>
      </c>
      <c r="AD122" s="97"/>
      <c r="AE122" s="97"/>
      <c r="AF122" s="97"/>
      <c r="AG122" s="97"/>
    </row>
    <row r="123" spans="1:33" ht="114.75" x14ac:dyDescent="0.2">
      <c r="A123" s="23" t="s">
        <v>221</v>
      </c>
      <c r="B123" s="19" t="s">
        <v>346</v>
      </c>
      <c r="C123" s="19" t="s">
        <v>234</v>
      </c>
      <c r="D123" s="19" t="s">
        <v>235</v>
      </c>
      <c r="E123" s="20" t="s">
        <v>70</v>
      </c>
      <c r="F123" s="19" t="s">
        <v>182</v>
      </c>
      <c r="G123" s="21" t="s">
        <v>183</v>
      </c>
      <c r="H123" s="22" t="s">
        <v>175</v>
      </c>
      <c r="I123" s="23" t="s">
        <v>176</v>
      </c>
      <c r="J123" s="23" t="s">
        <v>75</v>
      </c>
      <c r="K123" s="23" t="s">
        <v>177</v>
      </c>
      <c r="L123" s="23" t="s">
        <v>141</v>
      </c>
      <c r="M123" s="24">
        <v>2</v>
      </c>
      <c r="N123" s="25">
        <v>3</v>
      </c>
      <c r="O123" s="19">
        <f t="shared" si="31"/>
        <v>6</v>
      </c>
      <c r="P123" s="26" t="str">
        <f>IF(O123=0,"N/A",IF(AND(O123&gt;=1,O123&lt;=4),"Bajo",IF(AND(O123&gt;=6,O123&lt;=9),"Medio",IF(AND(O123&gt;=10,O123&lt;=20),"Alto",IF(O123&gt;=24,"Muy Alto")))))</f>
        <v>Medio</v>
      </c>
      <c r="Q123" s="19">
        <v>25</v>
      </c>
      <c r="R123" s="20">
        <f>O123*Q123</f>
        <v>150</v>
      </c>
      <c r="S123" s="26" t="str">
        <f>IF(R123=0,"N/A",IF(AND(R123&gt;=1,R123&lt;=20),"IV",IF(AND(R123&gt;=40,R123&lt;=120),"III",IF(AND(R123&gt;=150,R123&lt;=500),"II",IF(R123&gt;=600,"I")))))</f>
        <v>II</v>
      </c>
      <c r="T123" s="20" t="str">
        <f t="shared" si="30"/>
        <v>Aceptable con control específico</v>
      </c>
      <c r="U123" s="20">
        <v>40</v>
      </c>
      <c r="V123" s="23" t="s">
        <v>184</v>
      </c>
      <c r="W123" s="3" t="s">
        <v>75</v>
      </c>
      <c r="X123" s="3" t="s">
        <v>75</v>
      </c>
      <c r="Y123" s="3" t="s">
        <v>75</v>
      </c>
      <c r="Z123" s="28" t="s">
        <v>179</v>
      </c>
      <c r="AA123" s="28" t="s">
        <v>180</v>
      </c>
      <c r="AB123" s="27" t="s">
        <v>81</v>
      </c>
      <c r="AC123" s="27" t="s">
        <v>181</v>
      </c>
      <c r="AD123" s="97"/>
      <c r="AE123" s="97"/>
      <c r="AF123" s="97"/>
      <c r="AG123" s="97"/>
    </row>
    <row r="124" spans="1:33" ht="114.75" x14ac:dyDescent="0.2">
      <c r="A124" s="23" t="s">
        <v>221</v>
      </c>
      <c r="B124" s="19" t="s">
        <v>346</v>
      </c>
      <c r="C124" s="19" t="s">
        <v>234</v>
      </c>
      <c r="D124" s="19" t="s">
        <v>235</v>
      </c>
      <c r="E124" s="20" t="s">
        <v>70</v>
      </c>
      <c r="F124" s="19" t="s">
        <v>185</v>
      </c>
      <c r="G124" s="21" t="s">
        <v>186</v>
      </c>
      <c r="H124" s="22" t="s">
        <v>175</v>
      </c>
      <c r="I124" s="23" t="s">
        <v>176</v>
      </c>
      <c r="J124" s="23" t="s">
        <v>75</v>
      </c>
      <c r="K124" s="23" t="s">
        <v>177</v>
      </c>
      <c r="L124" s="23" t="s">
        <v>141</v>
      </c>
      <c r="M124" s="24">
        <v>2</v>
      </c>
      <c r="N124" s="25">
        <v>3</v>
      </c>
      <c r="O124" s="19">
        <f t="shared" si="31"/>
        <v>6</v>
      </c>
      <c r="P124" s="26" t="str">
        <f t="shared" ref="P124:P153" si="52">IF(O124=0,"N/A",IF(AND(O124&gt;=1,O124&lt;=4),"Bajo",IF(AND(O124&gt;=6,O124&lt;=9),"Medio",IF(AND(O124&gt;=10,O124&lt;=20),"Alto",IF(O124&gt;=24,"Muy Alto")))))</f>
        <v>Medio</v>
      </c>
      <c r="Q124" s="19">
        <v>25</v>
      </c>
      <c r="R124" s="20">
        <f t="shared" ref="R124:R128" si="53">O124*Q124</f>
        <v>150</v>
      </c>
      <c r="S124" s="26" t="str">
        <f t="shared" ref="S124:S128" si="54">IF(R124=0,"N/A",IF(AND(R124&gt;=1,R124&lt;=20),"IV",IF(AND(R124&gt;=40,R124&lt;=120),"III",IF(AND(R124&gt;=150,R124&lt;=500),"II",IF(R124&gt;=600,"I")))))</f>
        <v>II</v>
      </c>
      <c r="T124" s="20" t="str">
        <f t="shared" si="30"/>
        <v>Aceptable con control específico</v>
      </c>
      <c r="U124" s="20">
        <v>40</v>
      </c>
      <c r="V124" s="23" t="s">
        <v>178</v>
      </c>
      <c r="W124" s="3" t="s">
        <v>75</v>
      </c>
      <c r="X124" s="3" t="s">
        <v>75</v>
      </c>
      <c r="Y124" s="3" t="s">
        <v>75</v>
      </c>
      <c r="Z124" s="28" t="s">
        <v>179</v>
      </c>
      <c r="AA124" s="28" t="s">
        <v>180</v>
      </c>
      <c r="AB124" s="27" t="s">
        <v>81</v>
      </c>
      <c r="AC124" s="27" t="s">
        <v>181</v>
      </c>
      <c r="AD124" s="97"/>
      <c r="AE124" s="97"/>
      <c r="AF124" s="97"/>
      <c r="AG124" s="97"/>
    </row>
    <row r="125" spans="1:33" ht="51" x14ac:dyDescent="0.2">
      <c r="A125" s="23" t="s">
        <v>221</v>
      </c>
      <c r="B125" s="19" t="s">
        <v>136</v>
      </c>
      <c r="C125" s="19" t="s">
        <v>234</v>
      </c>
      <c r="D125" s="19" t="s">
        <v>235</v>
      </c>
      <c r="E125" s="20" t="s">
        <v>70</v>
      </c>
      <c r="F125" s="19" t="s">
        <v>212</v>
      </c>
      <c r="G125" s="21" t="s">
        <v>213</v>
      </c>
      <c r="H125" s="22" t="s">
        <v>98</v>
      </c>
      <c r="I125" s="23" t="s">
        <v>214</v>
      </c>
      <c r="J125" s="23" t="s">
        <v>75</v>
      </c>
      <c r="K125" s="23" t="s">
        <v>215</v>
      </c>
      <c r="L125" s="23" t="s">
        <v>216</v>
      </c>
      <c r="M125" s="24">
        <v>2</v>
      </c>
      <c r="N125" s="25">
        <v>3</v>
      </c>
      <c r="O125" s="19">
        <f t="shared" si="31"/>
        <v>6</v>
      </c>
      <c r="P125" s="26" t="str">
        <f t="shared" si="52"/>
        <v>Medio</v>
      </c>
      <c r="Q125" s="19">
        <v>60</v>
      </c>
      <c r="R125" s="20">
        <f t="shared" si="53"/>
        <v>360</v>
      </c>
      <c r="S125" s="26" t="str">
        <f t="shared" si="54"/>
        <v>II</v>
      </c>
      <c r="T125" s="20" t="str">
        <f t="shared" si="30"/>
        <v>Aceptable con control específico</v>
      </c>
      <c r="U125" s="20">
        <v>40</v>
      </c>
      <c r="V125" s="23" t="s">
        <v>214</v>
      </c>
      <c r="W125" s="3" t="s">
        <v>75</v>
      </c>
      <c r="X125" s="3" t="s">
        <v>75</v>
      </c>
      <c r="Y125" s="3" t="s">
        <v>75</v>
      </c>
      <c r="Z125" s="28" t="s">
        <v>217</v>
      </c>
      <c r="AA125" s="23" t="s">
        <v>218</v>
      </c>
      <c r="AB125" s="27" t="s">
        <v>81</v>
      </c>
      <c r="AC125" s="27" t="s">
        <v>103</v>
      </c>
      <c r="AD125" s="97"/>
      <c r="AE125" s="97"/>
      <c r="AF125" s="97"/>
      <c r="AG125" s="97"/>
    </row>
    <row r="126" spans="1:33" ht="63.75" x14ac:dyDescent="0.2">
      <c r="A126" s="23" t="s">
        <v>221</v>
      </c>
      <c r="B126" s="19" t="s">
        <v>136</v>
      </c>
      <c r="C126" s="19" t="s">
        <v>234</v>
      </c>
      <c r="D126" s="19" t="s">
        <v>235</v>
      </c>
      <c r="E126" s="20" t="s">
        <v>70</v>
      </c>
      <c r="F126" s="19" t="s">
        <v>212</v>
      </c>
      <c r="G126" s="21" t="s">
        <v>219</v>
      </c>
      <c r="H126" s="22" t="s">
        <v>98</v>
      </c>
      <c r="I126" s="23" t="s">
        <v>220</v>
      </c>
      <c r="J126" s="23" t="s">
        <v>75</v>
      </c>
      <c r="K126" s="23" t="s">
        <v>215</v>
      </c>
      <c r="L126" s="23" t="s">
        <v>216</v>
      </c>
      <c r="M126" s="24">
        <v>2</v>
      </c>
      <c r="N126" s="25">
        <v>3</v>
      </c>
      <c r="O126" s="19">
        <f t="shared" si="31"/>
        <v>6</v>
      </c>
      <c r="P126" s="26" t="str">
        <f t="shared" si="52"/>
        <v>Medio</v>
      </c>
      <c r="Q126" s="19">
        <v>60</v>
      </c>
      <c r="R126" s="20">
        <f t="shared" si="53"/>
        <v>360</v>
      </c>
      <c r="S126" s="26" t="str">
        <f t="shared" si="54"/>
        <v>II</v>
      </c>
      <c r="T126" s="20" t="str">
        <f t="shared" si="30"/>
        <v>Aceptable con control específico</v>
      </c>
      <c r="U126" s="20">
        <v>40</v>
      </c>
      <c r="V126" s="23" t="s">
        <v>214</v>
      </c>
      <c r="W126" s="3" t="s">
        <v>75</v>
      </c>
      <c r="X126" s="3" t="s">
        <v>75</v>
      </c>
      <c r="Y126" s="3" t="s">
        <v>75</v>
      </c>
      <c r="Z126" s="28" t="s">
        <v>217</v>
      </c>
      <c r="AA126" s="23" t="s">
        <v>218</v>
      </c>
      <c r="AB126" s="27" t="s">
        <v>81</v>
      </c>
      <c r="AC126" s="27" t="s">
        <v>103</v>
      </c>
      <c r="AD126" s="97"/>
      <c r="AE126" s="97"/>
      <c r="AF126" s="97"/>
      <c r="AG126" s="97"/>
    </row>
    <row r="127" spans="1:33" ht="76.5" x14ac:dyDescent="0.2">
      <c r="A127" s="23" t="s">
        <v>221</v>
      </c>
      <c r="B127" s="19" t="s">
        <v>346</v>
      </c>
      <c r="C127" s="19" t="s">
        <v>234</v>
      </c>
      <c r="D127" s="19" t="s">
        <v>235</v>
      </c>
      <c r="E127" s="20" t="s">
        <v>70</v>
      </c>
      <c r="F127" s="19" t="s">
        <v>160</v>
      </c>
      <c r="G127" s="21" t="s">
        <v>161</v>
      </c>
      <c r="H127" s="22" t="s">
        <v>98</v>
      </c>
      <c r="I127" s="23" t="s">
        <v>162</v>
      </c>
      <c r="J127" s="23" t="s">
        <v>75</v>
      </c>
      <c r="K127" s="23" t="s">
        <v>75</v>
      </c>
      <c r="L127" s="23" t="s">
        <v>141</v>
      </c>
      <c r="M127" s="24">
        <v>2</v>
      </c>
      <c r="N127" s="25">
        <v>3</v>
      </c>
      <c r="O127" s="19">
        <f t="shared" si="31"/>
        <v>6</v>
      </c>
      <c r="P127" s="26" t="str">
        <f t="shared" si="52"/>
        <v>Medio</v>
      </c>
      <c r="Q127" s="19">
        <v>10</v>
      </c>
      <c r="R127" s="20">
        <f t="shared" si="53"/>
        <v>60</v>
      </c>
      <c r="S127" s="26" t="str">
        <f t="shared" si="54"/>
        <v>III</v>
      </c>
      <c r="T127" s="20" t="str">
        <f t="shared" si="30"/>
        <v>Mejorable</v>
      </c>
      <c r="U127" s="20">
        <v>40</v>
      </c>
      <c r="V127" s="23" t="s">
        <v>163</v>
      </c>
      <c r="W127" s="3" t="s">
        <v>75</v>
      </c>
      <c r="X127" s="3" t="s">
        <v>75</v>
      </c>
      <c r="Y127" s="3" t="s">
        <v>75</v>
      </c>
      <c r="Z127" s="28" t="s">
        <v>164</v>
      </c>
      <c r="AA127" s="28" t="s">
        <v>165</v>
      </c>
      <c r="AB127" s="27" t="s">
        <v>81</v>
      </c>
      <c r="AC127" s="27" t="s">
        <v>103</v>
      </c>
      <c r="AD127" s="97"/>
      <c r="AE127" s="97"/>
      <c r="AF127" s="97"/>
      <c r="AG127" s="97"/>
    </row>
    <row r="128" spans="1:33" ht="51" x14ac:dyDescent="0.2">
      <c r="A128" s="23" t="s">
        <v>221</v>
      </c>
      <c r="B128" s="19" t="s">
        <v>346</v>
      </c>
      <c r="C128" s="19" t="s">
        <v>234</v>
      </c>
      <c r="D128" s="19" t="s">
        <v>235</v>
      </c>
      <c r="E128" s="20" t="s">
        <v>70</v>
      </c>
      <c r="F128" s="19" t="s">
        <v>166</v>
      </c>
      <c r="G128" s="21" t="s">
        <v>167</v>
      </c>
      <c r="H128" s="22" t="s">
        <v>98</v>
      </c>
      <c r="I128" s="23" t="s">
        <v>162</v>
      </c>
      <c r="J128" s="23" t="s">
        <v>75</v>
      </c>
      <c r="K128" s="23" t="s">
        <v>75</v>
      </c>
      <c r="L128" s="23" t="s">
        <v>141</v>
      </c>
      <c r="M128" s="24">
        <v>2</v>
      </c>
      <c r="N128" s="25">
        <v>3</v>
      </c>
      <c r="O128" s="19">
        <f t="shared" si="31"/>
        <v>6</v>
      </c>
      <c r="P128" s="26" t="str">
        <f t="shared" si="52"/>
        <v>Medio</v>
      </c>
      <c r="Q128" s="19">
        <v>25</v>
      </c>
      <c r="R128" s="20">
        <f t="shared" si="53"/>
        <v>150</v>
      </c>
      <c r="S128" s="26" t="str">
        <f t="shared" si="54"/>
        <v>II</v>
      </c>
      <c r="T128" s="20" t="str">
        <f t="shared" si="30"/>
        <v>Aceptable con control específico</v>
      </c>
      <c r="U128" s="20">
        <v>40</v>
      </c>
      <c r="V128" s="23" t="s">
        <v>163</v>
      </c>
      <c r="W128" s="3" t="s">
        <v>75</v>
      </c>
      <c r="X128" s="3" t="s">
        <v>75</v>
      </c>
      <c r="Y128" s="3" t="s">
        <v>75</v>
      </c>
      <c r="Z128" s="28" t="s">
        <v>164</v>
      </c>
      <c r="AA128" s="28" t="s">
        <v>168</v>
      </c>
      <c r="AB128" s="27" t="s">
        <v>81</v>
      </c>
      <c r="AC128" s="27" t="s">
        <v>103</v>
      </c>
      <c r="AD128" s="97"/>
      <c r="AE128" s="97"/>
      <c r="AF128" s="97"/>
      <c r="AG128" s="97"/>
    </row>
    <row r="129" spans="1:33" ht="102" x14ac:dyDescent="0.2">
      <c r="A129" s="23" t="s">
        <v>221</v>
      </c>
      <c r="B129" s="19" t="s">
        <v>136</v>
      </c>
      <c r="C129" s="19" t="s">
        <v>234</v>
      </c>
      <c r="D129" s="19" t="s">
        <v>235</v>
      </c>
      <c r="E129" s="20" t="s">
        <v>70</v>
      </c>
      <c r="F129" s="19" t="s">
        <v>205</v>
      </c>
      <c r="G129" s="21" t="s">
        <v>206</v>
      </c>
      <c r="H129" s="22" t="s">
        <v>98</v>
      </c>
      <c r="I129" s="23" t="s">
        <v>207</v>
      </c>
      <c r="J129" s="23" t="s">
        <v>75</v>
      </c>
      <c r="K129" s="23" t="s">
        <v>208</v>
      </c>
      <c r="L129" s="23" t="s">
        <v>75</v>
      </c>
      <c r="M129" s="24">
        <v>2</v>
      </c>
      <c r="N129" s="25">
        <v>3</v>
      </c>
      <c r="O129" s="19">
        <f t="shared" si="31"/>
        <v>6</v>
      </c>
      <c r="P129" s="26" t="str">
        <f t="shared" si="52"/>
        <v>Medio</v>
      </c>
      <c r="Q129" s="19">
        <v>100</v>
      </c>
      <c r="R129" s="20">
        <f>O129*Q129</f>
        <v>600</v>
      </c>
      <c r="S129" s="26" t="str">
        <f>IF(R129=0,"N/A",IF(AND(R129&gt;=1,R129&lt;=20),"IV",IF(AND(R129&gt;=40,R129&lt;=120),"III",IF(AND(R129&gt;=150,R129&lt;=500),"II",IF(R129&gt;=600,"I")))))</f>
        <v>I</v>
      </c>
      <c r="T129" s="20" t="str">
        <f t="shared" si="30"/>
        <v>Aceptable con control específico</v>
      </c>
      <c r="U129" s="20">
        <v>40</v>
      </c>
      <c r="V129" s="23" t="s">
        <v>224</v>
      </c>
      <c r="W129" s="3" t="s">
        <v>75</v>
      </c>
      <c r="X129" s="3" t="s">
        <v>75</v>
      </c>
      <c r="Y129" s="3" t="s">
        <v>75</v>
      </c>
      <c r="Z129" s="28" t="s">
        <v>210</v>
      </c>
      <c r="AA129" s="28" t="s">
        <v>211</v>
      </c>
      <c r="AB129" s="27" t="s">
        <v>81</v>
      </c>
      <c r="AC129" s="27" t="s">
        <v>103</v>
      </c>
      <c r="AD129" s="97"/>
      <c r="AE129" s="97"/>
      <c r="AF129" s="97"/>
      <c r="AG129" s="97"/>
    </row>
    <row r="130" spans="1:33" ht="63.75" x14ac:dyDescent="0.2">
      <c r="A130" s="23" t="s">
        <v>67</v>
      </c>
      <c r="B130" s="19" t="s">
        <v>67</v>
      </c>
      <c r="C130" s="19" t="s">
        <v>236</v>
      </c>
      <c r="D130" s="19" t="s">
        <v>237</v>
      </c>
      <c r="E130" s="20" t="s">
        <v>70</v>
      </c>
      <c r="F130" s="19" t="s">
        <v>238</v>
      </c>
      <c r="G130" s="21" t="s">
        <v>239</v>
      </c>
      <c r="H130" s="22" t="s">
        <v>98</v>
      </c>
      <c r="I130" s="23" t="s">
        <v>240</v>
      </c>
      <c r="J130" s="23" t="s">
        <v>75</v>
      </c>
      <c r="K130" s="23" t="s">
        <v>75</v>
      </c>
      <c r="L130" s="23" t="s">
        <v>241</v>
      </c>
      <c r="M130" s="24">
        <v>2</v>
      </c>
      <c r="N130" s="25">
        <v>2</v>
      </c>
      <c r="O130" s="19">
        <f t="shared" si="31"/>
        <v>4</v>
      </c>
      <c r="P130" s="26" t="str">
        <f t="shared" si="52"/>
        <v>Bajo</v>
      </c>
      <c r="Q130" s="19">
        <v>25</v>
      </c>
      <c r="R130" s="20">
        <f t="shared" ref="R130:R133" si="55">O130*Q130</f>
        <v>100</v>
      </c>
      <c r="S130" s="26" t="str">
        <f t="shared" ref="S130:S153" si="56">IF(R130=0,"N/A",IF(AND(R130&gt;=1,R130&lt;=20),"IV",IF(AND(R130&gt;=40,R130&lt;=120),"III",IF(AND(R130&gt;=150,R130&lt;=500),"II",IF(R130&gt;=600,"I")))))</f>
        <v>III</v>
      </c>
      <c r="T130" s="20" t="str">
        <f t="shared" si="30"/>
        <v>Mejorable</v>
      </c>
      <c r="U130" s="20">
        <v>40</v>
      </c>
      <c r="V130" s="23" t="s">
        <v>242</v>
      </c>
      <c r="W130" s="3" t="s">
        <v>75</v>
      </c>
      <c r="X130" s="3" t="s">
        <v>75</v>
      </c>
      <c r="Y130" s="3" t="s">
        <v>75</v>
      </c>
      <c r="Z130" s="28" t="s">
        <v>75</v>
      </c>
      <c r="AA130" s="28" t="s">
        <v>243</v>
      </c>
      <c r="AB130" s="27" t="s">
        <v>81</v>
      </c>
      <c r="AC130" s="27" t="s">
        <v>103</v>
      </c>
      <c r="AD130" s="97"/>
      <c r="AE130" s="97"/>
      <c r="AF130" s="97"/>
      <c r="AG130" s="97"/>
    </row>
    <row r="131" spans="1:33" ht="102" x14ac:dyDescent="0.2">
      <c r="A131" s="23" t="s">
        <v>67</v>
      </c>
      <c r="B131" s="19" t="s">
        <v>244</v>
      </c>
      <c r="C131" s="19" t="s">
        <v>236</v>
      </c>
      <c r="D131" s="19" t="s">
        <v>237</v>
      </c>
      <c r="E131" s="19" t="s">
        <v>70</v>
      </c>
      <c r="F131" s="19" t="s">
        <v>104</v>
      </c>
      <c r="G131" s="21" t="s">
        <v>105</v>
      </c>
      <c r="H131" s="22" t="s">
        <v>106</v>
      </c>
      <c r="I131" s="23" t="s">
        <v>107</v>
      </c>
      <c r="J131" s="23" t="s">
        <v>75</v>
      </c>
      <c r="K131" s="23" t="s">
        <v>108</v>
      </c>
      <c r="L131" s="23" t="s">
        <v>109</v>
      </c>
      <c r="M131" s="24">
        <v>2</v>
      </c>
      <c r="N131" s="25">
        <v>3</v>
      </c>
      <c r="O131" s="19">
        <f t="shared" si="31"/>
        <v>6</v>
      </c>
      <c r="P131" s="32" t="str">
        <f t="shared" si="52"/>
        <v>Medio</v>
      </c>
      <c r="Q131" s="19">
        <v>25</v>
      </c>
      <c r="R131" s="19">
        <f t="shared" si="55"/>
        <v>150</v>
      </c>
      <c r="S131" s="32" t="str">
        <f t="shared" si="56"/>
        <v>II</v>
      </c>
      <c r="T131" s="19" t="str">
        <f t="shared" si="30"/>
        <v>Aceptable con control específico</v>
      </c>
      <c r="U131" s="19">
        <v>40</v>
      </c>
      <c r="V131" s="23" t="s">
        <v>110</v>
      </c>
      <c r="W131" s="3" t="s">
        <v>75</v>
      </c>
      <c r="X131" s="3" t="s">
        <v>75</v>
      </c>
      <c r="Y131" s="3" t="s">
        <v>75</v>
      </c>
      <c r="Z131" s="23" t="s">
        <v>111</v>
      </c>
      <c r="AA131" s="23" t="s">
        <v>245</v>
      </c>
      <c r="AB131" s="27" t="s">
        <v>81</v>
      </c>
      <c r="AC131" s="27" t="s">
        <v>103</v>
      </c>
      <c r="AD131" s="100"/>
      <c r="AE131" s="101"/>
      <c r="AF131" s="101"/>
      <c r="AG131" s="102"/>
    </row>
    <row r="132" spans="1:33" ht="51" x14ac:dyDescent="0.2">
      <c r="A132" s="23" t="s">
        <v>67</v>
      </c>
      <c r="B132" s="19" t="s">
        <v>67</v>
      </c>
      <c r="C132" s="19" t="s">
        <v>246</v>
      </c>
      <c r="D132" s="19" t="s">
        <v>247</v>
      </c>
      <c r="E132" s="20" t="s">
        <v>70</v>
      </c>
      <c r="F132" s="19" t="s">
        <v>248</v>
      </c>
      <c r="G132" s="21" t="s">
        <v>239</v>
      </c>
      <c r="H132" s="22" t="s">
        <v>98</v>
      </c>
      <c r="I132" s="23" t="s">
        <v>240</v>
      </c>
      <c r="J132" s="23" t="s">
        <v>75</v>
      </c>
      <c r="K132" s="23" t="s">
        <v>75</v>
      </c>
      <c r="L132" s="23" t="s">
        <v>75</v>
      </c>
      <c r="M132" s="24">
        <v>2</v>
      </c>
      <c r="N132" s="25">
        <v>2</v>
      </c>
      <c r="O132" s="19">
        <f t="shared" si="31"/>
        <v>4</v>
      </c>
      <c r="P132" s="26" t="str">
        <f t="shared" si="52"/>
        <v>Bajo</v>
      </c>
      <c r="Q132" s="19">
        <v>25</v>
      </c>
      <c r="R132" s="20">
        <f t="shared" si="55"/>
        <v>100</v>
      </c>
      <c r="S132" s="26" t="str">
        <f t="shared" si="56"/>
        <v>III</v>
      </c>
      <c r="T132" s="20" t="str">
        <f t="shared" si="30"/>
        <v>Mejorable</v>
      </c>
      <c r="U132" s="20">
        <v>40</v>
      </c>
      <c r="V132" s="23" t="s">
        <v>249</v>
      </c>
      <c r="W132" s="3" t="s">
        <v>75</v>
      </c>
      <c r="X132" s="3" t="s">
        <v>75</v>
      </c>
      <c r="Y132" s="28" t="s">
        <v>250</v>
      </c>
      <c r="Z132" s="28" t="s">
        <v>75</v>
      </c>
      <c r="AA132" s="28" t="s">
        <v>251</v>
      </c>
      <c r="AB132" s="27" t="s">
        <v>81</v>
      </c>
      <c r="AC132" s="27" t="s">
        <v>103</v>
      </c>
      <c r="AD132" s="97"/>
      <c r="AE132" s="97"/>
      <c r="AF132" s="97"/>
      <c r="AG132" s="97"/>
    </row>
    <row r="133" spans="1:33" ht="51" x14ac:dyDescent="0.2">
      <c r="A133" s="23" t="s">
        <v>252</v>
      </c>
      <c r="B133" s="19" t="s">
        <v>67</v>
      </c>
      <c r="C133" s="19" t="s">
        <v>253</v>
      </c>
      <c r="D133" s="19" t="s">
        <v>254</v>
      </c>
      <c r="E133" s="20" t="s">
        <v>70</v>
      </c>
      <c r="F133" s="19" t="s">
        <v>255</v>
      </c>
      <c r="G133" s="21" t="s">
        <v>256</v>
      </c>
      <c r="H133" s="22" t="s">
        <v>257</v>
      </c>
      <c r="I133" s="23" t="s">
        <v>258</v>
      </c>
      <c r="J133" s="23" t="s">
        <v>75</v>
      </c>
      <c r="K133" s="23" t="s">
        <v>259</v>
      </c>
      <c r="L133" s="23" t="s">
        <v>260</v>
      </c>
      <c r="M133" s="24">
        <v>2</v>
      </c>
      <c r="N133" s="25">
        <v>2</v>
      </c>
      <c r="O133" s="19">
        <f t="shared" si="31"/>
        <v>4</v>
      </c>
      <c r="P133" s="26" t="str">
        <f t="shared" si="52"/>
        <v>Bajo</v>
      </c>
      <c r="Q133" s="19">
        <v>100</v>
      </c>
      <c r="R133" s="20">
        <f t="shared" si="55"/>
        <v>400</v>
      </c>
      <c r="S133" s="26" t="str">
        <f t="shared" si="56"/>
        <v>II</v>
      </c>
      <c r="T133" s="20" t="str">
        <f t="shared" si="30"/>
        <v>Aceptable con control específico</v>
      </c>
      <c r="U133" s="20">
        <v>40</v>
      </c>
      <c r="V133" s="23" t="s">
        <v>249</v>
      </c>
      <c r="W133" s="3" t="s">
        <v>75</v>
      </c>
      <c r="X133" s="3" t="s">
        <v>75</v>
      </c>
      <c r="Y133" s="3" t="s">
        <v>75</v>
      </c>
      <c r="Z133" s="28" t="s">
        <v>261</v>
      </c>
      <c r="AA133" s="28" t="s">
        <v>262</v>
      </c>
      <c r="AB133" s="26" t="s">
        <v>263</v>
      </c>
      <c r="AC133" s="26"/>
      <c r="AD133" s="97"/>
      <c r="AE133" s="97"/>
      <c r="AF133" s="97"/>
      <c r="AG133" s="97"/>
    </row>
    <row r="134" spans="1:33" ht="76.5" x14ac:dyDescent="0.2">
      <c r="A134" s="33" t="s">
        <v>264</v>
      </c>
      <c r="B134" s="34" t="s">
        <v>265</v>
      </c>
      <c r="C134" s="34" t="s">
        <v>266</v>
      </c>
      <c r="D134" s="35" t="s">
        <v>350</v>
      </c>
      <c r="E134" s="36" t="s">
        <v>70</v>
      </c>
      <c r="F134" s="34" t="s">
        <v>267</v>
      </c>
      <c r="G134" s="37" t="s">
        <v>268</v>
      </c>
      <c r="H134" s="38" t="s">
        <v>86</v>
      </c>
      <c r="I134" s="39" t="s">
        <v>269</v>
      </c>
      <c r="J134" s="27" t="s">
        <v>75</v>
      </c>
      <c r="K134" s="27" t="s">
        <v>75</v>
      </c>
      <c r="L134" s="27" t="s">
        <v>75</v>
      </c>
      <c r="M134" s="40">
        <v>6</v>
      </c>
      <c r="N134" s="41">
        <v>3</v>
      </c>
      <c r="O134" s="40">
        <v>18</v>
      </c>
      <c r="P134" s="26" t="str">
        <f t="shared" si="52"/>
        <v>Alto</v>
      </c>
      <c r="Q134" s="39">
        <v>25</v>
      </c>
      <c r="R134" s="36">
        <v>450</v>
      </c>
      <c r="S134" s="26" t="str">
        <f t="shared" si="56"/>
        <v>II</v>
      </c>
      <c r="T134" s="20" t="str">
        <f t="shared" si="30"/>
        <v>Aceptable con control específico</v>
      </c>
      <c r="U134" s="36">
        <v>7</v>
      </c>
      <c r="V134" s="40" t="s">
        <v>270</v>
      </c>
      <c r="W134" s="36" t="s">
        <v>75</v>
      </c>
      <c r="X134" s="36" t="s">
        <v>75</v>
      </c>
      <c r="Y134" s="36" t="s">
        <v>75</v>
      </c>
      <c r="Z134" s="27" t="s">
        <v>271</v>
      </c>
      <c r="AA134" s="27" t="s">
        <v>272</v>
      </c>
      <c r="AB134" s="42"/>
      <c r="AC134" s="42"/>
      <c r="AD134" s="103"/>
      <c r="AE134" s="103"/>
      <c r="AF134" s="103"/>
      <c r="AG134" s="103"/>
    </row>
    <row r="135" spans="1:33" ht="89.25" x14ac:dyDescent="0.2">
      <c r="A135" s="33" t="s">
        <v>264</v>
      </c>
      <c r="B135" s="34" t="s">
        <v>265</v>
      </c>
      <c r="C135" s="34" t="s">
        <v>266</v>
      </c>
      <c r="D135" s="35" t="s">
        <v>350</v>
      </c>
      <c r="E135" s="36" t="s">
        <v>70</v>
      </c>
      <c r="F135" s="34" t="s">
        <v>273</v>
      </c>
      <c r="G135" s="37" t="s">
        <v>274</v>
      </c>
      <c r="H135" s="38" t="s">
        <v>86</v>
      </c>
      <c r="I135" s="39" t="s">
        <v>275</v>
      </c>
      <c r="J135" s="27" t="s">
        <v>75</v>
      </c>
      <c r="K135" s="27" t="s">
        <v>75</v>
      </c>
      <c r="L135" s="27" t="s">
        <v>75</v>
      </c>
      <c r="M135" s="43">
        <v>6</v>
      </c>
      <c r="N135" s="41">
        <v>3</v>
      </c>
      <c r="O135" s="39">
        <v>18</v>
      </c>
      <c r="P135" s="26" t="str">
        <f t="shared" si="52"/>
        <v>Alto</v>
      </c>
      <c r="Q135" s="39">
        <v>25</v>
      </c>
      <c r="R135" s="39">
        <v>450</v>
      </c>
      <c r="S135" s="26" t="str">
        <f t="shared" si="56"/>
        <v>II</v>
      </c>
      <c r="T135" s="20" t="str">
        <f t="shared" si="30"/>
        <v>Aceptable con control específico</v>
      </c>
      <c r="U135" s="27">
        <v>7</v>
      </c>
      <c r="V135" s="27" t="s">
        <v>276</v>
      </c>
      <c r="W135" s="27" t="s">
        <v>75</v>
      </c>
      <c r="X135" s="27" t="s">
        <v>75</v>
      </c>
      <c r="Y135" s="27" t="s">
        <v>75</v>
      </c>
      <c r="Z135" s="27" t="s">
        <v>271</v>
      </c>
      <c r="AA135" s="27" t="s">
        <v>272</v>
      </c>
      <c r="AB135" s="27" t="s">
        <v>81</v>
      </c>
      <c r="AC135" s="27"/>
      <c r="AD135" s="103"/>
      <c r="AE135" s="103"/>
      <c r="AF135" s="103"/>
      <c r="AG135" s="103"/>
    </row>
    <row r="136" spans="1:33" ht="63.75" x14ac:dyDescent="0.2">
      <c r="A136" s="33" t="s">
        <v>264</v>
      </c>
      <c r="B136" s="34" t="s">
        <v>265</v>
      </c>
      <c r="C136" s="34" t="s">
        <v>266</v>
      </c>
      <c r="D136" s="35" t="s">
        <v>350</v>
      </c>
      <c r="E136" s="36" t="s">
        <v>70</v>
      </c>
      <c r="F136" s="34" t="s">
        <v>277</v>
      </c>
      <c r="G136" s="37" t="s">
        <v>278</v>
      </c>
      <c r="H136" s="22" t="s">
        <v>106</v>
      </c>
      <c r="I136" s="27" t="s">
        <v>279</v>
      </c>
      <c r="J136" s="44" t="s">
        <v>75</v>
      </c>
      <c r="K136" s="27" t="s">
        <v>75</v>
      </c>
      <c r="L136" s="27" t="s">
        <v>280</v>
      </c>
      <c r="M136" s="43">
        <v>2</v>
      </c>
      <c r="N136" s="41">
        <v>3</v>
      </c>
      <c r="O136" s="39">
        <v>6</v>
      </c>
      <c r="P136" s="26" t="str">
        <f t="shared" si="52"/>
        <v>Medio</v>
      </c>
      <c r="Q136" s="39">
        <v>25</v>
      </c>
      <c r="R136" s="39">
        <v>150</v>
      </c>
      <c r="S136" s="26" t="str">
        <f t="shared" si="56"/>
        <v>II</v>
      </c>
      <c r="T136" s="20" t="str">
        <f t="shared" si="30"/>
        <v>Aceptable con control específico</v>
      </c>
      <c r="U136" s="27">
        <v>7</v>
      </c>
      <c r="V136" s="27" t="s">
        <v>281</v>
      </c>
      <c r="W136" s="27" t="s">
        <v>75</v>
      </c>
      <c r="X136" s="27" t="s">
        <v>75</v>
      </c>
      <c r="Y136" s="27" t="s">
        <v>75</v>
      </c>
      <c r="Z136" s="27" t="s">
        <v>282</v>
      </c>
      <c r="AA136" s="27" t="s">
        <v>283</v>
      </c>
      <c r="AB136" s="27" t="s">
        <v>81</v>
      </c>
      <c r="AC136" s="27" t="s">
        <v>103</v>
      </c>
      <c r="AD136" s="103"/>
      <c r="AE136" s="103"/>
      <c r="AF136" s="103"/>
      <c r="AG136" s="103"/>
    </row>
    <row r="137" spans="1:33" ht="63.75" x14ac:dyDescent="0.2">
      <c r="A137" s="33" t="s">
        <v>264</v>
      </c>
      <c r="B137" s="34" t="s">
        <v>265</v>
      </c>
      <c r="C137" s="34" t="s">
        <v>349</v>
      </c>
      <c r="D137" s="35" t="s">
        <v>350</v>
      </c>
      <c r="E137" s="36" t="s">
        <v>70</v>
      </c>
      <c r="F137" s="34" t="s">
        <v>273</v>
      </c>
      <c r="G137" s="21" t="s">
        <v>206</v>
      </c>
      <c r="H137" s="38" t="s">
        <v>98</v>
      </c>
      <c r="I137" s="39" t="s">
        <v>284</v>
      </c>
      <c r="J137" s="27" t="s">
        <v>75</v>
      </c>
      <c r="K137" s="27" t="s">
        <v>285</v>
      </c>
      <c r="L137" s="27" t="s">
        <v>286</v>
      </c>
      <c r="M137" s="43">
        <v>6</v>
      </c>
      <c r="N137" s="41">
        <v>3</v>
      </c>
      <c r="O137" s="39">
        <v>18</v>
      </c>
      <c r="P137" s="26" t="str">
        <f t="shared" si="52"/>
        <v>Alto</v>
      </c>
      <c r="Q137" s="39">
        <v>25</v>
      </c>
      <c r="R137" s="39">
        <v>450</v>
      </c>
      <c r="S137" s="26" t="str">
        <f t="shared" si="56"/>
        <v>II</v>
      </c>
      <c r="T137" s="20" t="str">
        <f t="shared" si="30"/>
        <v>Aceptable con control específico</v>
      </c>
      <c r="U137" s="27">
        <v>7</v>
      </c>
      <c r="V137" s="27" t="s">
        <v>224</v>
      </c>
      <c r="W137" s="27" t="s">
        <v>75</v>
      </c>
      <c r="X137" s="27" t="s">
        <v>75</v>
      </c>
      <c r="Y137" s="27" t="s">
        <v>287</v>
      </c>
      <c r="Z137" s="27" t="s">
        <v>288</v>
      </c>
      <c r="AA137" s="27" t="s">
        <v>75</v>
      </c>
      <c r="AB137" s="42"/>
      <c r="AC137" s="42"/>
      <c r="AD137" s="103"/>
      <c r="AE137" s="103"/>
      <c r="AF137" s="103"/>
      <c r="AG137" s="103"/>
    </row>
    <row r="138" spans="1:33" ht="63.75" x14ac:dyDescent="0.2">
      <c r="A138" s="33" t="s">
        <v>264</v>
      </c>
      <c r="B138" s="34" t="s">
        <v>265</v>
      </c>
      <c r="C138" s="34" t="s">
        <v>266</v>
      </c>
      <c r="D138" s="35" t="s">
        <v>350</v>
      </c>
      <c r="E138" s="36" t="s">
        <v>70</v>
      </c>
      <c r="F138" s="34" t="s">
        <v>273</v>
      </c>
      <c r="G138" s="27" t="s">
        <v>289</v>
      </c>
      <c r="H138" s="38" t="s">
        <v>98</v>
      </c>
      <c r="I138" s="39" t="s">
        <v>290</v>
      </c>
      <c r="J138" s="27" t="s">
        <v>75</v>
      </c>
      <c r="K138" s="27" t="s">
        <v>75</v>
      </c>
      <c r="L138" s="27" t="s">
        <v>75</v>
      </c>
      <c r="M138" s="43">
        <v>6</v>
      </c>
      <c r="N138" s="39">
        <v>3</v>
      </c>
      <c r="O138" s="39">
        <v>18</v>
      </c>
      <c r="P138" s="26" t="str">
        <f t="shared" si="52"/>
        <v>Alto</v>
      </c>
      <c r="Q138" s="39">
        <v>25</v>
      </c>
      <c r="R138" s="39">
        <v>450</v>
      </c>
      <c r="S138" s="26" t="str">
        <f t="shared" si="56"/>
        <v>II</v>
      </c>
      <c r="T138" s="20" t="str">
        <f t="shared" si="30"/>
        <v>Aceptable con control específico</v>
      </c>
      <c r="U138" s="27">
        <v>7</v>
      </c>
      <c r="V138" s="27" t="s">
        <v>224</v>
      </c>
      <c r="W138" s="27" t="s">
        <v>75</v>
      </c>
      <c r="X138" s="27" t="s">
        <v>75</v>
      </c>
      <c r="Y138" s="27" t="s">
        <v>75</v>
      </c>
      <c r="Z138" s="27" t="s">
        <v>291</v>
      </c>
      <c r="AA138" s="27" t="s">
        <v>218</v>
      </c>
      <c r="AB138" s="27" t="s">
        <v>81</v>
      </c>
      <c r="AC138" s="45" t="s">
        <v>292</v>
      </c>
      <c r="AD138" s="103"/>
      <c r="AE138" s="103"/>
      <c r="AF138" s="103"/>
      <c r="AG138" s="103"/>
    </row>
    <row r="139" spans="1:33" ht="76.5" x14ac:dyDescent="0.2">
      <c r="A139" s="33" t="s">
        <v>264</v>
      </c>
      <c r="B139" s="34" t="s">
        <v>265</v>
      </c>
      <c r="C139" s="34" t="s">
        <v>266</v>
      </c>
      <c r="D139" s="35" t="s">
        <v>350</v>
      </c>
      <c r="E139" s="39" t="s">
        <v>70</v>
      </c>
      <c r="F139" s="34" t="s">
        <v>293</v>
      </c>
      <c r="G139" s="46" t="s">
        <v>294</v>
      </c>
      <c r="H139" s="22" t="s">
        <v>73</v>
      </c>
      <c r="I139" s="39" t="s">
        <v>295</v>
      </c>
      <c r="J139" s="44" t="s">
        <v>75</v>
      </c>
      <c r="K139" s="27" t="s">
        <v>75</v>
      </c>
      <c r="L139" s="27" t="s">
        <v>75</v>
      </c>
      <c r="M139" s="43">
        <v>6</v>
      </c>
      <c r="N139" s="41">
        <v>3</v>
      </c>
      <c r="O139" s="39">
        <v>18</v>
      </c>
      <c r="P139" s="26" t="str">
        <f t="shared" si="52"/>
        <v>Alto</v>
      </c>
      <c r="Q139" s="39">
        <v>25</v>
      </c>
      <c r="R139" s="39">
        <v>450</v>
      </c>
      <c r="S139" s="26" t="str">
        <f t="shared" si="56"/>
        <v>II</v>
      </c>
      <c r="T139" s="20" t="str">
        <f t="shared" si="30"/>
        <v>Aceptable con control específico</v>
      </c>
      <c r="U139" s="27">
        <v>7</v>
      </c>
      <c r="V139" s="27" t="s">
        <v>296</v>
      </c>
      <c r="W139" s="27" t="s">
        <v>75</v>
      </c>
      <c r="X139" s="27" t="s">
        <v>75</v>
      </c>
      <c r="Y139" s="27" t="s">
        <v>75</v>
      </c>
      <c r="Z139" s="37" t="s">
        <v>297</v>
      </c>
      <c r="AA139" s="27" t="s">
        <v>298</v>
      </c>
      <c r="AB139" s="27" t="s">
        <v>81</v>
      </c>
      <c r="AC139" s="27" t="s">
        <v>82</v>
      </c>
      <c r="AD139" s="104"/>
      <c r="AE139" s="104"/>
      <c r="AF139" s="104"/>
      <c r="AG139" s="104"/>
    </row>
    <row r="140" spans="1:33" ht="76.5" x14ac:dyDescent="0.2">
      <c r="A140" s="33" t="s">
        <v>264</v>
      </c>
      <c r="B140" s="34" t="s">
        <v>265</v>
      </c>
      <c r="C140" s="34" t="s">
        <v>266</v>
      </c>
      <c r="D140" s="35" t="s">
        <v>350</v>
      </c>
      <c r="E140" s="39" t="s">
        <v>70</v>
      </c>
      <c r="F140" s="34" t="s">
        <v>299</v>
      </c>
      <c r="G140" s="46" t="s">
        <v>197</v>
      </c>
      <c r="H140" s="22" t="s">
        <v>73</v>
      </c>
      <c r="I140" s="39" t="s">
        <v>300</v>
      </c>
      <c r="J140" s="44" t="s">
        <v>75</v>
      </c>
      <c r="K140" s="27" t="s">
        <v>75</v>
      </c>
      <c r="L140" s="27" t="s">
        <v>301</v>
      </c>
      <c r="M140" s="43">
        <v>6</v>
      </c>
      <c r="N140" s="41">
        <v>3</v>
      </c>
      <c r="O140" s="39">
        <v>18</v>
      </c>
      <c r="P140" s="26" t="str">
        <f t="shared" si="52"/>
        <v>Alto</v>
      </c>
      <c r="Q140" s="39">
        <v>25</v>
      </c>
      <c r="R140" s="39">
        <v>450</v>
      </c>
      <c r="S140" s="26" t="str">
        <f t="shared" si="56"/>
        <v>II</v>
      </c>
      <c r="T140" s="20" t="str">
        <f t="shared" si="30"/>
        <v>Aceptable con control específico</v>
      </c>
      <c r="U140" s="27">
        <v>7</v>
      </c>
      <c r="V140" s="27" t="s">
        <v>302</v>
      </c>
      <c r="W140" s="27" t="s">
        <v>75</v>
      </c>
      <c r="X140" s="27" t="s">
        <v>75</v>
      </c>
      <c r="Y140" s="27" t="s">
        <v>75</v>
      </c>
      <c r="Z140" s="37" t="s">
        <v>297</v>
      </c>
      <c r="AA140" s="27" t="s">
        <v>298</v>
      </c>
      <c r="AB140" s="27" t="s">
        <v>81</v>
      </c>
      <c r="AC140" s="27" t="s">
        <v>82</v>
      </c>
      <c r="AD140" s="104"/>
      <c r="AE140" s="104"/>
      <c r="AF140" s="104"/>
      <c r="AG140" s="104"/>
    </row>
    <row r="141" spans="1:33" ht="76.5" x14ac:dyDescent="0.2">
      <c r="A141" s="33" t="s">
        <v>303</v>
      </c>
      <c r="B141" s="34" t="s">
        <v>304</v>
      </c>
      <c r="C141" s="34" t="s">
        <v>305</v>
      </c>
      <c r="D141" s="35" t="s">
        <v>306</v>
      </c>
      <c r="E141" s="36" t="s">
        <v>70</v>
      </c>
      <c r="F141" s="34" t="s">
        <v>307</v>
      </c>
      <c r="G141" s="37" t="s">
        <v>268</v>
      </c>
      <c r="H141" s="38" t="s">
        <v>86</v>
      </c>
      <c r="I141" s="39" t="s">
        <v>269</v>
      </c>
      <c r="J141" s="27" t="s">
        <v>75</v>
      </c>
      <c r="K141" s="27" t="s">
        <v>75</v>
      </c>
      <c r="L141" s="27" t="s">
        <v>75</v>
      </c>
      <c r="M141" s="40">
        <v>6</v>
      </c>
      <c r="N141" s="41">
        <v>3</v>
      </c>
      <c r="O141" s="40">
        <v>18</v>
      </c>
      <c r="P141" s="26" t="str">
        <f t="shared" si="52"/>
        <v>Alto</v>
      </c>
      <c r="Q141" s="39">
        <v>25</v>
      </c>
      <c r="R141" s="36">
        <v>450</v>
      </c>
      <c r="S141" s="26" t="str">
        <f t="shared" si="56"/>
        <v>II</v>
      </c>
      <c r="T141" s="20" t="str">
        <f t="shared" si="30"/>
        <v>Aceptable con control específico</v>
      </c>
      <c r="U141" s="36">
        <v>1</v>
      </c>
      <c r="V141" s="40" t="s">
        <v>270</v>
      </c>
      <c r="W141" s="36" t="s">
        <v>75</v>
      </c>
      <c r="X141" s="36" t="s">
        <v>75</v>
      </c>
      <c r="Y141" s="36" t="s">
        <v>75</v>
      </c>
      <c r="Z141" s="27" t="s">
        <v>271</v>
      </c>
      <c r="AA141" s="27" t="s">
        <v>272</v>
      </c>
      <c r="AB141" s="42"/>
      <c r="AC141" s="42"/>
      <c r="AD141" s="103"/>
      <c r="AE141" s="103"/>
      <c r="AF141" s="103"/>
      <c r="AG141" s="103"/>
    </row>
    <row r="142" spans="1:33" ht="89.25" x14ac:dyDescent="0.2">
      <c r="A142" s="33" t="s">
        <v>303</v>
      </c>
      <c r="B142" s="34" t="s">
        <v>347</v>
      </c>
      <c r="C142" s="34" t="s">
        <v>305</v>
      </c>
      <c r="D142" s="35" t="s">
        <v>306</v>
      </c>
      <c r="E142" s="36" t="s">
        <v>70</v>
      </c>
      <c r="F142" s="34" t="s">
        <v>307</v>
      </c>
      <c r="G142" s="37" t="s">
        <v>274</v>
      </c>
      <c r="H142" s="38" t="s">
        <v>86</v>
      </c>
      <c r="I142" s="39" t="s">
        <v>275</v>
      </c>
      <c r="J142" s="27" t="s">
        <v>75</v>
      </c>
      <c r="K142" s="27" t="s">
        <v>75</v>
      </c>
      <c r="L142" s="27" t="s">
        <v>75</v>
      </c>
      <c r="M142" s="43">
        <v>6</v>
      </c>
      <c r="N142" s="41">
        <v>3</v>
      </c>
      <c r="O142" s="39">
        <v>18</v>
      </c>
      <c r="P142" s="26" t="str">
        <f t="shared" si="52"/>
        <v>Alto</v>
      </c>
      <c r="Q142" s="39">
        <v>25</v>
      </c>
      <c r="R142" s="39">
        <v>450</v>
      </c>
      <c r="S142" s="26" t="str">
        <f t="shared" si="56"/>
        <v>II</v>
      </c>
      <c r="T142" s="20" t="str">
        <f t="shared" si="30"/>
        <v>Aceptable con control específico</v>
      </c>
      <c r="U142" s="27">
        <v>1</v>
      </c>
      <c r="V142" s="27" t="s">
        <v>276</v>
      </c>
      <c r="W142" s="27" t="s">
        <v>75</v>
      </c>
      <c r="X142" s="27" t="s">
        <v>75</v>
      </c>
      <c r="Y142" s="27" t="s">
        <v>75</v>
      </c>
      <c r="Z142" s="27" t="s">
        <v>271</v>
      </c>
      <c r="AA142" s="27" t="s">
        <v>272</v>
      </c>
      <c r="AB142" s="27" t="s">
        <v>81</v>
      </c>
      <c r="AC142" s="27"/>
      <c r="AD142" s="103"/>
      <c r="AE142" s="103"/>
      <c r="AF142" s="103"/>
      <c r="AG142" s="103"/>
    </row>
    <row r="143" spans="1:33" ht="51" x14ac:dyDescent="0.2">
      <c r="A143" s="33" t="s">
        <v>303</v>
      </c>
      <c r="B143" s="34" t="s">
        <v>347</v>
      </c>
      <c r="C143" s="34" t="s">
        <v>305</v>
      </c>
      <c r="D143" s="35" t="s">
        <v>306</v>
      </c>
      <c r="E143" s="36" t="s">
        <v>70</v>
      </c>
      <c r="F143" s="34" t="s">
        <v>308</v>
      </c>
      <c r="G143" s="37" t="s">
        <v>278</v>
      </c>
      <c r="H143" s="22" t="s">
        <v>106</v>
      </c>
      <c r="I143" s="27" t="s">
        <v>279</v>
      </c>
      <c r="J143" s="44" t="s">
        <v>75</v>
      </c>
      <c r="K143" s="27" t="s">
        <v>75</v>
      </c>
      <c r="L143" s="27" t="s">
        <v>280</v>
      </c>
      <c r="M143" s="43">
        <v>2</v>
      </c>
      <c r="N143" s="41">
        <v>3</v>
      </c>
      <c r="O143" s="39">
        <v>6</v>
      </c>
      <c r="P143" s="26" t="str">
        <f t="shared" si="52"/>
        <v>Medio</v>
      </c>
      <c r="Q143" s="39">
        <v>25</v>
      </c>
      <c r="R143" s="39">
        <v>150</v>
      </c>
      <c r="S143" s="26" t="str">
        <f t="shared" si="56"/>
        <v>II</v>
      </c>
      <c r="T143" s="20" t="str">
        <f t="shared" ref="T143:T153" si="57">IF(R143&gt;600,"No aceptable",IF(R143&gt;=150,"Aceptable con control específico",IF(R143&gt;=40,"Mejorable",IF(R143&gt;=20,"Aceptable"))))</f>
        <v>Aceptable con control específico</v>
      </c>
      <c r="U143" s="27">
        <v>1</v>
      </c>
      <c r="V143" s="27" t="s">
        <v>281</v>
      </c>
      <c r="W143" s="27" t="s">
        <v>75</v>
      </c>
      <c r="X143" s="27" t="s">
        <v>75</v>
      </c>
      <c r="Y143" s="27" t="s">
        <v>75</v>
      </c>
      <c r="Z143" s="27" t="s">
        <v>282</v>
      </c>
      <c r="AA143" s="27" t="s">
        <v>283</v>
      </c>
      <c r="AB143" s="27" t="s">
        <v>81</v>
      </c>
      <c r="AC143" s="27" t="s">
        <v>103</v>
      </c>
      <c r="AD143" s="103"/>
      <c r="AE143" s="103"/>
      <c r="AF143" s="103"/>
      <c r="AG143" s="103"/>
    </row>
    <row r="144" spans="1:33" ht="63.75" x14ac:dyDescent="0.2">
      <c r="A144" s="33" t="s">
        <v>303</v>
      </c>
      <c r="B144" s="34" t="s">
        <v>347</v>
      </c>
      <c r="C144" s="34" t="s">
        <v>305</v>
      </c>
      <c r="D144" s="35" t="s">
        <v>306</v>
      </c>
      <c r="E144" s="36" t="s">
        <v>70</v>
      </c>
      <c r="F144" s="34" t="s">
        <v>309</v>
      </c>
      <c r="G144" s="21" t="s">
        <v>121</v>
      </c>
      <c r="H144" s="22" t="s">
        <v>106</v>
      </c>
      <c r="I144" s="39" t="s">
        <v>310</v>
      </c>
      <c r="J144" s="27" t="s">
        <v>75</v>
      </c>
      <c r="K144" s="27" t="s">
        <v>75</v>
      </c>
      <c r="L144" s="27" t="s">
        <v>280</v>
      </c>
      <c r="M144" s="43">
        <v>6</v>
      </c>
      <c r="N144" s="41">
        <v>3</v>
      </c>
      <c r="O144" s="39">
        <v>18</v>
      </c>
      <c r="P144" s="26" t="str">
        <f t="shared" si="52"/>
        <v>Alto</v>
      </c>
      <c r="Q144" s="39">
        <v>25</v>
      </c>
      <c r="R144" s="39">
        <v>450</v>
      </c>
      <c r="S144" s="26" t="str">
        <f t="shared" si="56"/>
        <v>II</v>
      </c>
      <c r="T144" s="20" t="str">
        <f t="shared" si="57"/>
        <v>Aceptable con control específico</v>
      </c>
      <c r="U144" s="27">
        <v>1</v>
      </c>
      <c r="V144" s="27" t="s">
        <v>281</v>
      </c>
      <c r="W144" s="27" t="s">
        <v>75</v>
      </c>
      <c r="X144" s="27" t="s">
        <v>75</v>
      </c>
      <c r="Y144" s="27" t="s">
        <v>75</v>
      </c>
      <c r="Z144" s="27" t="s">
        <v>282</v>
      </c>
      <c r="AA144" s="27" t="s">
        <v>283</v>
      </c>
      <c r="AB144" s="27" t="s">
        <v>81</v>
      </c>
      <c r="AC144" s="27" t="s">
        <v>103</v>
      </c>
      <c r="AD144" s="103"/>
      <c r="AE144" s="103"/>
      <c r="AF144" s="103"/>
      <c r="AG144" s="103"/>
    </row>
    <row r="145" spans="1:33" ht="51" x14ac:dyDescent="0.2">
      <c r="A145" s="33" t="s">
        <v>303</v>
      </c>
      <c r="B145" s="34" t="s">
        <v>347</v>
      </c>
      <c r="C145" s="34" t="s">
        <v>305</v>
      </c>
      <c r="D145" s="35" t="s">
        <v>306</v>
      </c>
      <c r="E145" s="36" t="s">
        <v>70</v>
      </c>
      <c r="F145" s="34" t="s">
        <v>311</v>
      </c>
      <c r="G145" s="27" t="s">
        <v>312</v>
      </c>
      <c r="H145" s="22" t="s">
        <v>175</v>
      </c>
      <c r="I145" s="39" t="s">
        <v>313</v>
      </c>
      <c r="J145" s="27" t="s">
        <v>75</v>
      </c>
      <c r="K145" s="27" t="s">
        <v>75</v>
      </c>
      <c r="L145" s="27" t="s">
        <v>75</v>
      </c>
      <c r="M145" s="43">
        <v>6</v>
      </c>
      <c r="N145" s="39">
        <v>3</v>
      </c>
      <c r="O145" s="39">
        <v>18</v>
      </c>
      <c r="P145" s="26" t="str">
        <f t="shared" si="52"/>
        <v>Alto</v>
      </c>
      <c r="Q145" s="39">
        <v>25</v>
      </c>
      <c r="R145" s="39">
        <v>450</v>
      </c>
      <c r="S145" s="26" t="str">
        <f t="shared" si="56"/>
        <v>II</v>
      </c>
      <c r="T145" s="20" t="str">
        <f t="shared" si="57"/>
        <v>Aceptable con control específico</v>
      </c>
      <c r="U145" s="27">
        <v>1</v>
      </c>
      <c r="V145" s="27" t="s">
        <v>314</v>
      </c>
      <c r="W145" s="27" t="s">
        <v>75</v>
      </c>
      <c r="X145" s="27" t="s">
        <v>75</v>
      </c>
      <c r="Y145" s="27" t="s">
        <v>75</v>
      </c>
      <c r="Z145" s="27" t="s">
        <v>315</v>
      </c>
      <c r="AA145" s="27" t="s">
        <v>316</v>
      </c>
      <c r="AB145" s="27" t="s">
        <v>81</v>
      </c>
      <c r="AC145" s="45" t="s">
        <v>292</v>
      </c>
      <c r="AD145" s="103"/>
      <c r="AE145" s="103"/>
      <c r="AF145" s="103"/>
      <c r="AG145" s="103"/>
    </row>
    <row r="146" spans="1:33" ht="76.5" x14ac:dyDescent="0.2">
      <c r="A146" s="33" t="s">
        <v>303</v>
      </c>
      <c r="B146" s="34" t="s">
        <v>347</v>
      </c>
      <c r="C146" s="34" t="s">
        <v>305</v>
      </c>
      <c r="D146" s="35" t="s">
        <v>306</v>
      </c>
      <c r="E146" s="36" t="s">
        <v>70</v>
      </c>
      <c r="F146" s="34" t="s">
        <v>307</v>
      </c>
      <c r="G146" s="46" t="s">
        <v>294</v>
      </c>
      <c r="H146" s="22" t="s">
        <v>73</v>
      </c>
      <c r="I146" s="39" t="s">
        <v>295</v>
      </c>
      <c r="J146" s="44" t="s">
        <v>75</v>
      </c>
      <c r="K146" s="27" t="s">
        <v>75</v>
      </c>
      <c r="L146" s="27" t="s">
        <v>75</v>
      </c>
      <c r="M146" s="43">
        <v>6</v>
      </c>
      <c r="N146" s="41">
        <v>3</v>
      </c>
      <c r="O146" s="39">
        <v>18</v>
      </c>
      <c r="P146" s="26" t="str">
        <f t="shared" si="52"/>
        <v>Alto</v>
      </c>
      <c r="Q146" s="39">
        <v>25</v>
      </c>
      <c r="R146" s="39">
        <v>450</v>
      </c>
      <c r="S146" s="26" t="str">
        <f t="shared" si="56"/>
        <v>II</v>
      </c>
      <c r="T146" s="20" t="str">
        <f t="shared" si="57"/>
        <v>Aceptable con control específico</v>
      </c>
      <c r="U146" s="27">
        <v>1</v>
      </c>
      <c r="V146" s="27" t="s">
        <v>296</v>
      </c>
      <c r="W146" s="27" t="s">
        <v>75</v>
      </c>
      <c r="X146" s="27" t="s">
        <v>75</v>
      </c>
      <c r="Y146" s="27" t="s">
        <v>75</v>
      </c>
      <c r="Z146" s="37" t="s">
        <v>297</v>
      </c>
      <c r="AA146" s="27" t="s">
        <v>298</v>
      </c>
      <c r="AB146" s="27" t="s">
        <v>81</v>
      </c>
      <c r="AC146" s="27" t="s">
        <v>82</v>
      </c>
      <c r="AD146" s="104"/>
      <c r="AE146" s="104"/>
      <c r="AF146" s="104"/>
      <c r="AG146" s="104"/>
    </row>
    <row r="147" spans="1:33" ht="76.5" x14ac:dyDescent="0.2">
      <c r="A147" s="33" t="s">
        <v>303</v>
      </c>
      <c r="B147" s="34" t="s">
        <v>347</v>
      </c>
      <c r="C147" s="34" t="s">
        <v>305</v>
      </c>
      <c r="D147" s="35" t="s">
        <v>306</v>
      </c>
      <c r="E147" s="36" t="s">
        <v>70</v>
      </c>
      <c r="F147" s="34" t="s">
        <v>307</v>
      </c>
      <c r="G147" s="46" t="s">
        <v>197</v>
      </c>
      <c r="H147" s="22" t="s">
        <v>73</v>
      </c>
      <c r="I147" s="39" t="s">
        <v>300</v>
      </c>
      <c r="J147" s="44" t="s">
        <v>75</v>
      </c>
      <c r="K147" s="27" t="s">
        <v>75</v>
      </c>
      <c r="L147" s="27" t="s">
        <v>301</v>
      </c>
      <c r="M147" s="43">
        <v>6</v>
      </c>
      <c r="N147" s="41">
        <v>3</v>
      </c>
      <c r="O147" s="39">
        <v>18</v>
      </c>
      <c r="P147" s="26" t="str">
        <f t="shared" si="52"/>
        <v>Alto</v>
      </c>
      <c r="Q147" s="39">
        <v>25</v>
      </c>
      <c r="R147" s="39">
        <v>450</v>
      </c>
      <c r="S147" s="26" t="str">
        <f t="shared" si="56"/>
        <v>II</v>
      </c>
      <c r="T147" s="20" t="str">
        <f t="shared" si="57"/>
        <v>Aceptable con control específico</v>
      </c>
      <c r="U147" s="27">
        <v>1</v>
      </c>
      <c r="V147" s="27" t="s">
        <v>302</v>
      </c>
      <c r="W147" s="27" t="s">
        <v>75</v>
      </c>
      <c r="X147" s="27" t="s">
        <v>75</v>
      </c>
      <c r="Y147" s="27" t="s">
        <v>75</v>
      </c>
      <c r="Z147" s="37" t="s">
        <v>297</v>
      </c>
      <c r="AA147" s="27" t="s">
        <v>298</v>
      </c>
      <c r="AB147" s="27" t="s">
        <v>81</v>
      </c>
      <c r="AC147" s="27" t="s">
        <v>82</v>
      </c>
      <c r="AD147" s="104"/>
      <c r="AE147" s="104"/>
      <c r="AF147" s="104"/>
      <c r="AG147" s="104"/>
    </row>
    <row r="148" spans="1:33" ht="76.5" x14ac:dyDescent="0.2">
      <c r="A148" s="33" t="s">
        <v>317</v>
      </c>
      <c r="B148" s="34" t="s">
        <v>318</v>
      </c>
      <c r="C148" s="34" t="s">
        <v>319</v>
      </c>
      <c r="D148" s="35" t="s">
        <v>320</v>
      </c>
      <c r="E148" s="36" t="s">
        <v>70</v>
      </c>
      <c r="F148" s="34" t="s">
        <v>321</v>
      </c>
      <c r="G148" s="37" t="s">
        <v>268</v>
      </c>
      <c r="H148" s="38" t="s">
        <v>86</v>
      </c>
      <c r="I148" s="39" t="s">
        <v>269</v>
      </c>
      <c r="J148" s="27" t="s">
        <v>75</v>
      </c>
      <c r="K148" s="27" t="s">
        <v>75</v>
      </c>
      <c r="L148" s="27" t="s">
        <v>75</v>
      </c>
      <c r="M148" s="40">
        <v>6</v>
      </c>
      <c r="N148" s="41">
        <v>3</v>
      </c>
      <c r="O148" s="40">
        <v>18</v>
      </c>
      <c r="P148" s="26" t="str">
        <f t="shared" si="52"/>
        <v>Alto</v>
      </c>
      <c r="Q148" s="39">
        <v>25</v>
      </c>
      <c r="R148" s="36">
        <v>450</v>
      </c>
      <c r="S148" s="26" t="str">
        <f t="shared" si="56"/>
        <v>II</v>
      </c>
      <c r="T148" s="20" t="str">
        <f t="shared" si="57"/>
        <v>Aceptable con control específico</v>
      </c>
      <c r="U148" s="36">
        <v>3</v>
      </c>
      <c r="V148" s="40" t="s">
        <v>270</v>
      </c>
      <c r="W148" s="36" t="s">
        <v>75</v>
      </c>
      <c r="X148" s="36" t="s">
        <v>75</v>
      </c>
      <c r="Y148" s="36" t="s">
        <v>75</v>
      </c>
      <c r="Z148" s="27" t="s">
        <v>271</v>
      </c>
      <c r="AA148" s="27" t="s">
        <v>272</v>
      </c>
      <c r="AB148" s="42"/>
      <c r="AC148" s="42"/>
      <c r="AD148" s="103"/>
      <c r="AE148" s="103"/>
      <c r="AF148" s="103"/>
      <c r="AG148" s="103"/>
    </row>
    <row r="149" spans="1:33" ht="89.25" x14ac:dyDescent="0.2">
      <c r="A149" s="33" t="s">
        <v>317</v>
      </c>
      <c r="B149" s="34" t="s">
        <v>318</v>
      </c>
      <c r="C149" s="34" t="s">
        <v>319</v>
      </c>
      <c r="D149" s="35" t="s">
        <v>320</v>
      </c>
      <c r="E149" s="36" t="s">
        <v>70</v>
      </c>
      <c r="F149" s="34" t="s">
        <v>321</v>
      </c>
      <c r="G149" s="37" t="s">
        <v>274</v>
      </c>
      <c r="H149" s="38" t="s">
        <v>86</v>
      </c>
      <c r="I149" s="39" t="s">
        <v>275</v>
      </c>
      <c r="J149" s="27" t="s">
        <v>75</v>
      </c>
      <c r="K149" s="27" t="s">
        <v>75</v>
      </c>
      <c r="L149" s="27" t="s">
        <v>75</v>
      </c>
      <c r="M149" s="43">
        <v>6</v>
      </c>
      <c r="N149" s="41">
        <v>3</v>
      </c>
      <c r="O149" s="39">
        <v>18</v>
      </c>
      <c r="P149" s="26" t="str">
        <f t="shared" si="52"/>
        <v>Alto</v>
      </c>
      <c r="Q149" s="39">
        <v>25</v>
      </c>
      <c r="R149" s="39">
        <v>450</v>
      </c>
      <c r="S149" s="26" t="str">
        <f t="shared" si="56"/>
        <v>II</v>
      </c>
      <c r="T149" s="20" t="str">
        <f t="shared" si="57"/>
        <v>Aceptable con control específico</v>
      </c>
      <c r="U149" s="27">
        <v>3</v>
      </c>
      <c r="V149" s="27" t="s">
        <v>276</v>
      </c>
      <c r="W149" s="27" t="s">
        <v>75</v>
      </c>
      <c r="X149" s="27" t="s">
        <v>75</v>
      </c>
      <c r="Y149" s="27" t="s">
        <v>75</v>
      </c>
      <c r="Z149" s="27" t="s">
        <v>271</v>
      </c>
      <c r="AA149" s="27" t="s">
        <v>272</v>
      </c>
      <c r="AB149" s="27" t="s">
        <v>81</v>
      </c>
      <c r="AC149" s="27"/>
      <c r="AD149" s="103"/>
      <c r="AE149" s="103"/>
      <c r="AF149" s="103"/>
      <c r="AG149" s="103"/>
    </row>
    <row r="150" spans="1:33" ht="51" x14ac:dyDescent="0.2">
      <c r="A150" s="33" t="s">
        <v>317</v>
      </c>
      <c r="B150" s="34" t="s">
        <v>318</v>
      </c>
      <c r="C150" s="34" t="s">
        <v>319</v>
      </c>
      <c r="D150" s="35" t="s">
        <v>320</v>
      </c>
      <c r="E150" s="36" t="s">
        <v>70</v>
      </c>
      <c r="F150" s="34" t="s">
        <v>321</v>
      </c>
      <c r="G150" s="37" t="s">
        <v>278</v>
      </c>
      <c r="H150" s="22" t="s">
        <v>106</v>
      </c>
      <c r="I150" s="27" t="s">
        <v>279</v>
      </c>
      <c r="J150" s="44" t="s">
        <v>75</v>
      </c>
      <c r="K150" s="27" t="s">
        <v>75</v>
      </c>
      <c r="L150" s="27" t="s">
        <v>280</v>
      </c>
      <c r="M150" s="43">
        <v>2</v>
      </c>
      <c r="N150" s="41">
        <v>3</v>
      </c>
      <c r="O150" s="39">
        <v>6</v>
      </c>
      <c r="P150" s="26" t="str">
        <f t="shared" si="52"/>
        <v>Medio</v>
      </c>
      <c r="Q150" s="39">
        <v>25</v>
      </c>
      <c r="R150" s="39">
        <v>150</v>
      </c>
      <c r="S150" s="26" t="str">
        <f t="shared" si="56"/>
        <v>II</v>
      </c>
      <c r="T150" s="20" t="str">
        <f t="shared" si="57"/>
        <v>Aceptable con control específico</v>
      </c>
      <c r="U150" s="27">
        <v>3</v>
      </c>
      <c r="V150" s="27" t="s">
        <v>281</v>
      </c>
      <c r="W150" s="27" t="s">
        <v>75</v>
      </c>
      <c r="X150" s="27" t="s">
        <v>75</v>
      </c>
      <c r="Y150" s="27" t="s">
        <v>75</v>
      </c>
      <c r="Z150" s="27" t="s">
        <v>282</v>
      </c>
      <c r="AA150" s="27" t="s">
        <v>283</v>
      </c>
      <c r="AB150" s="27" t="s">
        <v>81</v>
      </c>
      <c r="AC150" s="27" t="s">
        <v>103</v>
      </c>
      <c r="AD150" s="103"/>
      <c r="AE150" s="103"/>
      <c r="AF150" s="103"/>
      <c r="AG150" s="103"/>
    </row>
    <row r="151" spans="1:33" ht="51" x14ac:dyDescent="0.2">
      <c r="A151" s="33" t="s">
        <v>317</v>
      </c>
      <c r="B151" s="34" t="s">
        <v>318</v>
      </c>
      <c r="C151" s="34" t="s">
        <v>319</v>
      </c>
      <c r="D151" s="35" t="s">
        <v>320</v>
      </c>
      <c r="E151" s="36" t="s">
        <v>70</v>
      </c>
      <c r="F151" s="34" t="s">
        <v>321</v>
      </c>
      <c r="G151" s="21" t="s">
        <v>121</v>
      </c>
      <c r="H151" s="22" t="s">
        <v>106</v>
      </c>
      <c r="I151" s="27" t="s">
        <v>322</v>
      </c>
      <c r="J151" s="44" t="s">
        <v>75</v>
      </c>
      <c r="K151" s="27" t="s">
        <v>75</v>
      </c>
      <c r="L151" s="27" t="s">
        <v>280</v>
      </c>
      <c r="M151" s="43">
        <v>2</v>
      </c>
      <c r="N151" s="41">
        <v>3</v>
      </c>
      <c r="O151" s="39">
        <v>6</v>
      </c>
      <c r="P151" s="26" t="str">
        <f t="shared" si="52"/>
        <v>Medio</v>
      </c>
      <c r="Q151" s="39">
        <v>25</v>
      </c>
      <c r="R151" s="39">
        <v>150</v>
      </c>
      <c r="S151" s="26" t="str">
        <f t="shared" si="56"/>
        <v>II</v>
      </c>
      <c r="T151" s="20" t="str">
        <f t="shared" si="57"/>
        <v>Aceptable con control específico</v>
      </c>
      <c r="U151" s="27">
        <v>3</v>
      </c>
      <c r="V151" s="27" t="s">
        <v>281</v>
      </c>
      <c r="W151" s="27" t="s">
        <v>75</v>
      </c>
      <c r="X151" s="27" t="s">
        <v>75</v>
      </c>
      <c r="Y151" s="27" t="s">
        <v>75</v>
      </c>
      <c r="Z151" s="27" t="s">
        <v>282</v>
      </c>
      <c r="AA151" s="27" t="s">
        <v>283</v>
      </c>
      <c r="AB151" s="27" t="s">
        <v>81</v>
      </c>
      <c r="AC151" s="27" t="s">
        <v>103</v>
      </c>
      <c r="AD151" s="103"/>
      <c r="AE151" s="103"/>
      <c r="AF151" s="103"/>
      <c r="AG151" s="103"/>
    </row>
    <row r="152" spans="1:33" ht="51" x14ac:dyDescent="0.2">
      <c r="A152" s="33" t="s">
        <v>317</v>
      </c>
      <c r="B152" s="34" t="s">
        <v>318</v>
      </c>
      <c r="C152" s="34" t="s">
        <v>319</v>
      </c>
      <c r="D152" s="35" t="s">
        <v>320</v>
      </c>
      <c r="E152" s="36" t="s">
        <v>70</v>
      </c>
      <c r="F152" s="34" t="s">
        <v>321</v>
      </c>
      <c r="G152" s="37" t="s">
        <v>323</v>
      </c>
      <c r="H152" s="38" t="s">
        <v>98</v>
      </c>
      <c r="I152" s="27" t="s">
        <v>324</v>
      </c>
      <c r="J152" s="44" t="s">
        <v>75</v>
      </c>
      <c r="K152" s="27" t="s">
        <v>325</v>
      </c>
      <c r="L152" s="27" t="s">
        <v>326</v>
      </c>
      <c r="M152" s="43">
        <v>2</v>
      </c>
      <c r="N152" s="41">
        <v>3</v>
      </c>
      <c r="O152" s="39">
        <v>6</v>
      </c>
      <c r="P152" s="26" t="str">
        <f t="shared" si="52"/>
        <v>Medio</v>
      </c>
      <c r="Q152" s="39">
        <v>25</v>
      </c>
      <c r="R152" s="39">
        <v>150</v>
      </c>
      <c r="S152" s="26" t="str">
        <f t="shared" si="56"/>
        <v>II</v>
      </c>
      <c r="T152" s="20" t="str">
        <f t="shared" si="57"/>
        <v>Aceptable con control específico</v>
      </c>
      <c r="U152" s="27">
        <v>3</v>
      </c>
      <c r="V152" s="27" t="s">
        <v>224</v>
      </c>
      <c r="W152" s="27" t="s">
        <v>75</v>
      </c>
      <c r="X152" s="27" t="s">
        <v>75</v>
      </c>
      <c r="Y152" s="27" t="s">
        <v>75</v>
      </c>
      <c r="Z152" s="27" t="s">
        <v>75</v>
      </c>
      <c r="AA152" s="27" t="s">
        <v>327</v>
      </c>
      <c r="AB152" s="27" t="s">
        <v>81</v>
      </c>
      <c r="AC152" s="27" t="s">
        <v>103</v>
      </c>
      <c r="AD152" s="103"/>
      <c r="AE152" s="103"/>
      <c r="AF152" s="103"/>
      <c r="AG152" s="103"/>
    </row>
    <row r="153" spans="1:33" ht="51" x14ac:dyDescent="0.2">
      <c r="A153" s="33" t="s">
        <v>317</v>
      </c>
      <c r="B153" s="34" t="s">
        <v>318</v>
      </c>
      <c r="C153" s="34" t="s">
        <v>319</v>
      </c>
      <c r="D153" s="35" t="s">
        <v>320</v>
      </c>
      <c r="E153" s="36" t="s">
        <v>70</v>
      </c>
      <c r="F153" s="34" t="s">
        <v>321</v>
      </c>
      <c r="G153" s="37" t="s">
        <v>328</v>
      </c>
      <c r="H153" s="38" t="s">
        <v>98</v>
      </c>
      <c r="I153" s="27" t="s">
        <v>329</v>
      </c>
      <c r="J153" s="44" t="s">
        <v>75</v>
      </c>
      <c r="K153" s="44" t="s">
        <v>75</v>
      </c>
      <c r="L153" s="27" t="s">
        <v>330</v>
      </c>
      <c r="M153" s="43">
        <v>2</v>
      </c>
      <c r="N153" s="41">
        <v>3</v>
      </c>
      <c r="O153" s="39">
        <v>6</v>
      </c>
      <c r="P153" s="26" t="str">
        <f t="shared" si="52"/>
        <v>Medio</v>
      </c>
      <c r="Q153" s="39">
        <v>25</v>
      </c>
      <c r="R153" s="39">
        <v>150</v>
      </c>
      <c r="S153" s="26" t="str">
        <f t="shared" si="56"/>
        <v>II</v>
      </c>
      <c r="T153" s="20" t="str">
        <f t="shared" si="57"/>
        <v>Aceptable con control específico</v>
      </c>
      <c r="U153" s="27">
        <v>3</v>
      </c>
      <c r="V153" s="27" t="s">
        <v>224</v>
      </c>
      <c r="W153" s="27" t="s">
        <v>75</v>
      </c>
      <c r="X153" s="27" t="s">
        <v>75</v>
      </c>
      <c r="Y153" s="27" t="s">
        <v>75</v>
      </c>
      <c r="Z153" s="27" t="s">
        <v>331</v>
      </c>
      <c r="AA153" s="27" t="s">
        <v>332</v>
      </c>
      <c r="AB153" s="27" t="s">
        <v>81</v>
      </c>
      <c r="AC153" s="27" t="s">
        <v>103</v>
      </c>
      <c r="AD153" s="103"/>
      <c r="AE153" s="103"/>
      <c r="AF153" s="103"/>
      <c r="AG153" s="103"/>
    </row>
  </sheetData>
  <protectedRanges>
    <protectedRange sqref="I21 I32 I43 I54 I65 I77 I88 I99 I110 I121" name="Rango1_1_1_2"/>
    <protectedRange sqref="I22 I33 I44 I55 I66 I78 I89 I100 I111 I122" name="Rango1_1_1_2_1"/>
    <protectedRange sqref="I23 I34 I45 I56 I79 I101 I112 I123 V62 V67 V90 V126" name="Rango1_1_1_1"/>
    <protectedRange sqref="I15 I24 I26 I35:I37 I46 I48 I57:I59 I68 I71 I80:I82 I91 I93 I102:I104 I113 I115 I124:I125" name="Rango1_1_1"/>
    <protectedRange sqref="I20 I31 I42 I53 I64 I76 I87 I98 I109 I120" name="Rango1_1_3"/>
  </protectedRanges>
  <autoFilter ref="A14:AG14">
    <filterColumn colId="29" showButton="0"/>
    <filterColumn colId="30" showButton="0"/>
    <filterColumn colId="31" showButton="0"/>
  </autoFilter>
  <mergeCells count="190">
    <mergeCell ref="AD150:AG150"/>
    <mergeCell ref="AD151:AG151"/>
    <mergeCell ref="AD152:AG152"/>
    <mergeCell ref="AD153:AG153"/>
    <mergeCell ref="AD144:AG144"/>
    <mergeCell ref="AD145:AG145"/>
    <mergeCell ref="AD146:AG146"/>
    <mergeCell ref="AD147:AG147"/>
    <mergeCell ref="AD148:AG148"/>
    <mergeCell ref="AD149:AG149"/>
    <mergeCell ref="AD138:AG138"/>
    <mergeCell ref="AD139:AG139"/>
    <mergeCell ref="AD140:AG140"/>
    <mergeCell ref="AD141:AG141"/>
    <mergeCell ref="AD142:AG142"/>
    <mergeCell ref="AD143:AG143"/>
    <mergeCell ref="AD132:AG132"/>
    <mergeCell ref="AD133:AG133"/>
    <mergeCell ref="AD134:AG134"/>
    <mergeCell ref="AD135:AG135"/>
    <mergeCell ref="AD136:AG136"/>
    <mergeCell ref="AD137:AG137"/>
    <mergeCell ref="AD126:AG126"/>
    <mergeCell ref="AD127:AG127"/>
    <mergeCell ref="AD128:AG128"/>
    <mergeCell ref="AD129:AG129"/>
    <mergeCell ref="AD130:AG130"/>
    <mergeCell ref="AD131:AG131"/>
    <mergeCell ref="AD120:AG120"/>
    <mergeCell ref="AD121:AG121"/>
    <mergeCell ref="AD122:AG122"/>
    <mergeCell ref="AD123:AG123"/>
    <mergeCell ref="AD124:AG124"/>
    <mergeCell ref="AD125:AG125"/>
    <mergeCell ref="AD114:AG114"/>
    <mergeCell ref="AD115:AG115"/>
    <mergeCell ref="AD116:AG116"/>
    <mergeCell ref="AD117:AG117"/>
    <mergeCell ref="AD118:AG118"/>
    <mergeCell ref="AD119:AG119"/>
    <mergeCell ref="AD108:AG108"/>
    <mergeCell ref="AD109:AG109"/>
    <mergeCell ref="AD110:AG110"/>
    <mergeCell ref="AD111:AG111"/>
    <mergeCell ref="AD112:AG112"/>
    <mergeCell ref="AD113:AG113"/>
    <mergeCell ref="AD102:AG102"/>
    <mergeCell ref="AD103:AG103"/>
    <mergeCell ref="AD104:AG104"/>
    <mergeCell ref="AD105:AG105"/>
    <mergeCell ref="AD106:AG106"/>
    <mergeCell ref="AD107:AG107"/>
    <mergeCell ref="AD96:AG96"/>
    <mergeCell ref="AD97:AG97"/>
    <mergeCell ref="AD98:AG98"/>
    <mergeCell ref="AD99:AG99"/>
    <mergeCell ref="AD100:AG100"/>
    <mergeCell ref="AD101:AG101"/>
    <mergeCell ref="AD90:AG90"/>
    <mergeCell ref="AD91:AG91"/>
    <mergeCell ref="AD92:AG92"/>
    <mergeCell ref="AD93:AG93"/>
    <mergeCell ref="AD94:AG94"/>
    <mergeCell ref="AD95:AG95"/>
    <mergeCell ref="AD84:AG84"/>
    <mergeCell ref="AD85:AG85"/>
    <mergeCell ref="AD86:AG86"/>
    <mergeCell ref="AD87:AG87"/>
    <mergeCell ref="AD88:AG88"/>
    <mergeCell ref="AD89:AG89"/>
    <mergeCell ref="AD78:AG78"/>
    <mergeCell ref="AD79:AG79"/>
    <mergeCell ref="AD80:AG80"/>
    <mergeCell ref="AD81:AG81"/>
    <mergeCell ref="AD82:AG82"/>
    <mergeCell ref="AD83:AG83"/>
    <mergeCell ref="AD72:AG72"/>
    <mergeCell ref="AD73:AG73"/>
    <mergeCell ref="AD74:AG74"/>
    <mergeCell ref="AD75:AG75"/>
    <mergeCell ref="AD76:AG76"/>
    <mergeCell ref="AD77:AG77"/>
    <mergeCell ref="AD66:AG66"/>
    <mergeCell ref="AD67:AG67"/>
    <mergeCell ref="AD68:AG68"/>
    <mergeCell ref="AD69:AG69"/>
    <mergeCell ref="AD70:AG70"/>
    <mergeCell ref="AD71:AG71"/>
    <mergeCell ref="AD60:AG60"/>
    <mergeCell ref="AD61:AG61"/>
    <mergeCell ref="AD62:AG62"/>
    <mergeCell ref="AD63:AG63"/>
    <mergeCell ref="AD64:AG64"/>
    <mergeCell ref="AD65:AG65"/>
    <mergeCell ref="AD54:AG54"/>
    <mergeCell ref="AD55:AG55"/>
    <mergeCell ref="AD56:AG56"/>
    <mergeCell ref="AD57:AG57"/>
    <mergeCell ref="AD58:AG58"/>
    <mergeCell ref="AD59:AG59"/>
    <mergeCell ref="AD48:AG48"/>
    <mergeCell ref="AD49:AG49"/>
    <mergeCell ref="AD50:AG50"/>
    <mergeCell ref="AD51:AG51"/>
    <mergeCell ref="AD52:AG52"/>
    <mergeCell ref="AD53:AG53"/>
    <mergeCell ref="AD42:AG42"/>
    <mergeCell ref="AD43:AG43"/>
    <mergeCell ref="AD44:AG44"/>
    <mergeCell ref="AD45:AG45"/>
    <mergeCell ref="AD46:AG46"/>
    <mergeCell ref="AD47:AG47"/>
    <mergeCell ref="AD36:AG36"/>
    <mergeCell ref="AD37:AG37"/>
    <mergeCell ref="AD38:AG38"/>
    <mergeCell ref="AD39:AG39"/>
    <mergeCell ref="AD40:AG40"/>
    <mergeCell ref="AD41:AG41"/>
    <mergeCell ref="AD30:AG30"/>
    <mergeCell ref="AD31:AG31"/>
    <mergeCell ref="AD32:AG32"/>
    <mergeCell ref="AD33:AG33"/>
    <mergeCell ref="AD34:AG34"/>
    <mergeCell ref="AD35:AG35"/>
    <mergeCell ref="AD24:AG24"/>
    <mergeCell ref="AD25:AG25"/>
    <mergeCell ref="AD26:AG26"/>
    <mergeCell ref="AD27:AG27"/>
    <mergeCell ref="AD28:AG28"/>
    <mergeCell ref="AD29:AG29"/>
    <mergeCell ref="AD18:AG18"/>
    <mergeCell ref="AD19:AG19"/>
    <mergeCell ref="AD20:AG20"/>
    <mergeCell ref="AD21:AG21"/>
    <mergeCell ref="AD22:AG22"/>
    <mergeCell ref="AD23:AG23"/>
    <mergeCell ref="G13:H13"/>
    <mergeCell ref="AD14:AG14"/>
    <mergeCell ref="AD15:AG15"/>
    <mergeCell ref="AD16:AG16"/>
    <mergeCell ref="AD17:AG17"/>
    <mergeCell ref="I12:I13"/>
    <mergeCell ref="J12:L12"/>
    <mergeCell ref="M12:U12"/>
    <mergeCell ref="W12:AA12"/>
    <mergeCell ref="AB12:AC12"/>
    <mergeCell ref="AD12:AG13"/>
    <mergeCell ref="Y11:AA11"/>
    <mergeCell ref="AB11:AC11"/>
    <mergeCell ref="AD11:AG11"/>
    <mergeCell ref="A12:A13"/>
    <mergeCell ref="B12:B13"/>
    <mergeCell ref="C12:C13"/>
    <mergeCell ref="D12:D13"/>
    <mergeCell ref="E12:E13"/>
    <mergeCell ref="F12:F13"/>
    <mergeCell ref="G12:H12"/>
    <mergeCell ref="A11:H11"/>
    <mergeCell ref="I11:J11"/>
    <mergeCell ref="M11:N11"/>
    <mergeCell ref="O11:P11"/>
    <mergeCell ref="Q11:S11"/>
    <mergeCell ref="T11:X11"/>
    <mergeCell ref="AB8:AC8"/>
    <mergeCell ref="AD8:AG8"/>
    <mergeCell ref="A9:AG9"/>
    <mergeCell ref="A10:H10"/>
    <mergeCell ref="I10:X10"/>
    <mergeCell ref="Y10:Z10"/>
    <mergeCell ref="AD10:AG10"/>
    <mergeCell ref="A8:B8"/>
    <mergeCell ref="C8:H8"/>
    <mergeCell ref="I8:K8"/>
    <mergeCell ref="L8:P8"/>
    <mergeCell ref="Q8:W8"/>
    <mergeCell ref="X8:AA8"/>
    <mergeCell ref="A7:E7"/>
    <mergeCell ref="F7:G7"/>
    <mergeCell ref="I7:L7"/>
    <mergeCell ref="M7:W7"/>
    <mergeCell ref="X7:AB7"/>
    <mergeCell ref="AC7:AG7"/>
    <mergeCell ref="A1:AG1"/>
    <mergeCell ref="A2:AG2"/>
    <mergeCell ref="A3:AG4"/>
    <mergeCell ref="A5:AG5"/>
    <mergeCell ref="A6:H6"/>
    <mergeCell ref="I6:W6"/>
    <mergeCell ref="AC6:AD6"/>
    <mergeCell ref="AF6:AG6"/>
  </mergeCells>
  <conditionalFormatting sqref="P20 P15">
    <cfRule type="cellIs" dxfId="2276" priority="2274" stopIfTrue="1" operator="equal">
      <formula>"MUY ALTO"</formula>
    </cfRule>
  </conditionalFormatting>
  <conditionalFormatting sqref="P20 P15">
    <cfRule type="cellIs" dxfId="2275" priority="2272" stopIfTrue="1" operator="equal">
      <formula>"MEDIO"</formula>
    </cfRule>
  </conditionalFormatting>
  <conditionalFormatting sqref="P20 P15">
    <cfRule type="cellIs" dxfId="2274" priority="2271" stopIfTrue="1" operator="equal">
      <formula>"BAJO"</formula>
    </cfRule>
  </conditionalFormatting>
  <conditionalFormatting sqref="S19 S15">
    <cfRule type="cellIs" dxfId="2273" priority="2295" stopIfTrue="1" operator="equal">
      <formula>"II"</formula>
    </cfRule>
    <cfRule type="cellIs" dxfId="2272" priority="2296" stopIfTrue="1" operator="equal">
      <formula>"I"</formula>
    </cfRule>
  </conditionalFormatting>
  <conditionalFormatting sqref="S19 S15">
    <cfRule type="cellIs" dxfId="2271" priority="2294" stopIfTrue="1" operator="between">
      <formula>"III"</formula>
      <formula>"IV"</formula>
    </cfRule>
  </conditionalFormatting>
  <conditionalFormatting sqref="P19">
    <cfRule type="cellIs" dxfId="2270" priority="2293" stopIfTrue="1" operator="equal">
      <formula>"MUY ALTO"</formula>
    </cfRule>
  </conditionalFormatting>
  <conditionalFormatting sqref="P19">
    <cfRule type="cellIs" dxfId="2269" priority="2292" stopIfTrue="1" operator="equal">
      <formula>"MEDIO"</formula>
    </cfRule>
  </conditionalFormatting>
  <conditionalFormatting sqref="P19">
    <cfRule type="cellIs" dxfId="2268" priority="2291" stopIfTrue="1" operator="equal">
      <formula>"BAJO"</formula>
    </cfRule>
  </conditionalFormatting>
  <conditionalFormatting sqref="P19 P15">
    <cfRule type="cellIs" dxfId="2267" priority="2290" stopIfTrue="1" operator="equal">
      <formula>"ALTO"</formula>
    </cfRule>
  </conditionalFormatting>
  <conditionalFormatting sqref="P19 P15">
    <cfRule type="cellIs" dxfId="2266" priority="2286" stopIfTrue="1" operator="equal">
      <formula>"MUY ALTO"</formula>
    </cfRule>
    <cfRule type="cellIs" dxfId="2265" priority="2287" stopIfTrue="1" operator="equal">
      <formula>"ALTO"</formula>
    </cfRule>
    <cfRule type="cellIs" dxfId="2264" priority="2288" stopIfTrue="1" operator="equal">
      <formula>"MEDIO"</formula>
    </cfRule>
    <cfRule type="cellIs" dxfId="2263" priority="2289" stopIfTrue="1" operator="equal">
      <formula>"BAJO"</formula>
    </cfRule>
  </conditionalFormatting>
  <conditionalFormatting sqref="S19 S15">
    <cfRule type="cellIs" dxfId="2262" priority="2282" stopIfTrue="1" operator="equal">
      <formula>"IV"</formula>
    </cfRule>
    <cfRule type="cellIs" dxfId="2261" priority="2283" stopIfTrue="1" operator="equal">
      <formula>"III"</formula>
    </cfRule>
    <cfRule type="cellIs" dxfId="2260" priority="2284" stopIfTrue="1" operator="equal">
      <formula>"II"</formula>
    </cfRule>
    <cfRule type="cellIs" dxfId="2259" priority="2285" stopIfTrue="1" operator="equal">
      <formula>"I"</formula>
    </cfRule>
  </conditionalFormatting>
  <conditionalFormatting sqref="S19 S15">
    <cfRule type="cellIs" dxfId="2258" priority="2278" stopIfTrue="1" operator="equal">
      <formula>"MEJORABLE"</formula>
    </cfRule>
    <cfRule type="cellIs" dxfId="2257" priority="2279" stopIfTrue="1" operator="equal">
      <formula>"NO ACEPTABLE"</formula>
    </cfRule>
    <cfRule type="cellIs" dxfId="2256" priority="2280" stopIfTrue="1" operator="equal">
      <formula>"NO ACEPTABLE O ACEPTABLE CON CONTROL ESPECIFICO"</formula>
    </cfRule>
    <cfRule type="cellIs" dxfId="2255" priority="2281" stopIfTrue="1" operator="equal">
      <formula>"ACEPTABLE"</formula>
    </cfRule>
  </conditionalFormatting>
  <conditionalFormatting sqref="S20">
    <cfRule type="cellIs" dxfId="2254" priority="2248" stopIfTrue="1" operator="equal">
      <formula>"II"</formula>
    </cfRule>
    <cfRule type="cellIs" dxfId="2253" priority="2249" stopIfTrue="1" operator="equal">
      <formula>"I"</formula>
    </cfRule>
  </conditionalFormatting>
  <conditionalFormatting sqref="S20">
    <cfRule type="cellIs" dxfId="2252" priority="2247" stopIfTrue="1" operator="between">
      <formula>"III"</formula>
      <formula>"IV"</formula>
    </cfRule>
  </conditionalFormatting>
  <conditionalFormatting sqref="S20">
    <cfRule type="cellIs" dxfId="2251" priority="2251" stopIfTrue="1" operator="equal">
      <formula>"II"</formula>
    </cfRule>
    <cfRule type="cellIs" dxfId="2250" priority="2252" stopIfTrue="1" operator="equal">
      <formula>"I"</formula>
    </cfRule>
  </conditionalFormatting>
  <conditionalFormatting sqref="S20">
    <cfRule type="cellIs" dxfId="2249" priority="2250" stopIfTrue="1" operator="between">
      <formula>"III"</formula>
      <formula>"IV"</formula>
    </cfRule>
  </conditionalFormatting>
  <conditionalFormatting sqref="S20">
    <cfRule type="cellIs" dxfId="2248" priority="2269" stopIfTrue="1" operator="equal">
      <formula>"II"</formula>
    </cfRule>
    <cfRule type="cellIs" dxfId="2247" priority="2270" stopIfTrue="1" operator="equal">
      <formula>"I"</formula>
    </cfRule>
  </conditionalFormatting>
  <conditionalFormatting sqref="S20">
    <cfRule type="cellIs" dxfId="2246" priority="2268" stopIfTrue="1" operator="between">
      <formula>"III"</formula>
      <formula>"IV"</formula>
    </cfRule>
  </conditionalFormatting>
  <conditionalFormatting sqref="S20">
    <cfRule type="cellIs" dxfId="2245" priority="2276" stopIfTrue="1" operator="equal">
      <formula>"II"</formula>
    </cfRule>
    <cfRule type="cellIs" dxfId="2244" priority="2277" stopIfTrue="1" operator="equal">
      <formula>"I"</formula>
    </cfRule>
  </conditionalFormatting>
  <conditionalFormatting sqref="S20">
    <cfRule type="cellIs" dxfId="2243" priority="2275" stopIfTrue="1" operator="between">
      <formula>"III"</formula>
      <formula>"IV"</formula>
    </cfRule>
  </conditionalFormatting>
  <conditionalFormatting sqref="P20">
    <cfRule type="cellIs" dxfId="2242" priority="2273" stopIfTrue="1" operator="equal">
      <formula>"ALTO"</formula>
    </cfRule>
  </conditionalFormatting>
  <conditionalFormatting sqref="S20">
    <cfRule type="cellIs" dxfId="2241" priority="2266" stopIfTrue="1" operator="equal">
      <formula>"II"</formula>
    </cfRule>
    <cfRule type="cellIs" dxfId="2240" priority="2267" stopIfTrue="1" operator="equal">
      <formula>"I"</formula>
    </cfRule>
  </conditionalFormatting>
  <conditionalFormatting sqref="S20">
    <cfRule type="cellIs" dxfId="2239" priority="2265" stopIfTrue="1" operator="between">
      <formula>"III"</formula>
      <formula>"IV"</formula>
    </cfRule>
  </conditionalFormatting>
  <conditionalFormatting sqref="P20">
    <cfRule type="cellIs" dxfId="2238" priority="2264" stopIfTrue="1" operator="equal">
      <formula>"MUY ALTO"</formula>
    </cfRule>
  </conditionalFormatting>
  <conditionalFormatting sqref="P20">
    <cfRule type="cellIs" dxfId="2237" priority="2263" stopIfTrue="1" operator="equal">
      <formula>"ALTO"</formula>
    </cfRule>
  </conditionalFormatting>
  <conditionalFormatting sqref="P20">
    <cfRule type="cellIs" dxfId="2236" priority="2262" stopIfTrue="1" operator="equal">
      <formula>"MEDIO"</formula>
    </cfRule>
  </conditionalFormatting>
  <conditionalFormatting sqref="P20">
    <cfRule type="cellIs" dxfId="2235" priority="2261" stopIfTrue="1" operator="equal">
      <formula>"BAJO"</formula>
    </cfRule>
  </conditionalFormatting>
  <conditionalFormatting sqref="P20">
    <cfRule type="cellIs" dxfId="2234" priority="2260" stopIfTrue="1" operator="equal">
      <formula>"MUY ALTO"</formula>
    </cfRule>
  </conditionalFormatting>
  <conditionalFormatting sqref="P20">
    <cfRule type="cellIs" dxfId="2233" priority="2259" stopIfTrue="1" operator="equal">
      <formula>"ALTO"</formula>
    </cfRule>
  </conditionalFormatting>
  <conditionalFormatting sqref="P20">
    <cfRule type="cellIs" dxfId="2232" priority="2258" stopIfTrue="1" operator="equal">
      <formula>"MEDIO"</formula>
    </cfRule>
  </conditionalFormatting>
  <conditionalFormatting sqref="P20">
    <cfRule type="cellIs" dxfId="2231" priority="2257" stopIfTrue="1" operator="equal">
      <formula>"BAJO"</formula>
    </cfRule>
  </conditionalFormatting>
  <conditionalFormatting sqref="P20">
    <cfRule type="cellIs" dxfId="2230" priority="2253" stopIfTrue="1" operator="equal">
      <formula>"MUY ALTO"</formula>
    </cfRule>
    <cfRule type="cellIs" dxfId="2229" priority="2254" stopIfTrue="1" operator="equal">
      <formula>"ALTO"</formula>
    </cfRule>
    <cfRule type="cellIs" dxfId="2228" priority="2255" stopIfTrue="1" operator="equal">
      <formula>"MEDIO"</formula>
    </cfRule>
    <cfRule type="cellIs" dxfId="2227" priority="2256" stopIfTrue="1" operator="equal">
      <formula>"BAJO"</formula>
    </cfRule>
  </conditionalFormatting>
  <conditionalFormatting sqref="S20">
    <cfRule type="cellIs" dxfId="2226" priority="2243" stopIfTrue="1" operator="equal">
      <formula>"IV"</formula>
    </cfRule>
    <cfRule type="cellIs" dxfId="2225" priority="2244" stopIfTrue="1" operator="equal">
      <formula>"III"</formula>
    </cfRule>
    <cfRule type="cellIs" dxfId="2224" priority="2245" stopIfTrue="1" operator="equal">
      <formula>"II"</formula>
    </cfRule>
    <cfRule type="cellIs" dxfId="2223" priority="2246" stopIfTrue="1" operator="equal">
      <formula>"I"</formula>
    </cfRule>
  </conditionalFormatting>
  <conditionalFormatting sqref="S20">
    <cfRule type="cellIs" dxfId="2222" priority="2239" stopIfTrue="1" operator="equal">
      <formula>"MEJORABLE"</formula>
    </cfRule>
    <cfRule type="cellIs" dxfId="2221" priority="2240" stopIfTrue="1" operator="equal">
      <formula>"NO ACEPTABLE"</formula>
    </cfRule>
    <cfRule type="cellIs" dxfId="2220" priority="2241" stopIfTrue="1" operator="equal">
      <formula>"NO ACEPTABLE O ACEPTABLE CON CONTROL ESPECIFICO"</formula>
    </cfRule>
    <cfRule type="cellIs" dxfId="2219" priority="2242" stopIfTrue="1" operator="equal">
      <formula>"ACEPTABLE"</formula>
    </cfRule>
  </conditionalFormatting>
  <conditionalFormatting sqref="T22:T24">
    <cfRule type="cellIs" dxfId="2218" priority="2198" stopIfTrue="1" operator="equal">
      <formula>"II"</formula>
    </cfRule>
    <cfRule type="cellIs" dxfId="2217" priority="2199" stopIfTrue="1" operator="equal">
      <formula>"I"</formula>
    </cfRule>
  </conditionalFormatting>
  <conditionalFormatting sqref="T22:T24">
    <cfRule type="cellIs" dxfId="2216" priority="2197" stopIfTrue="1" operator="between">
      <formula>"III"</formula>
      <formula>"IV"</formula>
    </cfRule>
  </conditionalFormatting>
  <conditionalFormatting sqref="P22:P24 P33 P35:P36">
    <cfRule type="cellIs" dxfId="2215" priority="2196" stopIfTrue="1" operator="equal">
      <formula>"MUY ALTO"</formula>
    </cfRule>
  </conditionalFormatting>
  <conditionalFormatting sqref="P22:P24 P33 P35:P36">
    <cfRule type="cellIs" dxfId="2214" priority="2195" stopIfTrue="1" operator="equal">
      <formula>"MEDIO"</formula>
    </cfRule>
  </conditionalFormatting>
  <conditionalFormatting sqref="P22:P24 P33 P35:P36">
    <cfRule type="cellIs" dxfId="2213" priority="2194" stopIfTrue="1" operator="equal">
      <formula>"BAJO"</formula>
    </cfRule>
  </conditionalFormatting>
  <conditionalFormatting sqref="P22:P24 P33 P35:P36">
    <cfRule type="cellIs" dxfId="2212" priority="2193" stopIfTrue="1" operator="equal">
      <formula>"ALTO"</formula>
    </cfRule>
  </conditionalFormatting>
  <conditionalFormatting sqref="P22:P24 P33 P35:P36">
    <cfRule type="cellIs" dxfId="2211" priority="2189" stopIfTrue="1" operator="equal">
      <formula>"MUY ALTO"</formula>
    </cfRule>
    <cfRule type="cellIs" dxfId="2210" priority="2190" stopIfTrue="1" operator="equal">
      <formula>"ALTO"</formula>
    </cfRule>
    <cfRule type="cellIs" dxfId="2209" priority="2191" stopIfTrue="1" operator="equal">
      <formula>"MEDIO"</formula>
    </cfRule>
    <cfRule type="cellIs" dxfId="2208" priority="2192" stopIfTrue="1" operator="equal">
      <formula>"BAJO"</formula>
    </cfRule>
  </conditionalFormatting>
  <conditionalFormatting sqref="S21">
    <cfRule type="cellIs" dxfId="2207" priority="2207" stopIfTrue="1" operator="equal">
      <formula>"IV"</formula>
    </cfRule>
    <cfRule type="cellIs" dxfId="2206" priority="2208" stopIfTrue="1" operator="equal">
      <formula>"III"</formula>
    </cfRule>
    <cfRule type="cellIs" dxfId="2205" priority="2209" stopIfTrue="1" operator="equal">
      <formula>"II"</formula>
    </cfRule>
    <cfRule type="cellIs" dxfId="2204" priority="2210" stopIfTrue="1" operator="equal">
      <formula>"I"</formula>
    </cfRule>
  </conditionalFormatting>
  <conditionalFormatting sqref="S21">
    <cfRule type="cellIs" dxfId="2203" priority="2203" stopIfTrue="1" operator="equal">
      <formula>"MEJORABLE"</formula>
    </cfRule>
    <cfRule type="cellIs" dxfId="2202" priority="2204" stopIfTrue="1" operator="equal">
      <formula>"NO ACEPTABLE"</formula>
    </cfRule>
    <cfRule type="cellIs" dxfId="2201" priority="2205" stopIfTrue="1" operator="equal">
      <formula>"NO ACEPTABLE O ACEPTABLE CON CONTROL ESPECIFICO"</formula>
    </cfRule>
    <cfRule type="cellIs" dxfId="2200" priority="2206" stopIfTrue="1" operator="equal">
      <formula>"ACEPTABLE"</formula>
    </cfRule>
  </conditionalFormatting>
  <conditionalFormatting sqref="S16">
    <cfRule type="cellIs" dxfId="2199" priority="2160" stopIfTrue="1" operator="equal">
      <formula>"II"</formula>
    </cfRule>
    <cfRule type="cellIs" dxfId="2198" priority="2161" stopIfTrue="1" operator="equal">
      <formula>"I"</formula>
    </cfRule>
  </conditionalFormatting>
  <conditionalFormatting sqref="S16">
    <cfRule type="cellIs" dxfId="2197" priority="2159" stopIfTrue="1" operator="between">
      <formula>"III"</formula>
      <formula>"IV"</formula>
    </cfRule>
  </conditionalFormatting>
  <conditionalFormatting sqref="P16">
    <cfRule type="cellIs" dxfId="2196" priority="2158" stopIfTrue="1" operator="equal">
      <formula>"MUY ALTO"</formula>
    </cfRule>
  </conditionalFormatting>
  <conditionalFormatting sqref="P16">
    <cfRule type="cellIs" dxfId="2195" priority="2157" stopIfTrue="1" operator="equal">
      <formula>"ALTO"</formula>
    </cfRule>
  </conditionalFormatting>
  <conditionalFormatting sqref="S16">
    <cfRule type="cellIs" dxfId="2194" priority="2152" stopIfTrue="1" operator="between">
      <formula>"III"</formula>
      <formula>"IV"</formula>
    </cfRule>
  </conditionalFormatting>
  <conditionalFormatting sqref="S16">
    <cfRule type="cellIs" dxfId="2193" priority="2153" stopIfTrue="1" operator="equal">
      <formula>"II"</formula>
    </cfRule>
    <cfRule type="cellIs" dxfId="2192" priority="2154" stopIfTrue="1" operator="equal">
      <formula>"I"</formula>
    </cfRule>
  </conditionalFormatting>
  <conditionalFormatting sqref="S21">
    <cfRule type="cellIs" dxfId="2191" priority="2230" stopIfTrue="1" operator="equal">
      <formula>"II"</formula>
    </cfRule>
    <cfRule type="cellIs" dxfId="2190" priority="2231" stopIfTrue="1" operator="equal">
      <formula>"I"</formula>
    </cfRule>
  </conditionalFormatting>
  <conditionalFormatting sqref="S21">
    <cfRule type="cellIs" dxfId="2189" priority="2229" stopIfTrue="1" operator="between">
      <formula>"III"</formula>
      <formula>"IV"</formula>
    </cfRule>
  </conditionalFormatting>
  <conditionalFormatting sqref="P21">
    <cfRule type="cellIs" dxfId="2188" priority="2228" stopIfTrue="1" operator="equal">
      <formula>"MUY ALTO"</formula>
    </cfRule>
  </conditionalFormatting>
  <conditionalFormatting sqref="P21">
    <cfRule type="cellIs" dxfId="2187" priority="2227" stopIfTrue="1" operator="equal">
      <formula>"ALTO"</formula>
    </cfRule>
  </conditionalFormatting>
  <conditionalFormatting sqref="P21">
    <cfRule type="cellIs" dxfId="2186" priority="2226" stopIfTrue="1" operator="equal">
      <formula>"MEDIO"</formula>
    </cfRule>
  </conditionalFormatting>
  <conditionalFormatting sqref="P21">
    <cfRule type="cellIs" dxfId="2185" priority="2225" stopIfTrue="1" operator="equal">
      <formula>"BAJO"</formula>
    </cfRule>
  </conditionalFormatting>
  <conditionalFormatting sqref="P21">
    <cfRule type="cellIs" dxfId="2184" priority="2224" stopIfTrue="1" operator="equal">
      <formula>"MUY ALTO"</formula>
    </cfRule>
  </conditionalFormatting>
  <conditionalFormatting sqref="P21">
    <cfRule type="cellIs" dxfId="2183" priority="2223" stopIfTrue="1" operator="equal">
      <formula>"ALTO"</formula>
    </cfRule>
  </conditionalFormatting>
  <conditionalFormatting sqref="P21">
    <cfRule type="cellIs" dxfId="2182" priority="2222" stopIfTrue="1" operator="equal">
      <formula>"MEDIO"</formula>
    </cfRule>
  </conditionalFormatting>
  <conditionalFormatting sqref="P21">
    <cfRule type="cellIs" dxfId="2181" priority="2221" stopIfTrue="1" operator="equal">
      <formula>"BAJO"</formula>
    </cfRule>
  </conditionalFormatting>
  <conditionalFormatting sqref="P21">
    <cfRule type="cellIs" dxfId="2180" priority="2217" stopIfTrue="1" operator="equal">
      <formula>"MUY ALTO"</formula>
    </cfRule>
    <cfRule type="cellIs" dxfId="2179" priority="2218" stopIfTrue="1" operator="equal">
      <formula>"ALTO"</formula>
    </cfRule>
    <cfRule type="cellIs" dxfId="2178" priority="2219" stopIfTrue="1" operator="equal">
      <formula>"MEDIO"</formula>
    </cfRule>
    <cfRule type="cellIs" dxfId="2177" priority="2220" stopIfTrue="1" operator="equal">
      <formula>"BAJO"</formula>
    </cfRule>
  </conditionalFormatting>
  <conditionalFormatting sqref="S21">
    <cfRule type="cellIs" dxfId="2176" priority="2215" stopIfTrue="1" operator="equal">
      <formula>"II"</formula>
    </cfRule>
    <cfRule type="cellIs" dxfId="2175" priority="2216" stopIfTrue="1" operator="equal">
      <formula>"I"</formula>
    </cfRule>
  </conditionalFormatting>
  <conditionalFormatting sqref="S21">
    <cfRule type="cellIs" dxfId="2174" priority="2214" stopIfTrue="1" operator="between">
      <formula>"III"</formula>
      <formula>"IV"</formula>
    </cfRule>
  </conditionalFormatting>
  <conditionalFormatting sqref="S21">
    <cfRule type="cellIs" dxfId="2173" priority="2212" stopIfTrue="1" operator="equal">
      <formula>"II"</formula>
    </cfRule>
    <cfRule type="cellIs" dxfId="2172" priority="2213" stopIfTrue="1" operator="equal">
      <formula>"I"</formula>
    </cfRule>
  </conditionalFormatting>
  <conditionalFormatting sqref="S21">
    <cfRule type="cellIs" dxfId="2171" priority="2211" stopIfTrue="1" operator="between">
      <formula>"III"</formula>
      <formula>"IV"</formula>
    </cfRule>
  </conditionalFormatting>
  <conditionalFormatting sqref="S22:S24">
    <cfRule type="cellIs" dxfId="2170" priority="2185" stopIfTrue="1" operator="equal">
      <formula>"IV"</formula>
    </cfRule>
    <cfRule type="cellIs" dxfId="2169" priority="2186" stopIfTrue="1" operator="equal">
      <formula>"III"</formula>
    </cfRule>
    <cfRule type="cellIs" dxfId="2168" priority="2187" stopIfTrue="1" operator="equal">
      <formula>"II"</formula>
    </cfRule>
    <cfRule type="cellIs" dxfId="2167" priority="2188" stopIfTrue="1" operator="equal">
      <formula>"I"</formula>
    </cfRule>
  </conditionalFormatting>
  <conditionalFormatting sqref="S22:S24">
    <cfRule type="cellIs" dxfId="2166" priority="2181" stopIfTrue="1" operator="equal">
      <formula>"MEJORABLE"</formula>
    </cfRule>
    <cfRule type="cellIs" dxfId="2165" priority="2182" stopIfTrue="1" operator="equal">
      <formula>"NO ACEPTABLE"</formula>
    </cfRule>
    <cfRule type="cellIs" dxfId="2164" priority="2183" stopIfTrue="1" operator="equal">
      <formula>"NO ACEPTABLE O ACEPTABLE CON CONTROL ESPECIFICO"</formula>
    </cfRule>
    <cfRule type="cellIs" dxfId="2163" priority="2184" stopIfTrue="1" operator="equal">
      <formula>"ACEPTABLE"</formula>
    </cfRule>
  </conditionalFormatting>
  <conditionalFormatting sqref="P16">
    <cfRule type="cellIs" dxfId="2162" priority="2156" stopIfTrue="1" operator="equal">
      <formula>"MEDIO"</formula>
    </cfRule>
  </conditionalFormatting>
  <conditionalFormatting sqref="P16">
    <cfRule type="cellIs" dxfId="2161" priority="2155" stopIfTrue="1" operator="equal">
      <formula>"BAJO"</formula>
    </cfRule>
  </conditionalFormatting>
  <conditionalFormatting sqref="S16">
    <cfRule type="cellIs" dxfId="2160" priority="2150" stopIfTrue="1" operator="equal">
      <formula>"II"</formula>
    </cfRule>
    <cfRule type="cellIs" dxfId="2159" priority="2151" stopIfTrue="1" operator="equal">
      <formula>"I"</formula>
    </cfRule>
  </conditionalFormatting>
  <conditionalFormatting sqref="S16">
    <cfRule type="cellIs" dxfId="2158" priority="2149" stopIfTrue="1" operator="between">
      <formula>"III"</formula>
      <formula>"IV"</formula>
    </cfRule>
  </conditionalFormatting>
  <conditionalFormatting sqref="P16">
    <cfRule type="cellIs" dxfId="2157" priority="2148" stopIfTrue="1" operator="equal">
      <formula>"MUY ALTO"</formula>
    </cfRule>
  </conditionalFormatting>
  <conditionalFormatting sqref="P16">
    <cfRule type="cellIs" dxfId="2156" priority="2147" stopIfTrue="1" operator="equal">
      <formula>"ALTO"</formula>
    </cfRule>
  </conditionalFormatting>
  <conditionalFormatting sqref="P16">
    <cfRule type="cellIs" dxfId="2155" priority="2146" stopIfTrue="1" operator="equal">
      <formula>"MEDIO"</formula>
    </cfRule>
  </conditionalFormatting>
  <conditionalFormatting sqref="P16">
    <cfRule type="cellIs" dxfId="2154" priority="2145" stopIfTrue="1" operator="equal">
      <formula>"BAJO"</formula>
    </cfRule>
  </conditionalFormatting>
  <conditionalFormatting sqref="P16">
    <cfRule type="cellIs" dxfId="2153" priority="2144" stopIfTrue="1" operator="equal">
      <formula>"MUY ALTO"</formula>
    </cfRule>
  </conditionalFormatting>
  <conditionalFormatting sqref="P16">
    <cfRule type="cellIs" dxfId="2152" priority="2143" stopIfTrue="1" operator="equal">
      <formula>"ALTO"</formula>
    </cfRule>
  </conditionalFormatting>
  <conditionalFormatting sqref="P16">
    <cfRule type="cellIs" dxfId="2151" priority="2142" stopIfTrue="1" operator="equal">
      <formula>"MEDIO"</formula>
    </cfRule>
  </conditionalFormatting>
  <conditionalFormatting sqref="P16">
    <cfRule type="cellIs" dxfId="2150" priority="2141" stopIfTrue="1" operator="equal">
      <formula>"BAJO"</formula>
    </cfRule>
  </conditionalFormatting>
  <conditionalFormatting sqref="P16">
    <cfRule type="cellIs" dxfId="2149" priority="2137" stopIfTrue="1" operator="equal">
      <formula>"MUY ALTO"</formula>
    </cfRule>
    <cfRule type="cellIs" dxfId="2148" priority="2138" stopIfTrue="1" operator="equal">
      <formula>"ALTO"</formula>
    </cfRule>
    <cfRule type="cellIs" dxfId="2147" priority="2139" stopIfTrue="1" operator="equal">
      <formula>"MEDIO"</formula>
    </cfRule>
    <cfRule type="cellIs" dxfId="2146" priority="2140" stopIfTrue="1" operator="equal">
      <formula>"BAJO"</formula>
    </cfRule>
  </conditionalFormatting>
  <conditionalFormatting sqref="S16">
    <cfRule type="cellIs" dxfId="2145" priority="2135" stopIfTrue="1" operator="equal">
      <formula>"II"</formula>
    </cfRule>
    <cfRule type="cellIs" dxfId="2144" priority="2136" stopIfTrue="1" operator="equal">
      <formula>"I"</formula>
    </cfRule>
  </conditionalFormatting>
  <conditionalFormatting sqref="S16">
    <cfRule type="cellIs" dxfId="2143" priority="2134" stopIfTrue="1" operator="between">
      <formula>"III"</formula>
      <formula>"IV"</formula>
    </cfRule>
  </conditionalFormatting>
  <conditionalFormatting sqref="S16">
    <cfRule type="cellIs" dxfId="2142" priority="2132" stopIfTrue="1" operator="equal">
      <formula>"II"</formula>
    </cfRule>
    <cfRule type="cellIs" dxfId="2141" priority="2133" stopIfTrue="1" operator="equal">
      <formula>"I"</formula>
    </cfRule>
  </conditionalFormatting>
  <conditionalFormatting sqref="S16">
    <cfRule type="cellIs" dxfId="2140" priority="2131" stopIfTrue="1" operator="between">
      <formula>"III"</formula>
      <formula>"IV"</formula>
    </cfRule>
  </conditionalFormatting>
  <conditionalFormatting sqref="S21">
    <cfRule type="cellIs" dxfId="2139" priority="2237" stopIfTrue="1" operator="equal">
      <formula>"II"</formula>
    </cfRule>
    <cfRule type="cellIs" dxfId="2138" priority="2238" stopIfTrue="1" operator="equal">
      <formula>"I"</formula>
    </cfRule>
  </conditionalFormatting>
  <conditionalFormatting sqref="S21">
    <cfRule type="cellIs" dxfId="2137" priority="2236" stopIfTrue="1" operator="between">
      <formula>"III"</formula>
      <formula>"IV"</formula>
    </cfRule>
  </conditionalFormatting>
  <conditionalFormatting sqref="P21">
    <cfRule type="cellIs" dxfId="2136" priority="2235" stopIfTrue="1" operator="equal">
      <formula>"MUY ALTO"</formula>
    </cfRule>
  </conditionalFormatting>
  <conditionalFormatting sqref="P21">
    <cfRule type="cellIs" dxfId="2135" priority="2234" stopIfTrue="1" operator="equal">
      <formula>"ALTO"</formula>
    </cfRule>
  </conditionalFormatting>
  <conditionalFormatting sqref="P21">
    <cfRule type="cellIs" dxfId="2134" priority="2233" stopIfTrue="1" operator="equal">
      <formula>"MEDIO"</formula>
    </cfRule>
  </conditionalFormatting>
  <conditionalFormatting sqref="P21">
    <cfRule type="cellIs" dxfId="2133" priority="2232" stopIfTrue="1" operator="equal">
      <formula>"BAJO"</formula>
    </cfRule>
  </conditionalFormatting>
  <conditionalFormatting sqref="S16">
    <cfRule type="cellIs" dxfId="2132" priority="2127" stopIfTrue="1" operator="equal">
      <formula>"IV"</formula>
    </cfRule>
    <cfRule type="cellIs" dxfId="2131" priority="2128" stopIfTrue="1" operator="equal">
      <formula>"III"</formula>
    </cfRule>
    <cfRule type="cellIs" dxfId="2130" priority="2129" stopIfTrue="1" operator="equal">
      <formula>"II"</formula>
    </cfRule>
    <cfRule type="cellIs" dxfId="2129" priority="2130" stopIfTrue="1" operator="equal">
      <formula>"I"</formula>
    </cfRule>
  </conditionalFormatting>
  <conditionalFormatting sqref="S16">
    <cfRule type="cellIs" dxfId="2128" priority="2123" stopIfTrue="1" operator="equal">
      <formula>"MEJORABLE"</formula>
    </cfRule>
    <cfRule type="cellIs" dxfId="2127" priority="2124" stopIfTrue="1" operator="equal">
      <formula>"NO ACEPTABLE"</formula>
    </cfRule>
    <cfRule type="cellIs" dxfId="2126" priority="2125" stopIfTrue="1" operator="equal">
      <formula>"NO ACEPTABLE O ACEPTABLE CON CONTROL ESPECIFICO"</formula>
    </cfRule>
    <cfRule type="cellIs" dxfId="2125" priority="2126" stopIfTrue="1" operator="equal">
      <formula>"ACEPTABLE"</formula>
    </cfRule>
  </conditionalFormatting>
  <conditionalFormatting sqref="S22:S24">
    <cfRule type="cellIs" dxfId="2124" priority="2201" stopIfTrue="1" operator="equal">
      <formula>"II"</formula>
    </cfRule>
    <cfRule type="cellIs" dxfId="2123" priority="2202" stopIfTrue="1" operator="equal">
      <formula>"I"</formula>
    </cfRule>
  </conditionalFormatting>
  <conditionalFormatting sqref="S22:S24">
    <cfRule type="cellIs" dxfId="2122" priority="2200" stopIfTrue="1" operator="between">
      <formula>"III"</formula>
      <formula>"IV"</formula>
    </cfRule>
  </conditionalFormatting>
  <conditionalFormatting sqref="P17:P18">
    <cfRule type="cellIs" dxfId="2121" priority="2118" stopIfTrue="1" operator="equal">
      <formula>"MEDIO"</formula>
    </cfRule>
  </conditionalFormatting>
  <conditionalFormatting sqref="P17:P18">
    <cfRule type="cellIs" dxfId="2120" priority="2117" stopIfTrue="1" operator="equal">
      <formula>"BAJO"</formula>
    </cfRule>
  </conditionalFormatting>
  <conditionalFormatting sqref="P17:P18">
    <cfRule type="cellIs" dxfId="2119" priority="2116" stopIfTrue="1" operator="equal">
      <formula>"ALTO"</formula>
    </cfRule>
  </conditionalFormatting>
  <conditionalFormatting sqref="S17:S18">
    <cfRule type="cellIs" dxfId="2118" priority="2121" stopIfTrue="1" operator="equal">
      <formula>"II"</formula>
    </cfRule>
    <cfRule type="cellIs" dxfId="2117" priority="2122" stopIfTrue="1" operator="equal">
      <formula>"I"</formula>
    </cfRule>
  </conditionalFormatting>
  <conditionalFormatting sqref="S17:S18">
    <cfRule type="cellIs" dxfId="2116" priority="2120" stopIfTrue="1" operator="between">
      <formula>"III"</formula>
      <formula>"IV"</formula>
    </cfRule>
  </conditionalFormatting>
  <conditionalFormatting sqref="P17:P18">
    <cfRule type="cellIs" dxfId="2115" priority="2119" stopIfTrue="1" operator="equal">
      <formula>"MUY ALTO"</formula>
    </cfRule>
  </conditionalFormatting>
  <conditionalFormatting sqref="P17:P18">
    <cfRule type="cellIs" dxfId="2114" priority="2112" stopIfTrue="1" operator="equal">
      <formula>"MUY ALTO"</formula>
    </cfRule>
    <cfRule type="cellIs" dxfId="2113" priority="2113" stopIfTrue="1" operator="equal">
      <formula>"ALTO"</formula>
    </cfRule>
    <cfRule type="cellIs" dxfId="2112" priority="2114" stopIfTrue="1" operator="equal">
      <formula>"MEDIO"</formula>
    </cfRule>
    <cfRule type="cellIs" dxfId="2111" priority="2115" stopIfTrue="1" operator="equal">
      <formula>"BAJO"</formula>
    </cfRule>
  </conditionalFormatting>
  <conditionalFormatting sqref="S17:S18">
    <cfRule type="cellIs" dxfId="2110" priority="2108" stopIfTrue="1" operator="equal">
      <formula>"IV"</formula>
    </cfRule>
    <cfRule type="cellIs" dxfId="2109" priority="2109" stopIfTrue="1" operator="equal">
      <formula>"III"</formula>
    </cfRule>
    <cfRule type="cellIs" dxfId="2108" priority="2110" stopIfTrue="1" operator="equal">
      <formula>"II"</formula>
    </cfRule>
    <cfRule type="cellIs" dxfId="2107" priority="2111" stopIfTrue="1" operator="equal">
      <formula>"I"</formula>
    </cfRule>
  </conditionalFormatting>
  <conditionalFormatting sqref="S17:S18">
    <cfRule type="cellIs" dxfId="2106" priority="2104" stopIfTrue="1" operator="equal">
      <formula>"MEJORABLE"</formula>
    </cfRule>
    <cfRule type="cellIs" dxfId="2105" priority="2105" stopIfTrue="1" operator="equal">
      <formula>"NO ACEPTABLE"</formula>
    </cfRule>
    <cfRule type="cellIs" dxfId="2104" priority="2106" stopIfTrue="1" operator="equal">
      <formula>"NO ACEPTABLE O ACEPTABLE CON CONTROL ESPECIFICO"</formula>
    </cfRule>
    <cfRule type="cellIs" dxfId="2103" priority="2107" stopIfTrue="1" operator="equal">
      <formula>"ACEPTABLE"</formula>
    </cfRule>
  </conditionalFormatting>
  <conditionalFormatting sqref="T33:T34">
    <cfRule type="cellIs" dxfId="2102" priority="2005" stopIfTrue="1" operator="equal">
      <formula>"II"</formula>
    </cfRule>
    <cfRule type="cellIs" dxfId="2101" priority="2006" stopIfTrue="1" operator="equal">
      <formula>"I"</formula>
    </cfRule>
  </conditionalFormatting>
  <conditionalFormatting sqref="T33:T34">
    <cfRule type="cellIs" dxfId="2100" priority="2004" stopIfTrue="1" operator="between">
      <formula>"III"</formula>
      <formula>"IV"</formula>
    </cfRule>
  </conditionalFormatting>
  <conditionalFormatting sqref="S27">
    <cfRule type="cellIs" dxfId="2099" priority="1956" stopIfTrue="1" operator="between">
      <formula>"III"</formula>
      <formula>"IV"</formula>
    </cfRule>
  </conditionalFormatting>
  <conditionalFormatting sqref="S27">
    <cfRule type="cellIs" dxfId="2098" priority="1957" stopIfTrue="1" operator="equal">
      <formula>"II"</formula>
    </cfRule>
    <cfRule type="cellIs" dxfId="2097" priority="1958" stopIfTrue="1" operator="equal">
      <formula>"I"</formula>
    </cfRule>
  </conditionalFormatting>
  <conditionalFormatting sqref="P27">
    <cfRule type="cellIs" dxfId="2096" priority="1955" stopIfTrue="1" operator="equal">
      <formula>"MUY ALTO"</formula>
    </cfRule>
  </conditionalFormatting>
  <conditionalFormatting sqref="P27">
    <cfRule type="cellIs" dxfId="2095" priority="1954" stopIfTrue="1" operator="equal">
      <formula>"ALTO"</formula>
    </cfRule>
  </conditionalFormatting>
  <conditionalFormatting sqref="P27">
    <cfRule type="cellIs" dxfId="2094" priority="1953" stopIfTrue="1" operator="equal">
      <formula>"MEDIO"</formula>
    </cfRule>
  </conditionalFormatting>
  <conditionalFormatting sqref="P27">
    <cfRule type="cellIs" dxfId="2093" priority="1952" stopIfTrue="1" operator="equal">
      <formula>"BAJO"</formula>
    </cfRule>
  </conditionalFormatting>
  <conditionalFormatting sqref="P27">
    <cfRule type="cellIs" dxfId="2092" priority="1951" stopIfTrue="1" operator="equal">
      <formula>"MUY ALTO"</formula>
    </cfRule>
  </conditionalFormatting>
  <conditionalFormatting sqref="P27">
    <cfRule type="cellIs" dxfId="2091" priority="1950" stopIfTrue="1" operator="equal">
      <formula>"ALTO"</formula>
    </cfRule>
  </conditionalFormatting>
  <conditionalFormatting sqref="P27">
    <cfRule type="cellIs" dxfId="2090" priority="1949" stopIfTrue="1" operator="equal">
      <formula>"MEDIO"</formula>
    </cfRule>
  </conditionalFormatting>
  <conditionalFormatting sqref="P27">
    <cfRule type="cellIs" dxfId="2089" priority="1948" stopIfTrue="1" operator="equal">
      <formula>"BAJO"</formula>
    </cfRule>
  </conditionalFormatting>
  <conditionalFormatting sqref="P27">
    <cfRule type="cellIs" dxfId="2088" priority="1944" stopIfTrue="1" operator="equal">
      <formula>"MUY ALTO"</formula>
    </cfRule>
    <cfRule type="cellIs" dxfId="2087" priority="1945" stopIfTrue="1" operator="equal">
      <formula>"ALTO"</formula>
    </cfRule>
    <cfRule type="cellIs" dxfId="2086" priority="1946" stopIfTrue="1" operator="equal">
      <formula>"MEDIO"</formula>
    </cfRule>
    <cfRule type="cellIs" dxfId="2085" priority="1947" stopIfTrue="1" operator="equal">
      <formula>"BAJO"</formula>
    </cfRule>
  </conditionalFormatting>
  <conditionalFormatting sqref="S27">
    <cfRule type="cellIs" dxfId="2084" priority="1942" stopIfTrue="1" operator="equal">
      <formula>"II"</formula>
    </cfRule>
    <cfRule type="cellIs" dxfId="2083" priority="1943" stopIfTrue="1" operator="equal">
      <formula>"I"</formula>
    </cfRule>
  </conditionalFormatting>
  <conditionalFormatting sqref="S27">
    <cfRule type="cellIs" dxfId="2082" priority="1941" stopIfTrue="1" operator="between">
      <formula>"III"</formula>
      <formula>"IV"</formula>
    </cfRule>
  </conditionalFormatting>
  <conditionalFormatting sqref="S27">
    <cfRule type="cellIs" dxfId="2081" priority="1939" stopIfTrue="1" operator="equal">
      <formula>"II"</formula>
    </cfRule>
    <cfRule type="cellIs" dxfId="2080" priority="1940" stopIfTrue="1" operator="equal">
      <formula>"I"</formula>
    </cfRule>
  </conditionalFormatting>
  <conditionalFormatting sqref="S27">
    <cfRule type="cellIs" dxfId="2079" priority="1938" stopIfTrue="1" operator="between">
      <formula>"III"</formula>
      <formula>"IV"</formula>
    </cfRule>
  </conditionalFormatting>
  <conditionalFormatting sqref="S27">
    <cfRule type="cellIs" dxfId="2078" priority="1930" stopIfTrue="1" operator="equal">
      <formula>"MEJORABLE"</formula>
    </cfRule>
    <cfRule type="cellIs" dxfId="2077" priority="1931" stopIfTrue="1" operator="equal">
      <formula>"NO ACEPTABLE"</formula>
    </cfRule>
    <cfRule type="cellIs" dxfId="2076" priority="1932" stopIfTrue="1" operator="equal">
      <formula>"NO ACEPTABLE O ACEPTABLE CON CONTROL ESPECIFICO"</formula>
    </cfRule>
    <cfRule type="cellIs" dxfId="2075" priority="1933" stopIfTrue="1" operator="equal">
      <formula>"ACEPTABLE"</formula>
    </cfRule>
  </conditionalFormatting>
  <conditionalFormatting sqref="S30">
    <cfRule type="cellIs" dxfId="2074" priority="2085" stopIfTrue="1" operator="equal">
      <formula>"MEJORABLE"</formula>
    </cfRule>
    <cfRule type="cellIs" dxfId="2073" priority="2086" stopIfTrue="1" operator="equal">
      <formula>"NO ACEPTABLE"</formula>
    </cfRule>
    <cfRule type="cellIs" dxfId="2072" priority="2087" stopIfTrue="1" operator="equal">
      <formula>"NO ACEPTABLE O ACEPTABLE CON CONTROL ESPECIFICO"</formula>
    </cfRule>
    <cfRule type="cellIs" dxfId="2071" priority="2088" stopIfTrue="1" operator="equal">
      <formula>"ACEPTABLE"</formula>
    </cfRule>
  </conditionalFormatting>
  <conditionalFormatting sqref="S27">
    <cfRule type="cellIs" dxfId="2070" priority="1934" stopIfTrue="1" operator="equal">
      <formula>"IV"</formula>
    </cfRule>
    <cfRule type="cellIs" dxfId="2069" priority="1935" stopIfTrue="1" operator="equal">
      <formula>"III"</formula>
    </cfRule>
    <cfRule type="cellIs" dxfId="2068" priority="1936" stopIfTrue="1" operator="equal">
      <formula>"II"</formula>
    </cfRule>
    <cfRule type="cellIs" dxfId="2067" priority="1937" stopIfTrue="1" operator="equal">
      <formula>"I"</formula>
    </cfRule>
  </conditionalFormatting>
  <conditionalFormatting sqref="S30">
    <cfRule type="cellIs" dxfId="2066" priority="2089" stopIfTrue="1" operator="equal">
      <formula>"IV"</formula>
    </cfRule>
    <cfRule type="cellIs" dxfId="2065" priority="2090" stopIfTrue="1" operator="equal">
      <formula>"III"</formula>
    </cfRule>
    <cfRule type="cellIs" dxfId="2064" priority="2091" stopIfTrue="1" operator="equal">
      <formula>"II"</formula>
    </cfRule>
    <cfRule type="cellIs" dxfId="2063" priority="2092" stopIfTrue="1" operator="equal">
      <formula>"I"</formula>
    </cfRule>
  </conditionalFormatting>
  <conditionalFormatting sqref="P30">
    <cfRule type="cellIs" dxfId="2062" priority="2099" stopIfTrue="1" operator="equal">
      <formula>"MEDIO"</formula>
    </cfRule>
  </conditionalFormatting>
  <conditionalFormatting sqref="P30">
    <cfRule type="cellIs" dxfId="2061" priority="2098" stopIfTrue="1" operator="equal">
      <formula>"BAJO"</formula>
    </cfRule>
  </conditionalFormatting>
  <conditionalFormatting sqref="P30">
    <cfRule type="cellIs" dxfId="2060" priority="2097" stopIfTrue="1" operator="equal">
      <formula>"ALTO"</formula>
    </cfRule>
  </conditionalFormatting>
  <conditionalFormatting sqref="P30">
    <cfRule type="cellIs" dxfId="2059" priority="2093" stopIfTrue="1" operator="equal">
      <formula>"MUY ALTO"</formula>
    </cfRule>
    <cfRule type="cellIs" dxfId="2058" priority="2094" stopIfTrue="1" operator="equal">
      <formula>"ALTO"</formula>
    </cfRule>
    <cfRule type="cellIs" dxfId="2057" priority="2095" stopIfTrue="1" operator="equal">
      <formula>"MEDIO"</formula>
    </cfRule>
    <cfRule type="cellIs" dxfId="2056" priority="2096" stopIfTrue="1" operator="equal">
      <formula>"BAJO"</formula>
    </cfRule>
  </conditionalFormatting>
  <conditionalFormatting sqref="S30">
    <cfRule type="cellIs" dxfId="2055" priority="2102" stopIfTrue="1" operator="equal">
      <formula>"II"</formula>
    </cfRule>
    <cfRule type="cellIs" dxfId="2054" priority="2103" stopIfTrue="1" operator="equal">
      <formula>"I"</formula>
    </cfRule>
  </conditionalFormatting>
  <conditionalFormatting sqref="S30">
    <cfRule type="cellIs" dxfId="2053" priority="2101" stopIfTrue="1" operator="between">
      <formula>"III"</formula>
      <formula>"IV"</formula>
    </cfRule>
  </conditionalFormatting>
  <conditionalFormatting sqref="P30">
    <cfRule type="cellIs" dxfId="2052" priority="2100" stopIfTrue="1" operator="equal">
      <formula>"MUY ALTO"</formula>
    </cfRule>
  </conditionalFormatting>
  <conditionalFormatting sqref="S28:S29">
    <cfRule type="cellIs" dxfId="2051" priority="1928" stopIfTrue="1" operator="equal">
      <formula>"II"</formula>
    </cfRule>
    <cfRule type="cellIs" dxfId="2050" priority="1929" stopIfTrue="1" operator="equal">
      <formula>"I"</formula>
    </cfRule>
  </conditionalFormatting>
  <conditionalFormatting sqref="S28:S29">
    <cfRule type="cellIs" dxfId="2049" priority="1927" stopIfTrue="1" operator="between">
      <formula>"III"</formula>
      <formula>"IV"</formula>
    </cfRule>
  </conditionalFormatting>
  <conditionalFormatting sqref="S31">
    <cfRule type="cellIs" dxfId="2048" priority="2083" stopIfTrue="1" operator="equal">
      <formula>"II"</formula>
    </cfRule>
    <cfRule type="cellIs" dxfId="2047" priority="2084" stopIfTrue="1" operator="equal">
      <formula>"I"</formula>
    </cfRule>
  </conditionalFormatting>
  <conditionalFormatting sqref="S31">
    <cfRule type="cellIs" dxfId="2046" priority="2082" stopIfTrue="1" operator="between">
      <formula>"III"</formula>
      <formula>"IV"</formula>
    </cfRule>
  </conditionalFormatting>
  <conditionalFormatting sqref="P32">
    <cfRule type="cellIs" dxfId="2045" priority="2034" stopIfTrue="1" operator="equal">
      <formula>"ALTO"</formula>
    </cfRule>
  </conditionalFormatting>
  <conditionalFormatting sqref="S27">
    <cfRule type="cellIs" dxfId="2044" priority="1960" stopIfTrue="1" operator="equal">
      <formula>"II"</formula>
    </cfRule>
    <cfRule type="cellIs" dxfId="2043" priority="1961" stopIfTrue="1" operator="equal">
      <formula>"I"</formula>
    </cfRule>
  </conditionalFormatting>
  <conditionalFormatting sqref="S27">
    <cfRule type="cellIs" dxfId="2042" priority="1959" stopIfTrue="1" operator="between">
      <formula>"III"</formula>
      <formula>"IV"</formula>
    </cfRule>
  </conditionalFormatting>
  <conditionalFormatting sqref="P31">
    <cfRule type="cellIs" dxfId="2041" priority="2081" stopIfTrue="1" operator="equal">
      <formula>"MUY ALTO"</formula>
    </cfRule>
  </conditionalFormatting>
  <conditionalFormatting sqref="P31">
    <cfRule type="cellIs" dxfId="2040" priority="2079" stopIfTrue="1" operator="equal">
      <formula>"MEDIO"</formula>
    </cfRule>
  </conditionalFormatting>
  <conditionalFormatting sqref="P31">
    <cfRule type="cellIs" dxfId="2039" priority="2078" stopIfTrue="1" operator="equal">
      <formula>"BAJO"</formula>
    </cfRule>
  </conditionalFormatting>
  <conditionalFormatting sqref="S31">
    <cfRule type="cellIs" dxfId="2038" priority="2055" stopIfTrue="1" operator="equal">
      <formula>"II"</formula>
    </cfRule>
    <cfRule type="cellIs" dxfId="2037" priority="2056" stopIfTrue="1" operator="equal">
      <formula>"I"</formula>
    </cfRule>
  </conditionalFormatting>
  <conditionalFormatting sqref="S31">
    <cfRule type="cellIs" dxfId="2036" priority="2054" stopIfTrue="1" operator="between">
      <formula>"III"</formula>
      <formula>"IV"</formula>
    </cfRule>
  </conditionalFormatting>
  <conditionalFormatting sqref="S31">
    <cfRule type="cellIs" dxfId="2035" priority="2058" stopIfTrue="1" operator="equal">
      <formula>"II"</formula>
    </cfRule>
    <cfRule type="cellIs" dxfId="2034" priority="2059" stopIfTrue="1" operator="equal">
      <formula>"I"</formula>
    </cfRule>
  </conditionalFormatting>
  <conditionalFormatting sqref="S31">
    <cfRule type="cellIs" dxfId="2033" priority="2057" stopIfTrue="1" operator="between">
      <formula>"III"</formula>
      <formula>"IV"</formula>
    </cfRule>
  </conditionalFormatting>
  <conditionalFormatting sqref="S31">
    <cfRule type="cellIs" dxfId="2032" priority="2076" stopIfTrue="1" operator="equal">
      <formula>"II"</formula>
    </cfRule>
    <cfRule type="cellIs" dxfId="2031" priority="2077" stopIfTrue="1" operator="equal">
      <formula>"I"</formula>
    </cfRule>
  </conditionalFormatting>
  <conditionalFormatting sqref="S31">
    <cfRule type="cellIs" dxfId="2030" priority="2075" stopIfTrue="1" operator="between">
      <formula>"III"</formula>
      <formula>"IV"</formula>
    </cfRule>
  </conditionalFormatting>
  <conditionalFormatting sqref="P31">
    <cfRule type="cellIs" dxfId="2029" priority="2080" stopIfTrue="1" operator="equal">
      <formula>"ALTO"</formula>
    </cfRule>
  </conditionalFormatting>
  <conditionalFormatting sqref="S31">
    <cfRule type="cellIs" dxfId="2028" priority="2073" stopIfTrue="1" operator="equal">
      <formula>"II"</formula>
    </cfRule>
    <cfRule type="cellIs" dxfId="2027" priority="2074" stopIfTrue="1" operator="equal">
      <formula>"I"</formula>
    </cfRule>
  </conditionalFormatting>
  <conditionalFormatting sqref="S31">
    <cfRule type="cellIs" dxfId="2026" priority="2072" stopIfTrue="1" operator="between">
      <formula>"III"</formula>
      <formula>"IV"</formula>
    </cfRule>
  </conditionalFormatting>
  <conditionalFormatting sqref="P31">
    <cfRule type="cellIs" dxfId="2025" priority="2071" stopIfTrue="1" operator="equal">
      <formula>"MUY ALTO"</formula>
    </cfRule>
  </conditionalFormatting>
  <conditionalFormatting sqref="P31">
    <cfRule type="cellIs" dxfId="2024" priority="2070" stopIfTrue="1" operator="equal">
      <formula>"ALTO"</formula>
    </cfRule>
  </conditionalFormatting>
  <conditionalFormatting sqref="P31">
    <cfRule type="cellIs" dxfId="2023" priority="2069" stopIfTrue="1" operator="equal">
      <formula>"MEDIO"</formula>
    </cfRule>
  </conditionalFormatting>
  <conditionalFormatting sqref="P31">
    <cfRule type="cellIs" dxfId="2022" priority="2068" stopIfTrue="1" operator="equal">
      <formula>"BAJO"</formula>
    </cfRule>
  </conditionalFormatting>
  <conditionalFormatting sqref="P31">
    <cfRule type="cellIs" dxfId="2021" priority="2067" stopIfTrue="1" operator="equal">
      <formula>"MUY ALTO"</formula>
    </cfRule>
  </conditionalFormatting>
  <conditionalFormatting sqref="P31">
    <cfRule type="cellIs" dxfId="2020" priority="2066" stopIfTrue="1" operator="equal">
      <formula>"ALTO"</formula>
    </cfRule>
  </conditionalFormatting>
  <conditionalFormatting sqref="P31">
    <cfRule type="cellIs" dxfId="2019" priority="2065" stopIfTrue="1" operator="equal">
      <formula>"MEDIO"</formula>
    </cfRule>
  </conditionalFormatting>
  <conditionalFormatting sqref="P31">
    <cfRule type="cellIs" dxfId="2018" priority="2064" stopIfTrue="1" operator="equal">
      <formula>"BAJO"</formula>
    </cfRule>
  </conditionalFormatting>
  <conditionalFormatting sqref="P31">
    <cfRule type="cellIs" dxfId="2017" priority="2060" stopIfTrue="1" operator="equal">
      <formula>"MUY ALTO"</formula>
    </cfRule>
    <cfRule type="cellIs" dxfId="2016" priority="2061" stopIfTrue="1" operator="equal">
      <formula>"ALTO"</formula>
    </cfRule>
    <cfRule type="cellIs" dxfId="2015" priority="2062" stopIfTrue="1" operator="equal">
      <formula>"MEDIO"</formula>
    </cfRule>
    <cfRule type="cellIs" dxfId="2014" priority="2063" stopIfTrue="1" operator="equal">
      <formula>"BAJO"</formula>
    </cfRule>
  </conditionalFormatting>
  <conditionalFormatting sqref="S31">
    <cfRule type="cellIs" dxfId="2013" priority="2050" stopIfTrue="1" operator="equal">
      <formula>"IV"</formula>
    </cfRule>
    <cfRule type="cellIs" dxfId="2012" priority="2051" stopIfTrue="1" operator="equal">
      <formula>"III"</formula>
    </cfRule>
    <cfRule type="cellIs" dxfId="2011" priority="2052" stopIfTrue="1" operator="equal">
      <formula>"II"</formula>
    </cfRule>
    <cfRule type="cellIs" dxfId="2010" priority="2053" stopIfTrue="1" operator="equal">
      <formula>"I"</formula>
    </cfRule>
  </conditionalFormatting>
  <conditionalFormatting sqref="S31">
    <cfRule type="cellIs" dxfId="2009" priority="2046" stopIfTrue="1" operator="equal">
      <formula>"MEJORABLE"</formula>
    </cfRule>
    <cfRule type="cellIs" dxfId="2008" priority="2047" stopIfTrue="1" operator="equal">
      <formula>"NO ACEPTABLE"</formula>
    </cfRule>
    <cfRule type="cellIs" dxfId="2007" priority="2048" stopIfTrue="1" operator="equal">
      <formula>"NO ACEPTABLE O ACEPTABLE CON CONTROL ESPECIFICO"</formula>
    </cfRule>
    <cfRule type="cellIs" dxfId="2006" priority="2049" stopIfTrue="1" operator="equal">
      <formula>"ACEPTABLE"</formula>
    </cfRule>
  </conditionalFormatting>
  <conditionalFormatting sqref="P34">
    <cfRule type="cellIs" dxfId="2005" priority="2003" stopIfTrue="1" operator="equal">
      <formula>"MUY ALTO"</formula>
    </cfRule>
  </conditionalFormatting>
  <conditionalFormatting sqref="P34">
    <cfRule type="cellIs" dxfId="2004" priority="2002" stopIfTrue="1" operator="equal">
      <formula>"MEDIO"</formula>
    </cfRule>
  </conditionalFormatting>
  <conditionalFormatting sqref="P34">
    <cfRule type="cellIs" dxfId="2003" priority="2001" stopIfTrue="1" operator="equal">
      <formula>"BAJO"</formula>
    </cfRule>
  </conditionalFormatting>
  <conditionalFormatting sqref="P34">
    <cfRule type="cellIs" dxfId="2002" priority="2000" stopIfTrue="1" operator="equal">
      <formula>"ALTO"</formula>
    </cfRule>
  </conditionalFormatting>
  <conditionalFormatting sqref="P34">
    <cfRule type="cellIs" dxfId="2001" priority="1996" stopIfTrue="1" operator="equal">
      <formula>"MUY ALTO"</formula>
    </cfRule>
    <cfRule type="cellIs" dxfId="2000" priority="1997" stopIfTrue="1" operator="equal">
      <formula>"ALTO"</formula>
    </cfRule>
    <cfRule type="cellIs" dxfId="1999" priority="1998" stopIfTrue="1" operator="equal">
      <formula>"MEDIO"</formula>
    </cfRule>
    <cfRule type="cellIs" dxfId="1998" priority="1999" stopIfTrue="1" operator="equal">
      <formula>"BAJO"</formula>
    </cfRule>
  </conditionalFormatting>
  <conditionalFormatting sqref="S32">
    <cfRule type="cellIs" dxfId="1997" priority="2014" stopIfTrue="1" operator="equal">
      <formula>"IV"</formula>
    </cfRule>
    <cfRule type="cellIs" dxfId="1996" priority="2015" stopIfTrue="1" operator="equal">
      <formula>"III"</formula>
    </cfRule>
    <cfRule type="cellIs" dxfId="1995" priority="2016" stopIfTrue="1" operator="equal">
      <formula>"II"</formula>
    </cfRule>
    <cfRule type="cellIs" dxfId="1994" priority="2017" stopIfTrue="1" operator="equal">
      <formula>"I"</formula>
    </cfRule>
  </conditionalFormatting>
  <conditionalFormatting sqref="S32">
    <cfRule type="cellIs" dxfId="1993" priority="2010" stopIfTrue="1" operator="equal">
      <formula>"MEJORABLE"</formula>
    </cfRule>
    <cfRule type="cellIs" dxfId="1992" priority="2011" stopIfTrue="1" operator="equal">
      <formula>"NO ACEPTABLE"</formula>
    </cfRule>
    <cfRule type="cellIs" dxfId="1991" priority="2012" stopIfTrue="1" operator="equal">
      <formula>"NO ACEPTABLE O ACEPTABLE CON CONTROL ESPECIFICO"</formula>
    </cfRule>
    <cfRule type="cellIs" dxfId="1990" priority="2013" stopIfTrue="1" operator="equal">
      <formula>"ACEPTABLE"</formula>
    </cfRule>
  </conditionalFormatting>
  <conditionalFormatting sqref="S27">
    <cfRule type="cellIs" dxfId="1989" priority="1967" stopIfTrue="1" operator="equal">
      <formula>"II"</formula>
    </cfRule>
    <cfRule type="cellIs" dxfId="1988" priority="1968" stopIfTrue="1" operator="equal">
      <formula>"I"</formula>
    </cfRule>
  </conditionalFormatting>
  <conditionalFormatting sqref="S27">
    <cfRule type="cellIs" dxfId="1987" priority="1966" stopIfTrue="1" operator="between">
      <formula>"III"</formula>
      <formula>"IV"</formula>
    </cfRule>
  </conditionalFormatting>
  <conditionalFormatting sqref="P27">
    <cfRule type="cellIs" dxfId="1986" priority="1965" stopIfTrue="1" operator="equal">
      <formula>"MUY ALTO"</formula>
    </cfRule>
  </conditionalFormatting>
  <conditionalFormatting sqref="P27">
    <cfRule type="cellIs" dxfId="1985" priority="1964" stopIfTrue="1" operator="equal">
      <formula>"ALTO"</formula>
    </cfRule>
  </conditionalFormatting>
  <conditionalFormatting sqref="S32">
    <cfRule type="cellIs" dxfId="1984" priority="2037" stopIfTrue="1" operator="equal">
      <formula>"II"</formula>
    </cfRule>
    <cfRule type="cellIs" dxfId="1983" priority="2038" stopIfTrue="1" operator="equal">
      <formula>"I"</formula>
    </cfRule>
  </conditionalFormatting>
  <conditionalFormatting sqref="S32">
    <cfRule type="cellIs" dxfId="1982" priority="2036" stopIfTrue="1" operator="between">
      <formula>"III"</formula>
      <formula>"IV"</formula>
    </cfRule>
  </conditionalFormatting>
  <conditionalFormatting sqref="P32">
    <cfRule type="cellIs" dxfId="1981" priority="2035" stopIfTrue="1" operator="equal">
      <formula>"MUY ALTO"</formula>
    </cfRule>
  </conditionalFormatting>
  <conditionalFormatting sqref="P32">
    <cfRule type="cellIs" dxfId="1980" priority="2033" stopIfTrue="1" operator="equal">
      <formula>"MEDIO"</formula>
    </cfRule>
  </conditionalFormatting>
  <conditionalFormatting sqref="P32">
    <cfRule type="cellIs" dxfId="1979" priority="2032" stopIfTrue="1" operator="equal">
      <formula>"BAJO"</formula>
    </cfRule>
  </conditionalFormatting>
  <conditionalFormatting sqref="P32">
    <cfRule type="cellIs" dxfId="1978" priority="2031" stopIfTrue="1" operator="equal">
      <formula>"MUY ALTO"</formula>
    </cfRule>
  </conditionalFormatting>
  <conditionalFormatting sqref="P32">
    <cfRule type="cellIs" dxfId="1977" priority="2030" stopIfTrue="1" operator="equal">
      <formula>"ALTO"</formula>
    </cfRule>
  </conditionalFormatting>
  <conditionalFormatting sqref="P32">
    <cfRule type="cellIs" dxfId="1976" priority="2029" stopIfTrue="1" operator="equal">
      <formula>"MEDIO"</formula>
    </cfRule>
  </conditionalFormatting>
  <conditionalFormatting sqref="P32">
    <cfRule type="cellIs" dxfId="1975" priority="2028" stopIfTrue="1" operator="equal">
      <formula>"BAJO"</formula>
    </cfRule>
  </conditionalFormatting>
  <conditionalFormatting sqref="P32">
    <cfRule type="cellIs" dxfId="1974" priority="2024" stopIfTrue="1" operator="equal">
      <formula>"MUY ALTO"</formula>
    </cfRule>
    <cfRule type="cellIs" dxfId="1973" priority="2025" stopIfTrue="1" operator="equal">
      <formula>"ALTO"</formula>
    </cfRule>
    <cfRule type="cellIs" dxfId="1972" priority="2026" stopIfTrue="1" operator="equal">
      <formula>"MEDIO"</formula>
    </cfRule>
    <cfRule type="cellIs" dxfId="1971" priority="2027" stopIfTrue="1" operator="equal">
      <formula>"BAJO"</formula>
    </cfRule>
  </conditionalFormatting>
  <conditionalFormatting sqref="S32">
    <cfRule type="cellIs" dxfId="1970" priority="2022" stopIfTrue="1" operator="equal">
      <formula>"II"</formula>
    </cfRule>
    <cfRule type="cellIs" dxfId="1969" priority="2023" stopIfTrue="1" operator="equal">
      <formula>"I"</formula>
    </cfRule>
  </conditionalFormatting>
  <conditionalFormatting sqref="S32">
    <cfRule type="cellIs" dxfId="1968" priority="2021" stopIfTrue="1" operator="between">
      <formula>"III"</formula>
      <formula>"IV"</formula>
    </cfRule>
  </conditionalFormatting>
  <conditionalFormatting sqref="S32">
    <cfRule type="cellIs" dxfId="1967" priority="2019" stopIfTrue="1" operator="equal">
      <formula>"II"</formula>
    </cfRule>
    <cfRule type="cellIs" dxfId="1966" priority="2020" stopIfTrue="1" operator="equal">
      <formula>"I"</formula>
    </cfRule>
  </conditionalFormatting>
  <conditionalFormatting sqref="S32">
    <cfRule type="cellIs" dxfId="1965" priority="2018" stopIfTrue="1" operator="between">
      <formula>"III"</formula>
      <formula>"IV"</formula>
    </cfRule>
  </conditionalFormatting>
  <conditionalFormatting sqref="S33:S34">
    <cfRule type="cellIs" dxfId="1964" priority="1992" stopIfTrue="1" operator="equal">
      <formula>"IV"</formula>
    </cfRule>
    <cfRule type="cellIs" dxfId="1963" priority="1993" stopIfTrue="1" operator="equal">
      <formula>"III"</formula>
    </cfRule>
    <cfRule type="cellIs" dxfId="1962" priority="1994" stopIfTrue="1" operator="equal">
      <formula>"II"</formula>
    </cfRule>
    <cfRule type="cellIs" dxfId="1961" priority="1995" stopIfTrue="1" operator="equal">
      <formula>"I"</formula>
    </cfRule>
  </conditionalFormatting>
  <conditionalFormatting sqref="S33:S34">
    <cfRule type="cellIs" dxfId="1960" priority="1988" stopIfTrue="1" operator="equal">
      <formula>"MEJORABLE"</formula>
    </cfRule>
    <cfRule type="cellIs" dxfId="1959" priority="1989" stopIfTrue="1" operator="equal">
      <formula>"NO ACEPTABLE"</formula>
    </cfRule>
    <cfRule type="cellIs" dxfId="1958" priority="1990" stopIfTrue="1" operator="equal">
      <formula>"NO ACEPTABLE O ACEPTABLE CON CONTROL ESPECIFICO"</formula>
    </cfRule>
    <cfRule type="cellIs" dxfId="1957" priority="1991" stopIfTrue="1" operator="equal">
      <formula>"ACEPTABLE"</formula>
    </cfRule>
  </conditionalFormatting>
  <conditionalFormatting sqref="P27">
    <cfRule type="cellIs" dxfId="1956" priority="1963" stopIfTrue="1" operator="equal">
      <formula>"MEDIO"</formula>
    </cfRule>
  </conditionalFormatting>
  <conditionalFormatting sqref="P27">
    <cfRule type="cellIs" dxfId="1955" priority="1962" stopIfTrue="1" operator="equal">
      <formula>"BAJO"</formula>
    </cfRule>
  </conditionalFormatting>
  <conditionalFormatting sqref="S32">
    <cfRule type="cellIs" dxfId="1954" priority="2044" stopIfTrue="1" operator="equal">
      <formula>"II"</formula>
    </cfRule>
    <cfRule type="cellIs" dxfId="1953" priority="2045" stopIfTrue="1" operator="equal">
      <formula>"I"</formula>
    </cfRule>
  </conditionalFormatting>
  <conditionalFormatting sqref="S32">
    <cfRule type="cellIs" dxfId="1952" priority="2043" stopIfTrue="1" operator="between">
      <formula>"III"</formula>
      <formula>"IV"</formula>
    </cfRule>
  </conditionalFormatting>
  <conditionalFormatting sqref="P32">
    <cfRule type="cellIs" dxfId="1951" priority="2042" stopIfTrue="1" operator="equal">
      <formula>"MUY ALTO"</formula>
    </cfRule>
  </conditionalFormatting>
  <conditionalFormatting sqref="P32">
    <cfRule type="cellIs" dxfId="1950" priority="2041" stopIfTrue="1" operator="equal">
      <formula>"ALTO"</formula>
    </cfRule>
  </conditionalFormatting>
  <conditionalFormatting sqref="P32">
    <cfRule type="cellIs" dxfId="1949" priority="2040" stopIfTrue="1" operator="equal">
      <formula>"MEDIO"</formula>
    </cfRule>
  </conditionalFormatting>
  <conditionalFormatting sqref="P32">
    <cfRule type="cellIs" dxfId="1948" priority="2039" stopIfTrue="1" operator="equal">
      <formula>"BAJO"</formula>
    </cfRule>
  </conditionalFormatting>
  <conditionalFormatting sqref="S25:S26">
    <cfRule type="cellIs" dxfId="1947" priority="1973" stopIfTrue="1" operator="equal">
      <formula>"IV"</formula>
    </cfRule>
    <cfRule type="cellIs" dxfId="1946" priority="1974" stopIfTrue="1" operator="equal">
      <formula>"III"</formula>
    </cfRule>
    <cfRule type="cellIs" dxfId="1945" priority="1975" stopIfTrue="1" operator="equal">
      <formula>"II"</formula>
    </cfRule>
    <cfRule type="cellIs" dxfId="1944" priority="1976" stopIfTrue="1" operator="equal">
      <formula>"I"</formula>
    </cfRule>
  </conditionalFormatting>
  <conditionalFormatting sqref="S25:S26">
    <cfRule type="cellIs" dxfId="1943" priority="1969" stopIfTrue="1" operator="equal">
      <formula>"MEJORABLE"</formula>
    </cfRule>
    <cfRule type="cellIs" dxfId="1942" priority="1970" stopIfTrue="1" operator="equal">
      <formula>"NO ACEPTABLE"</formula>
    </cfRule>
    <cfRule type="cellIs" dxfId="1941" priority="1971" stopIfTrue="1" operator="equal">
      <formula>"NO ACEPTABLE O ACEPTABLE CON CONTROL ESPECIFICO"</formula>
    </cfRule>
    <cfRule type="cellIs" dxfId="1940" priority="1972" stopIfTrue="1" operator="equal">
      <formula>"ACEPTABLE"</formula>
    </cfRule>
  </conditionalFormatting>
  <conditionalFormatting sqref="S33:S34">
    <cfRule type="cellIs" dxfId="1939" priority="2008" stopIfTrue="1" operator="equal">
      <formula>"II"</formula>
    </cfRule>
    <cfRule type="cellIs" dxfId="1938" priority="2009" stopIfTrue="1" operator="equal">
      <formula>"I"</formula>
    </cfRule>
  </conditionalFormatting>
  <conditionalFormatting sqref="S33:S34">
    <cfRule type="cellIs" dxfId="1937" priority="2007" stopIfTrue="1" operator="between">
      <formula>"III"</formula>
      <formula>"IV"</formula>
    </cfRule>
  </conditionalFormatting>
  <conditionalFormatting sqref="S25:S26">
    <cfRule type="cellIs" dxfId="1936" priority="1986" stopIfTrue="1" operator="equal">
      <formula>"II"</formula>
    </cfRule>
    <cfRule type="cellIs" dxfId="1935" priority="1987" stopIfTrue="1" operator="equal">
      <formula>"I"</formula>
    </cfRule>
  </conditionalFormatting>
  <conditionalFormatting sqref="S25:S26">
    <cfRule type="cellIs" dxfId="1934" priority="1985" stopIfTrue="1" operator="between">
      <formula>"III"</formula>
      <formula>"IV"</formula>
    </cfRule>
  </conditionalFormatting>
  <conditionalFormatting sqref="P25:P26">
    <cfRule type="cellIs" dxfId="1933" priority="1984" stopIfTrue="1" operator="equal">
      <formula>"MUY ALTO"</formula>
    </cfRule>
  </conditionalFormatting>
  <conditionalFormatting sqref="P25:P26">
    <cfRule type="cellIs" dxfId="1932" priority="1983" stopIfTrue="1" operator="equal">
      <formula>"MEDIO"</formula>
    </cfRule>
  </conditionalFormatting>
  <conditionalFormatting sqref="P25:P26">
    <cfRule type="cellIs" dxfId="1931" priority="1982" stopIfTrue="1" operator="equal">
      <formula>"BAJO"</formula>
    </cfRule>
  </conditionalFormatting>
  <conditionalFormatting sqref="P25:P26">
    <cfRule type="cellIs" dxfId="1930" priority="1981" stopIfTrue="1" operator="equal">
      <formula>"ALTO"</formula>
    </cfRule>
  </conditionalFormatting>
  <conditionalFormatting sqref="P25:P26">
    <cfRule type="cellIs" dxfId="1929" priority="1977" stopIfTrue="1" operator="equal">
      <formula>"MUY ALTO"</formula>
    </cfRule>
    <cfRule type="cellIs" dxfId="1928" priority="1978" stopIfTrue="1" operator="equal">
      <formula>"ALTO"</formula>
    </cfRule>
    <cfRule type="cellIs" dxfId="1927" priority="1979" stopIfTrue="1" operator="equal">
      <formula>"MEDIO"</formula>
    </cfRule>
    <cfRule type="cellIs" dxfId="1926" priority="1980" stopIfTrue="1" operator="equal">
      <formula>"BAJO"</formula>
    </cfRule>
  </conditionalFormatting>
  <conditionalFormatting sqref="P28:P29">
    <cfRule type="cellIs" dxfId="1925" priority="1925" stopIfTrue="1" operator="equal">
      <formula>"MEDIO"</formula>
    </cfRule>
  </conditionalFormatting>
  <conditionalFormatting sqref="P28:P29">
    <cfRule type="cellIs" dxfId="1924" priority="1924" stopIfTrue="1" operator="equal">
      <formula>"BAJO"</formula>
    </cfRule>
  </conditionalFormatting>
  <conditionalFormatting sqref="P28:P29">
    <cfRule type="cellIs" dxfId="1923" priority="1923" stopIfTrue="1" operator="equal">
      <formula>"ALTO"</formula>
    </cfRule>
  </conditionalFormatting>
  <conditionalFormatting sqref="P28:P29">
    <cfRule type="cellIs" dxfId="1922" priority="1926" stopIfTrue="1" operator="equal">
      <formula>"MUY ALTO"</formula>
    </cfRule>
  </conditionalFormatting>
  <conditionalFormatting sqref="P28:P29">
    <cfRule type="cellIs" dxfId="1921" priority="1919" stopIfTrue="1" operator="equal">
      <formula>"MUY ALTO"</formula>
    </cfRule>
    <cfRule type="cellIs" dxfId="1920" priority="1920" stopIfTrue="1" operator="equal">
      <formula>"ALTO"</formula>
    </cfRule>
    <cfRule type="cellIs" dxfId="1919" priority="1921" stopIfTrue="1" operator="equal">
      <formula>"MEDIO"</formula>
    </cfRule>
    <cfRule type="cellIs" dxfId="1918" priority="1922" stopIfTrue="1" operator="equal">
      <formula>"BAJO"</formula>
    </cfRule>
  </conditionalFormatting>
  <conditionalFormatting sqref="S28:S29">
    <cfRule type="cellIs" dxfId="1917" priority="1915" stopIfTrue="1" operator="equal">
      <formula>"IV"</formula>
    </cfRule>
    <cfRule type="cellIs" dxfId="1916" priority="1916" stopIfTrue="1" operator="equal">
      <formula>"III"</formula>
    </cfRule>
    <cfRule type="cellIs" dxfId="1915" priority="1917" stopIfTrue="1" operator="equal">
      <formula>"II"</formula>
    </cfRule>
    <cfRule type="cellIs" dxfId="1914" priority="1918" stopIfTrue="1" operator="equal">
      <formula>"I"</formula>
    </cfRule>
  </conditionalFormatting>
  <conditionalFormatting sqref="S28:S29">
    <cfRule type="cellIs" dxfId="1913" priority="1911" stopIfTrue="1" operator="equal">
      <formula>"MEJORABLE"</formula>
    </cfRule>
    <cfRule type="cellIs" dxfId="1912" priority="1912" stopIfTrue="1" operator="equal">
      <formula>"NO ACEPTABLE"</formula>
    </cfRule>
    <cfRule type="cellIs" dxfId="1911" priority="1913" stopIfTrue="1" operator="equal">
      <formula>"NO ACEPTABLE O ACEPTABLE CON CONTROL ESPECIFICO"</formula>
    </cfRule>
    <cfRule type="cellIs" dxfId="1910" priority="1914" stopIfTrue="1" operator="equal">
      <formula>"ACEPTABLE"</formula>
    </cfRule>
  </conditionalFormatting>
  <conditionalFormatting sqref="T35:T36">
    <cfRule type="cellIs" dxfId="1909" priority="1906" stopIfTrue="1" operator="equal">
      <formula>"II"</formula>
    </cfRule>
    <cfRule type="cellIs" dxfId="1908" priority="1907" stopIfTrue="1" operator="equal">
      <formula>"I"</formula>
    </cfRule>
  </conditionalFormatting>
  <conditionalFormatting sqref="T35:T36">
    <cfRule type="cellIs" dxfId="1907" priority="1905" stopIfTrue="1" operator="between">
      <formula>"III"</formula>
      <formula>"IV"</formula>
    </cfRule>
  </conditionalFormatting>
  <conditionalFormatting sqref="S35:S36">
    <cfRule type="cellIs" dxfId="1906" priority="1901" stopIfTrue="1" operator="equal">
      <formula>"IV"</formula>
    </cfRule>
    <cfRule type="cellIs" dxfId="1905" priority="1902" stopIfTrue="1" operator="equal">
      <formula>"III"</formula>
    </cfRule>
    <cfRule type="cellIs" dxfId="1904" priority="1903" stopIfTrue="1" operator="equal">
      <formula>"II"</formula>
    </cfRule>
    <cfRule type="cellIs" dxfId="1903" priority="1904" stopIfTrue="1" operator="equal">
      <formula>"I"</formula>
    </cfRule>
  </conditionalFormatting>
  <conditionalFormatting sqref="S35:S36">
    <cfRule type="cellIs" dxfId="1902" priority="1897" stopIfTrue="1" operator="equal">
      <formula>"MEJORABLE"</formula>
    </cfRule>
    <cfRule type="cellIs" dxfId="1901" priority="1898" stopIfTrue="1" operator="equal">
      <formula>"NO ACEPTABLE"</formula>
    </cfRule>
    <cfRule type="cellIs" dxfId="1900" priority="1899" stopIfTrue="1" operator="equal">
      <formula>"NO ACEPTABLE O ACEPTABLE CON CONTROL ESPECIFICO"</formula>
    </cfRule>
    <cfRule type="cellIs" dxfId="1899" priority="1900" stopIfTrue="1" operator="equal">
      <formula>"ACEPTABLE"</formula>
    </cfRule>
  </conditionalFormatting>
  <conditionalFormatting sqref="S35:S36">
    <cfRule type="cellIs" dxfId="1898" priority="1909" stopIfTrue="1" operator="equal">
      <formula>"II"</formula>
    </cfRule>
    <cfRule type="cellIs" dxfId="1897" priority="1910" stopIfTrue="1" operator="equal">
      <formula>"I"</formula>
    </cfRule>
  </conditionalFormatting>
  <conditionalFormatting sqref="S35:S36">
    <cfRule type="cellIs" dxfId="1896" priority="1908" stopIfTrue="1" operator="between">
      <formula>"III"</formula>
      <formula>"IV"</formula>
    </cfRule>
  </conditionalFormatting>
  <conditionalFormatting sqref="P42">
    <cfRule type="cellIs" dxfId="1895" priority="1874" stopIfTrue="1" operator="equal">
      <formula>"MUY ALTO"</formula>
    </cfRule>
  </conditionalFormatting>
  <conditionalFormatting sqref="P42">
    <cfRule type="cellIs" dxfId="1894" priority="1872" stopIfTrue="1" operator="equal">
      <formula>"MEDIO"</formula>
    </cfRule>
  </conditionalFormatting>
  <conditionalFormatting sqref="P42">
    <cfRule type="cellIs" dxfId="1893" priority="1871" stopIfTrue="1" operator="equal">
      <formula>"BAJO"</formula>
    </cfRule>
  </conditionalFormatting>
  <conditionalFormatting sqref="S41">
    <cfRule type="cellIs" dxfId="1892" priority="1895" stopIfTrue="1" operator="equal">
      <formula>"II"</formula>
    </cfRule>
    <cfRule type="cellIs" dxfId="1891" priority="1896" stopIfTrue="1" operator="equal">
      <formula>"I"</formula>
    </cfRule>
  </conditionalFormatting>
  <conditionalFormatting sqref="S41">
    <cfRule type="cellIs" dxfId="1890" priority="1894" stopIfTrue="1" operator="between">
      <formula>"III"</formula>
      <formula>"IV"</formula>
    </cfRule>
  </conditionalFormatting>
  <conditionalFormatting sqref="P41">
    <cfRule type="cellIs" dxfId="1889" priority="1893" stopIfTrue="1" operator="equal">
      <formula>"MUY ALTO"</formula>
    </cfRule>
  </conditionalFormatting>
  <conditionalFormatting sqref="P41">
    <cfRule type="cellIs" dxfId="1888" priority="1892" stopIfTrue="1" operator="equal">
      <formula>"MEDIO"</formula>
    </cfRule>
  </conditionalFormatting>
  <conditionalFormatting sqref="P41">
    <cfRule type="cellIs" dxfId="1887" priority="1891" stopIfTrue="1" operator="equal">
      <formula>"BAJO"</formula>
    </cfRule>
  </conditionalFormatting>
  <conditionalFormatting sqref="P41">
    <cfRule type="cellIs" dxfId="1886" priority="1890" stopIfTrue="1" operator="equal">
      <formula>"ALTO"</formula>
    </cfRule>
  </conditionalFormatting>
  <conditionalFormatting sqref="P41">
    <cfRule type="cellIs" dxfId="1885" priority="1886" stopIfTrue="1" operator="equal">
      <formula>"MUY ALTO"</formula>
    </cfRule>
    <cfRule type="cellIs" dxfId="1884" priority="1887" stopIfTrue="1" operator="equal">
      <formula>"ALTO"</formula>
    </cfRule>
    <cfRule type="cellIs" dxfId="1883" priority="1888" stopIfTrue="1" operator="equal">
      <formula>"MEDIO"</formula>
    </cfRule>
    <cfRule type="cellIs" dxfId="1882" priority="1889" stopIfTrue="1" operator="equal">
      <formula>"BAJO"</formula>
    </cfRule>
  </conditionalFormatting>
  <conditionalFormatting sqref="S41">
    <cfRule type="cellIs" dxfId="1881" priority="1882" stopIfTrue="1" operator="equal">
      <formula>"IV"</formula>
    </cfRule>
    <cfRule type="cellIs" dxfId="1880" priority="1883" stopIfTrue="1" operator="equal">
      <formula>"III"</formula>
    </cfRule>
    <cfRule type="cellIs" dxfId="1879" priority="1884" stopIfTrue="1" operator="equal">
      <formula>"II"</formula>
    </cfRule>
    <cfRule type="cellIs" dxfId="1878" priority="1885" stopIfTrue="1" operator="equal">
      <formula>"I"</formula>
    </cfRule>
  </conditionalFormatting>
  <conditionalFormatting sqref="S41">
    <cfRule type="cellIs" dxfId="1877" priority="1878" stopIfTrue="1" operator="equal">
      <formula>"MEJORABLE"</formula>
    </cfRule>
    <cfRule type="cellIs" dxfId="1876" priority="1879" stopIfTrue="1" operator="equal">
      <formula>"NO ACEPTABLE"</formula>
    </cfRule>
    <cfRule type="cellIs" dxfId="1875" priority="1880" stopIfTrue="1" operator="equal">
      <formula>"NO ACEPTABLE O ACEPTABLE CON CONTROL ESPECIFICO"</formula>
    </cfRule>
    <cfRule type="cellIs" dxfId="1874" priority="1881" stopIfTrue="1" operator="equal">
      <formula>"ACEPTABLE"</formula>
    </cfRule>
  </conditionalFormatting>
  <conditionalFormatting sqref="S42">
    <cfRule type="cellIs" dxfId="1873" priority="1848" stopIfTrue="1" operator="equal">
      <formula>"II"</formula>
    </cfRule>
    <cfRule type="cellIs" dxfId="1872" priority="1849" stopIfTrue="1" operator="equal">
      <formula>"I"</formula>
    </cfRule>
  </conditionalFormatting>
  <conditionalFormatting sqref="S42">
    <cfRule type="cellIs" dxfId="1871" priority="1847" stopIfTrue="1" operator="between">
      <formula>"III"</formula>
      <formula>"IV"</formula>
    </cfRule>
  </conditionalFormatting>
  <conditionalFormatting sqref="S42">
    <cfRule type="cellIs" dxfId="1870" priority="1851" stopIfTrue="1" operator="equal">
      <formula>"II"</formula>
    </cfRule>
    <cfRule type="cellIs" dxfId="1869" priority="1852" stopIfTrue="1" operator="equal">
      <formula>"I"</formula>
    </cfRule>
  </conditionalFormatting>
  <conditionalFormatting sqref="S42">
    <cfRule type="cellIs" dxfId="1868" priority="1850" stopIfTrue="1" operator="between">
      <formula>"III"</formula>
      <formula>"IV"</formula>
    </cfRule>
  </conditionalFormatting>
  <conditionalFormatting sqref="S42">
    <cfRule type="cellIs" dxfId="1867" priority="1869" stopIfTrue="1" operator="equal">
      <formula>"II"</formula>
    </cfRule>
    <cfRule type="cellIs" dxfId="1866" priority="1870" stopIfTrue="1" operator="equal">
      <formula>"I"</formula>
    </cfRule>
  </conditionalFormatting>
  <conditionalFormatting sqref="S42">
    <cfRule type="cellIs" dxfId="1865" priority="1868" stopIfTrue="1" operator="between">
      <formula>"III"</formula>
      <formula>"IV"</formula>
    </cfRule>
  </conditionalFormatting>
  <conditionalFormatting sqref="S42">
    <cfRule type="cellIs" dxfId="1864" priority="1876" stopIfTrue="1" operator="equal">
      <formula>"II"</formula>
    </cfRule>
    <cfRule type="cellIs" dxfId="1863" priority="1877" stopIfTrue="1" operator="equal">
      <formula>"I"</formula>
    </cfRule>
  </conditionalFormatting>
  <conditionalFormatting sqref="S42">
    <cfRule type="cellIs" dxfId="1862" priority="1875" stopIfTrue="1" operator="between">
      <formula>"III"</formula>
      <formula>"IV"</formula>
    </cfRule>
  </conditionalFormatting>
  <conditionalFormatting sqref="P42">
    <cfRule type="cellIs" dxfId="1861" priority="1873" stopIfTrue="1" operator="equal">
      <formula>"ALTO"</formula>
    </cfRule>
  </conditionalFormatting>
  <conditionalFormatting sqref="S42">
    <cfRule type="cellIs" dxfId="1860" priority="1866" stopIfTrue="1" operator="equal">
      <formula>"II"</formula>
    </cfRule>
    <cfRule type="cellIs" dxfId="1859" priority="1867" stopIfTrue="1" operator="equal">
      <formula>"I"</formula>
    </cfRule>
  </conditionalFormatting>
  <conditionalFormatting sqref="S42">
    <cfRule type="cellIs" dxfId="1858" priority="1865" stopIfTrue="1" operator="between">
      <formula>"III"</formula>
      <formula>"IV"</formula>
    </cfRule>
  </conditionalFormatting>
  <conditionalFormatting sqref="P42">
    <cfRule type="cellIs" dxfId="1857" priority="1864" stopIfTrue="1" operator="equal">
      <formula>"MUY ALTO"</formula>
    </cfRule>
  </conditionalFormatting>
  <conditionalFormatting sqref="P42">
    <cfRule type="cellIs" dxfId="1856" priority="1863" stopIfTrue="1" operator="equal">
      <formula>"ALTO"</formula>
    </cfRule>
  </conditionalFormatting>
  <conditionalFormatting sqref="P42">
    <cfRule type="cellIs" dxfId="1855" priority="1862" stopIfTrue="1" operator="equal">
      <formula>"MEDIO"</formula>
    </cfRule>
  </conditionalFormatting>
  <conditionalFormatting sqref="P42">
    <cfRule type="cellIs" dxfId="1854" priority="1861" stopIfTrue="1" operator="equal">
      <formula>"BAJO"</formula>
    </cfRule>
  </conditionalFormatting>
  <conditionalFormatting sqref="P42">
    <cfRule type="cellIs" dxfId="1853" priority="1860" stopIfTrue="1" operator="equal">
      <formula>"MUY ALTO"</formula>
    </cfRule>
  </conditionalFormatting>
  <conditionalFormatting sqref="P42">
    <cfRule type="cellIs" dxfId="1852" priority="1859" stopIfTrue="1" operator="equal">
      <formula>"ALTO"</formula>
    </cfRule>
  </conditionalFormatting>
  <conditionalFormatting sqref="P42">
    <cfRule type="cellIs" dxfId="1851" priority="1858" stopIfTrue="1" operator="equal">
      <formula>"MEDIO"</formula>
    </cfRule>
  </conditionalFormatting>
  <conditionalFormatting sqref="P42">
    <cfRule type="cellIs" dxfId="1850" priority="1857" stopIfTrue="1" operator="equal">
      <formula>"BAJO"</formula>
    </cfRule>
  </conditionalFormatting>
  <conditionalFormatting sqref="P42">
    <cfRule type="cellIs" dxfId="1849" priority="1853" stopIfTrue="1" operator="equal">
      <formula>"MUY ALTO"</formula>
    </cfRule>
    <cfRule type="cellIs" dxfId="1848" priority="1854" stopIfTrue="1" operator="equal">
      <formula>"ALTO"</formula>
    </cfRule>
    <cfRule type="cellIs" dxfId="1847" priority="1855" stopIfTrue="1" operator="equal">
      <formula>"MEDIO"</formula>
    </cfRule>
    <cfRule type="cellIs" dxfId="1846" priority="1856" stopIfTrue="1" operator="equal">
      <formula>"BAJO"</formula>
    </cfRule>
  </conditionalFormatting>
  <conditionalFormatting sqref="S42">
    <cfRule type="cellIs" dxfId="1845" priority="1843" stopIfTrue="1" operator="equal">
      <formula>"IV"</formula>
    </cfRule>
    <cfRule type="cellIs" dxfId="1844" priority="1844" stopIfTrue="1" operator="equal">
      <formula>"III"</formula>
    </cfRule>
    <cfRule type="cellIs" dxfId="1843" priority="1845" stopIfTrue="1" operator="equal">
      <formula>"II"</formula>
    </cfRule>
    <cfRule type="cellIs" dxfId="1842" priority="1846" stopIfTrue="1" operator="equal">
      <formula>"I"</formula>
    </cfRule>
  </conditionalFormatting>
  <conditionalFormatting sqref="S42">
    <cfRule type="cellIs" dxfId="1841" priority="1839" stopIfTrue="1" operator="equal">
      <formula>"MEJORABLE"</formula>
    </cfRule>
    <cfRule type="cellIs" dxfId="1840" priority="1840" stopIfTrue="1" operator="equal">
      <formula>"NO ACEPTABLE"</formula>
    </cfRule>
    <cfRule type="cellIs" dxfId="1839" priority="1841" stopIfTrue="1" operator="equal">
      <formula>"NO ACEPTABLE O ACEPTABLE CON CONTROL ESPECIFICO"</formula>
    </cfRule>
    <cfRule type="cellIs" dxfId="1838" priority="1842" stopIfTrue="1" operator="equal">
      <formula>"ACEPTABLE"</formula>
    </cfRule>
  </conditionalFormatting>
  <conditionalFormatting sqref="T44:T46">
    <cfRule type="cellIs" dxfId="1837" priority="1798" stopIfTrue="1" operator="equal">
      <formula>"II"</formula>
    </cfRule>
    <cfRule type="cellIs" dxfId="1836" priority="1799" stopIfTrue="1" operator="equal">
      <formula>"I"</formula>
    </cfRule>
  </conditionalFormatting>
  <conditionalFormatting sqref="T44:T46">
    <cfRule type="cellIs" dxfId="1835" priority="1797" stopIfTrue="1" operator="between">
      <formula>"III"</formula>
      <formula>"IV"</formula>
    </cfRule>
  </conditionalFormatting>
  <conditionalFormatting sqref="P44:P46 P55 P57:P58">
    <cfRule type="cellIs" dxfId="1834" priority="1796" stopIfTrue="1" operator="equal">
      <formula>"MUY ALTO"</formula>
    </cfRule>
  </conditionalFormatting>
  <conditionalFormatting sqref="P44:P46 P55 P57:P58">
    <cfRule type="cellIs" dxfId="1833" priority="1795" stopIfTrue="1" operator="equal">
      <formula>"MEDIO"</formula>
    </cfRule>
  </conditionalFormatting>
  <conditionalFormatting sqref="P44:P46 P55 P57:P58">
    <cfRule type="cellIs" dxfId="1832" priority="1794" stopIfTrue="1" operator="equal">
      <formula>"BAJO"</formula>
    </cfRule>
  </conditionalFormatting>
  <conditionalFormatting sqref="P44:P46 P55 P57:P58">
    <cfRule type="cellIs" dxfId="1831" priority="1793" stopIfTrue="1" operator="equal">
      <formula>"ALTO"</formula>
    </cfRule>
  </conditionalFormatting>
  <conditionalFormatting sqref="P44:P46 P55 P57:P58">
    <cfRule type="cellIs" dxfId="1830" priority="1789" stopIfTrue="1" operator="equal">
      <formula>"MUY ALTO"</formula>
    </cfRule>
    <cfRule type="cellIs" dxfId="1829" priority="1790" stopIfTrue="1" operator="equal">
      <formula>"ALTO"</formula>
    </cfRule>
    <cfRule type="cellIs" dxfId="1828" priority="1791" stopIfTrue="1" operator="equal">
      <formula>"MEDIO"</formula>
    </cfRule>
    <cfRule type="cellIs" dxfId="1827" priority="1792" stopIfTrue="1" operator="equal">
      <formula>"BAJO"</formula>
    </cfRule>
  </conditionalFormatting>
  <conditionalFormatting sqref="S43">
    <cfRule type="cellIs" dxfId="1826" priority="1807" stopIfTrue="1" operator="equal">
      <formula>"IV"</formula>
    </cfRule>
    <cfRule type="cellIs" dxfId="1825" priority="1808" stopIfTrue="1" operator="equal">
      <formula>"III"</formula>
    </cfRule>
    <cfRule type="cellIs" dxfId="1824" priority="1809" stopIfTrue="1" operator="equal">
      <formula>"II"</formula>
    </cfRule>
    <cfRule type="cellIs" dxfId="1823" priority="1810" stopIfTrue="1" operator="equal">
      <formula>"I"</formula>
    </cfRule>
  </conditionalFormatting>
  <conditionalFormatting sqref="S43">
    <cfRule type="cellIs" dxfId="1822" priority="1803" stopIfTrue="1" operator="equal">
      <formula>"MEJORABLE"</formula>
    </cfRule>
    <cfRule type="cellIs" dxfId="1821" priority="1804" stopIfTrue="1" operator="equal">
      <formula>"NO ACEPTABLE"</formula>
    </cfRule>
    <cfRule type="cellIs" dxfId="1820" priority="1805" stopIfTrue="1" operator="equal">
      <formula>"NO ACEPTABLE O ACEPTABLE CON CONTROL ESPECIFICO"</formula>
    </cfRule>
    <cfRule type="cellIs" dxfId="1819" priority="1806" stopIfTrue="1" operator="equal">
      <formula>"ACEPTABLE"</formula>
    </cfRule>
  </conditionalFormatting>
  <conditionalFormatting sqref="S38">
    <cfRule type="cellIs" dxfId="1818" priority="1760" stopIfTrue="1" operator="equal">
      <formula>"II"</formula>
    </cfRule>
    <cfRule type="cellIs" dxfId="1817" priority="1761" stopIfTrue="1" operator="equal">
      <formula>"I"</formula>
    </cfRule>
  </conditionalFormatting>
  <conditionalFormatting sqref="S38">
    <cfRule type="cellIs" dxfId="1816" priority="1759" stopIfTrue="1" operator="between">
      <formula>"III"</formula>
      <formula>"IV"</formula>
    </cfRule>
  </conditionalFormatting>
  <conditionalFormatting sqref="P38">
    <cfRule type="cellIs" dxfId="1815" priority="1758" stopIfTrue="1" operator="equal">
      <formula>"MUY ALTO"</formula>
    </cfRule>
  </conditionalFormatting>
  <conditionalFormatting sqref="P38">
    <cfRule type="cellIs" dxfId="1814" priority="1757" stopIfTrue="1" operator="equal">
      <formula>"ALTO"</formula>
    </cfRule>
  </conditionalFormatting>
  <conditionalFormatting sqref="S38">
    <cfRule type="cellIs" dxfId="1813" priority="1752" stopIfTrue="1" operator="between">
      <formula>"III"</formula>
      <formula>"IV"</formula>
    </cfRule>
  </conditionalFormatting>
  <conditionalFormatting sqref="S38">
    <cfRule type="cellIs" dxfId="1812" priority="1753" stopIfTrue="1" operator="equal">
      <formula>"II"</formula>
    </cfRule>
    <cfRule type="cellIs" dxfId="1811" priority="1754" stopIfTrue="1" operator="equal">
      <formula>"I"</formula>
    </cfRule>
  </conditionalFormatting>
  <conditionalFormatting sqref="S43">
    <cfRule type="cellIs" dxfId="1810" priority="1830" stopIfTrue="1" operator="equal">
      <formula>"II"</formula>
    </cfRule>
    <cfRule type="cellIs" dxfId="1809" priority="1831" stopIfTrue="1" operator="equal">
      <formula>"I"</formula>
    </cfRule>
  </conditionalFormatting>
  <conditionalFormatting sqref="S43">
    <cfRule type="cellIs" dxfId="1808" priority="1829" stopIfTrue="1" operator="between">
      <formula>"III"</formula>
      <formula>"IV"</formula>
    </cfRule>
  </conditionalFormatting>
  <conditionalFormatting sqref="P43">
    <cfRule type="cellIs" dxfId="1807" priority="1828" stopIfTrue="1" operator="equal">
      <formula>"MUY ALTO"</formula>
    </cfRule>
  </conditionalFormatting>
  <conditionalFormatting sqref="P43">
    <cfRule type="cellIs" dxfId="1806" priority="1827" stopIfTrue="1" operator="equal">
      <formula>"ALTO"</formula>
    </cfRule>
  </conditionalFormatting>
  <conditionalFormatting sqref="P43">
    <cfRule type="cellIs" dxfId="1805" priority="1826" stopIfTrue="1" operator="equal">
      <formula>"MEDIO"</formula>
    </cfRule>
  </conditionalFormatting>
  <conditionalFormatting sqref="P43">
    <cfRule type="cellIs" dxfId="1804" priority="1825" stopIfTrue="1" operator="equal">
      <formula>"BAJO"</formula>
    </cfRule>
  </conditionalFormatting>
  <conditionalFormatting sqref="P43">
    <cfRule type="cellIs" dxfId="1803" priority="1824" stopIfTrue="1" operator="equal">
      <formula>"MUY ALTO"</formula>
    </cfRule>
  </conditionalFormatting>
  <conditionalFormatting sqref="P43">
    <cfRule type="cellIs" dxfId="1802" priority="1823" stopIfTrue="1" operator="equal">
      <formula>"ALTO"</formula>
    </cfRule>
  </conditionalFormatting>
  <conditionalFormatting sqref="P43">
    <cfRule type="cellIs" dxfId="1801" priority="1822" stopIfTrue="1" operator="equal">
      <formula>"MEDIO"</formula>
    </cfRule>
  </conditionalFormatting>
  <conditionalFormatting sqref="P43">
    <cfRule type="cellIs" dxfId="1800" priority="1821" stopIfTrue="1" operator="equal">
      <formula>"BAJO"</formula>
    </cfRule>
  </conditionalFormatting>
  <conditionalFormatting sqref="P43">
    <cfRule type="cellIs" dxfId="1799" priority="1817" stopIfTrue="1" operator="equal">
      <formula>"MUY ALTO"</formula>
    </cfRule>
    <cfRule type="cellIs" dxfId="1798" priority="1818" stopIfTrue="1" operator="equal">
      <formula>"ALTO"</formula>
    </cfRule>
    <cfRule type="cellIs" dxfId="1797" priority="1819" stopIfTrue="1" operator="equal">
      <formula>"MEDIO"</formula>
    </cfRule>
    <cfRule type="cellIs" dxfId="1796" priority="1820" stopIfTrue="1" operator="equal">
      <formula>"BAJO"</formula>
    </cfRule>
  </conditionalFormatting>
  <conditionalFormatting sqref="S43">
    <cfRule type="cellIs" dxfId="1795" priority="1815" stopIfTrue="1" operator="equal">
      <formula>"II"</formula>
    </cfRule>
    <cfRule type="cellIs" dxfId="1794" priority="1816" stopIfTrue="1" operator="equal">
      <formula>"I"</formula>
    </cfRule>
  </conditionalFormatting>
  <conditionalFormatting sqref="S43">
    <cfRule type="cellIs" dxfId="1793" priority="1814" stopIfTrue="1" operator="between">
      <formula>"III"</formula>
      <formula>"IV"</formula>
    </cfRule>
  </conditionalFormatting>
  <conditionalFormatting sqref="S43">
    <cfRule type="cellIs" dxfId="1792" priority="1812" stopIfTrue="1" operator="equal">
      <formula>"II"</formula>
    </cfRule>
    <cfRule type="cellIs" dxfId="1791" priority="1813" stopIfTrue="1" operator="equal">
      <formula>"I"</formula>
    </cfRule>
  </conditionalFormatting>
  <conditionalFormatting sqref="S43">
    <cfRule type="cellIs" dxfId="1790" priority="1811" stopIfTrue="1" operator="between">
      <formula>"III"</formula>
      <formula>"IV"</formula>
    </cfRule>
  </conditionalFormatting>
  <conditionalFormatting sqref="S44:S46">
    <cfRule type="cellIs" dxfId="1789" priority="1785" stopIfTrue="1" operator="equal">
      <formula>"IV"</formula>
    </cfRule>
    <cfRule type="cellIs" dxfId="1788" priority="1786" stopIfTrue="1" operator="equal">
      <formula>"III"</formula>
    </cfRule>
    <cfRule type="cellIs" dxfId="1787" priority="1787" stopIfTrue="1" operator="equal">
      <formula>"II"</formula>
    </cfRule>
    <cfRule type="cellIs" dxfId="1786" priority="1788" stopIfTrue="1" operator="equal">
      <formula>"I"</formula>
    </cfRule>
  </conditionalFormatting>
  <conditionalFormatting sqref="S44:S46">
    <cfRule type="cellIs" dxfId="1785" priority="1781" stopIfTrue="1" operator="equal">
      <formula>"MEJORABLE"</formula>
    </cfRule>
    <cfRule type="cellIs" dxfId="1784" priority="1782" stopIfTrue="1" operator="equal">
      <formula>"NO ACEPTABLE"</formula>
    </cfRule>
    <cfRule type="cellIs" dxfId="1783" priority="1783" stopIfTrue="1" operator="equal">
      <formula>"NO ACEPTABLE O ACEPTABLE CON CONTROL ESPECIFICO"</formula>
    </cfRule>
    <cfRule type="cellIs" dxfId="1782" priority="1784" stopIfTrue="1" operator="equal">
      <formula>"ACEPTABLE"</formula>
    </cfRule>
  </conditionalFormatting>
  <conditionalFormatting sqref="P38">
    <cfRule type="cellIs" dxfId="1781" priority="1756" stopIfTrue="1" operator="equal">
      <formula>"MEDIO"</formula>
    </cfRule>
  </conditionalFormatting>
  <conditionalFormatting sqref="P38">
    <cfRule type="cellIs" dxfId="1780" priority="1755" stopIfTrue="1" operator="equal">
      <formula>"BAJO"</formula>
    </cfRule>
  </conditionalFormatting>
  <conditionalFormatting sqref="S38">
    <cfRule type="cellIs" dxfId="1779" priority="1750" stopIfTrue="1" operator="equal">
      <formula>"II"</formula>
    </cfRule>
    <cfRule type="cellIs" dxfId="1778" priority="1751" stopIfTrue="1" operator="equal">
      <formula>"I"</formula>
    </cfRule>
  </conditionalFormatting>
  <conditionalFormatting sqref="S38">
    <cfRule type="cellIs" dxfId="1777" priority="1749" stopIfTrue="1" operator="between">
      <formula>"III"</formula>
      <formula>"IV"</formula>
    </cfRule>
  </conditionalFormatting>
  <conditionalFormatting sqref="P38">
    <cfRule type="cellIs" dxfId="1776" priority="1748" stopIfTrue="1" operator="equal">
      <formula>"MUY ALTO"</formula>
    </cfRule>
  </conditionalFormatting>
  <conditionalFormatting sqref="P38">
    <cfRule type="cellIs" dxfId="1775" priority="1747" stopIfTrue="1" operator="equal">
      <formula>"ALTO"</formula>
    </cfRule>
  </conditionalFormatting>
  <conditionalFormatting sqref="P38">
    <cfRule type="cellIs" dxfId="1774" priority="1746" stopIfTrue="1" operator="equal">
      <formula>"MEDIO"</formula>
    </cfRule>
  </conditionalFormatting>
  <conditionalFormatting sqref="P38">
    <cfRule type="cellIs" dxfId="1773" priority="1745" stopIfTrue="1" operator="equal">
      <formula>"BAJO"</formula>
    </cfRule>
  </conditionalFormatting>
  <conditionalFormatting sqref="P38">
    <cfRule type="cellIs" dxfId="1772" priority="1744" stopIfTrue="1" operator="equal">
      <formula>"MUY ALTO"</formula>
    </cfRule>
  </conditionalFormatting>
  <conditionalFormatting sqref="P38">
    <cfRule type="cellIs" dxfId="1771" priority="1743" stopIfTrue="1" operator="equal">
      <formula>"ALTO"</formula>
    </cfRule>
  </conditionalFormatting>
  <conditionalFormatting sqref="P38">
    <cfRule type="cellIs" dxfId="1770" priority="1742" stopIfTrue="1" operator="equal">
      <formula>"MEDIO"</formula>
    </cfRule>
  </conditionalFormatting>
  <conditionalFormatting sqref="P38">
    <cfRule type="cellIs" dxfId="1769" priority="1741" stopIfTrue="1" operator="equal">
      <formula>"BAJO"</formula>
    </cfRule>
  </conditionalFormatting>
  <conditionalFormatting sqref="P38">
    <cfRule type="cellIs" dxfId="1768" priority="1737" stopIfTrue="1" operator="equal">
      <formula>"MUY ALTO"</formula>
    </cfRule>
    <cfRule type="cellIs" dxfId="1767" priority="1738" stopIfTrue="1" operator="equal">
      <formula>"ALTO"</formula>
    </cfRule>
    <cfRule type="cellIs" dxfId="1766" priority="1739" stopIfTrue="1" operator="equal">
      <formula>"MEDIO"</formula>
    </cfRule>
    <cfRule type="cellIs" dxfId="1765" priority="1740" stopIfTrue="1" operator="equal">
      <formula>"BAJO"</formula>
    </cfRule>
  </conditionalFormatting>
  <conditionalFormatting sqref="S38">
    <cfRule type="cellIs" dxfId="1764" priority="1735" stopIfTrue="1" operator="equal">
      <formula>"II"</formula>
    </cfRule>
    <cfRule type="cellIs" dxfId="1763" priority="1736" stopIfTrue="1" operator="equal">
      <formula>"I"</formula>
    </cfRule>
  </conditionalFormatting>
  <conditionalFormatting sqref="S38">
    <cfRule type="cellIs" dxfId="1762" priority="1734" stopIfTrue="1" operator="between">
      <formula>"III"</formula>
      <formula>"IV"</formula>
    </cfRule>
  </conditionalFormatting>
  <conditionalFormatting sqref="S38">
    <cfRule type="cellIs" dxfId="1761" priority="1732" stopIfTrue="1" operator="equal">
      <formula>"II"</formula>
    </cfRule>
    <cfRule type="cellIs" dxfId="1760" priority="1733" stopIfTrue="1" operator="equal">
      <formula>"I"</formula>
    </cfRule>
  </conditionalFormatting>
  <conditionalFormatting sqref="S38">
    <cfRule type="cellIs" dxfId="1759" priority="1731" stopIfTrue="1" operator="between">
      <formula>"III"</formula>
      <formula>"IV"</formula>
    </cfRule>
  </conditionalFormatting>
  <conditionalFormatting sqref="S43">
    <cfRule type="cellIs" dxfId="1758" priority="1837" stopIfTrue="1" operator="equal">
      <formula>"II"</formula>
    </cfRule>
    <cfRule type="cellIs" dxfId="1757" priority="1838" stopIfTrue="1" operator="equal">
      <formula>"I"</formula>
    </cfRule>
  </conditionalFormatting>
  <conditionalFormatting sqref="S43">
    <cfRule type="cellIs" dxfId="1756" priority="1836" stopIfTrue="1" operator="between">
      <formula>"III"</formula>
      <formula>"IV"</formula>
    </cfRule>
  </conditionalFormatting>
  <conditionalFormatting sqref="P43">
    <cfRule type="cellIs" dxfId="1755" priority="1835" stopIfTrue="1" operator="equal">
      <formula>"MUY ALTO"</formula>
    </cfRule>
  </conditionalFormatting>
  <conditionalFormatting sqref="P43">
    <cfRule type="cellIs" dxfId="1754" priority="1834" stopIfTrue="1" operator="equal">
      <formula>"ALTO"</formula>
    </cfRule>
  </conditionalFormatting>
  <conditionalFormatting sqref="P43">
    <cfRule type="cellIs" dxfId="1753" priority="1833" stopIfTrue="1" operator="equal">
      <formula>"MEDIO"</formula>
    </cfRule>
  </conditionalFormatting>
  <conditionalFormatting sqref="P43">
    <cfRule type="cellIs" dxfId="1752" priority="1832" stopIfTrue="1" operator="equal">
      <formula>"BAJO"</formula>
    </cfRule>
  </conditionalFormatting>
  <conditionalFormatting sqref="S37">
    <cfRule type="cellIs" dxfId="1751" priority="1766" stopIfTrue="1" operator="equal">
      <formula>"IV"</formula>
    </cfRule>
    <cfRule type="cellIs" dxfId="1750" priority="1767" stopIfTrue="1" operator="equal">
      <formula>"III"</formula>
    </cfRule>
    <cfRule type="cellIs" dxfId="1749" priority="1768" stopIfTrue="1" operator="equal">
      <formula>"II"</formula>
    </cfRule>
    <cfRule type="cellIs" dxfId="1748" priority="1769" stopIfTrue="1" operator="equal">
      <formula>"I"</formula>
    </cfRule>
  </conditionalFormatting>
  <conditionalFormatting sqref="S37">
    <cfRule type="cellIs" dxfId="1747" priority="1762" stopIfTrue="1" operator="equal">
      <formula>"MEJORABLE"</formula>
    </cfRule>
    <cfRule type="cellIs" dxfId="1746" priority="1763" stopIfTrue="1" operator="equal">
      <formula>"NO ACEPTABLE"</formula>
    </cfRule>
    <cfRule type="cellIs" dxfId="1745" priority="1764" stopIfTrue="1" operator="equal">
      <formula>"NO ACEPTABLE O ACEPTABLE CON CONTROL ESPECIFICO"</formula>
    </cfRule>
    <cfRule type="cellIs" dxfId="1744" priority="1765" stopIfTrue="1" operator="equal">
      <formula>"ACEPTABLE"</formula>
    </cfRule>
  </conditionalFormatting>
  <conditionalFormatting sqref="S38">
    <cfRule type="cellIs" dxfId="1743" priority="1727" stopIfTrue="1" operator="equal">
      <formula>"IV"</formula>
    </cfRule>
    <cfRule type="cellIs" dxfId="1742" priority="1728" stopIfTrue="1" operator="equal">
      <formula>"III"</formula>
    </cfRule>
    <cfRule type="cellIs" dxfId="1741" priority="1729" stopIfTrue="1" operator="equal">
      <formula>"II"</formula>
    </cfRule>
    <cfRule type="cellIs" dxfId="1740" priority="1730" stopIfTrue="1" operator="equal">
      <formula>"I"</formula>
    </cfRule>
  </conditionalFormatting>
  <conditionalFormatting sqref="S38">
    <cfRule type="cellIs" dxfId="1739" priority="1723" stopIfTrue="1" operator="equal">
      <formula>"MEJORABLE"</formula>
    </cfRule>
    <cfRule type="cellIs" dxfId="1738" priority="1724" stopIfTrue="1" operator="equal">
      <formula>"NO ACEPTABLE"</formula>
    </cfRule>
    <cfRule type="cellIs" dxfId="1737" priority="1725" stopIfTrue="1" operator="equal">
      <formula>"NO ACEPTABLE O ACEPTABLE CON CONTROL ESPECIFICO"</formula>
    </cfRule>
    <cfRule type="cellIs" dxfId="1736" priority="1726" stopIfTrue="1" operator="equal">
      <formula>"ACEPTABLE"</formula>
    </cfRule>
  </conditionalFormatting>
  <conditionalFormatting sqref="S44:S46">
    <cfRule type="cellIs" dxfId="1735" priority="1801" stopIfTrue="1" operator="equal">
      <formula>"II"</formula>
    </cfRule>
    <cfRule type="cellIs" dxfId="1734" priority="1802" stopIfTrue="1" operator="equal">
      <formula>"I"</formula>
    </cfRule>
  </conditionalFormatting>
  <conditionalFormatting sqref="S44:S46">
    <cfRule type="cellIs" dxfId="1733" priority="1800" stopIfTrue="1" operator="between">
      <formula>"III"</formula>
      <formula>"IV"</formula>
    </cfRule>
  </conditionalFormatting>
  <conditionalFormatting sqref="S37">
    <cfRule type="cellIs" dxfId="1732" priority="1779" stopIfTrue="1" operator="equal">
      <formula>"II"</formula>
    </cfRule>
    <cfRule type="cellIs" dxfId="1731" priority="1780" stopIfTrue="1" operator="equal">
      <formula>"I"</formula>
    </cfRule>
  </conditionalFormatting>
  <conditionalFormatting sqref="S37">
    <cfRule type="cellIs" dxfId="1730" priority="1778" stopIfTrue="1" operator="between">
      <formula>"III"</formula>
      <formula>"IV"</formula>
    </cfRule>
  </conditionalFormatting>
  <conditionalFormatting sqref="P37">
    <cfRule type="cellIs" dxfId="1729" priority="1777" stopIfTrue="1" operator="equal">
      <formula>"MUY ALTO"</formula>
    </cfRule>
  </conditionalFormatting>
  <conditionalFormatting sqref="P37">
    <cfRule type="cellIs" dxfId="1728" priority="1776" stopIfTrue="1" operator="equal">
      <formula>"MEDIO"</formula>
    </cfRule>
  </conditionalFormatting>
  <conditionalFormatting sqref="P37">
    <cfRule type="cellIs" dxfId="1727" priority="1775" stopIfTrue="1" operator="equal">
      <formula>"BAJO"</formula>
    </cfRule>
  </conditionalFormatting>
  <conditionalFormatting sqref="P37">
    <cfRule type="cellIs" dxfId="1726" priority="1774" stopIfTrue="1" operator="equal">
      <formula>"ALTO"</formula>
    </cfRule>
  </conditionalFormatting>
  <conditionalFormatting sqref="P37">
    <cfRule type="cellIs" dxfId="1725" priority="1770" stopIfTrue="1" operator="equal">
      <formula>"MUY ALTO"</formula>
    </cfRule>
    <cfRule type="cellIs" dxfId="1724" priority="1771" stopIfTrue="1" operator="equal">
      <formula>"ALTO"</formula>
    </cfRule>
    <cfRule type="cellIs" dxfId="1723" priority="1772" stopIfTrue="1" operator="equal">
      <formula>"MEDIO"</formula>
    </cfRule>
    <cfRule type="cellIs" dxfId="1722" priority="1773" stopIfTrue="1" operator="equal">
      <formula>"BAJO"</formula>
    </cfRule>
  </conditionalFormatting>
  <conditionalFormatting sqref="P39:P40">
    <cfRule type="cellIs" dxfId="1721" priority="1718" stopIfTrue="1" operator="equal">
      <formula>"MEDIO"</formula>
    </cfRule>
  </conditionalFormatting>
  <conditionalFormatting sqref="P39:P40">
    <cfRule type="cellIs" dxfId="1720" priority="1717" stopIfTrue="1" operator="equal">
      <formula>"BAJO"</formula>
    </cfRule>
  </conditionalFormatting>
  <conditionalFormatting sqref="P39:P40">
    <cfRule type="cellIs" dxfId="1719" priority="1716" stopIfTrue="1" operator="equal">
      <formula>"ALTO"</formula>
    </cfRule>
  </conditionalFormatting>
  <conditionalFormatting sqref="S39:S40">
    <cfRule type="cellIs" dxfId="1718" priority="1721" stopIfTrue="1" operator="equal">
      <formula>"II"</formula>
    </cfRule>
    <cfRule type="cellIs" dxfId="1717" priority="1722" stopIfTrue="1" operator="equal">
      <formula>"I"</formula>
    </cfRule>
  </conditionalFormatting>
  <conditionalFormatting sqref="S39:S40">
    <cfRule type="cellIs" dxfId="1716" priority="1720" stopIfTrue="1" operator="between">
      <formula>"III"</formula>
      <formula>"IV"</formula>
    </cfRule>
  </conditionalFormatting>
  <conditionalFormatting sqref="P39:P40">
    <cfRule type="cellIs" dxfId="1715" priority="1719" stopIfTrue="1" operator="equal">
      <formula>"MUY ALTO"</formula>
    </cfRule>
  </conditionalFormatting>
  <conditionalFormatting sqref="P39:P40">
    <cfRule type="cellIs" dxfId="1714" priority="1712" stopIfTrue="1" operator="equal">
      <formula>"MUY ALTO"</formula>
    </cfRule>
    <cfRule type="cellIs" dxfId="1713" priority="1713" stopIfTrue="1" operator="equal">
      <formula>"ALTO"</formula>
    </cfRule>
    <cfRule type="cellIs" dxfId="1712" priority="1714" stopIfTrue="1" operator="equal">
      <formula>"MEDIO"</formula>
    </cfRule>
    <cfRule type="cellIs" dxfId="1711" priority="1715" stopIfTrue="1" operator="equal">
      <formula>"BAJO"</formula>
    </cfRule>
  </conditionalFormatting>
  <conditionalFormatting sqref="S39:S40">
    <cfRule type="cellIs" dxfId="1710" priority="1708" stopIfTrue="1" operator="equal">
      <formula>"IV"</formula>
    </cfRule>
    <cfRule type="cellIs" dxfId="1709" priority="1709" stopIfTrue="1" operator="equal">
      <formula>"III"</formula>
    </cfRule>
    <cfRule type="cellIs" dxfId="1708" priority="1710" stopIfTrue="1" operator="equal">
      <formula>"II"</formula>
    </cfRule>
    <cfRule type="cellIs" dxfId="1707" priority="1711" stopIfTrue="1" operator="equal">
      <formula>"I"</formula>
    </cfRule>
  </conditionalFormatting>
  <conditionalFormatting sqref="S39:S40">
    <cfRule type="cellIs" dxfId="1706" priority="1704" stopIfTrue="1" operator="equal">
      <formula>"MEJORABLE"</formula>
    </cfRule>
    <cfRule type="cellIs" dxfId="1705" priority="1705" stopIfTrue="1" operator="equal">
      <formula>"NO ACEPTABLE"</formula>
    </cfRule>
    <cfRule type="cellIs" dxfId="1704" priority="1706" stopIfTrue="1" operator="equal">
      <formula>"NO ACEPTABLE O ACEPTABLE CON CONTROL ESPECIFICO"</formula>
    </cfRule>
    <cfRule type="cellIs" dxfId="1703" priority="1707" stopIfTrue="1" operator="equal">
      <formula>"ACEPTABLE"</formula>
    </cfRule>
  </conditionalFormatting>
  <conditionalFormatting sqref="T55:T56">
    <cfRule type="cellIs" dxfId="1702" priority="1605" stopIfTrue="1" operator="equal">
      <formula>"II"</formula>
    </cfRule>
    <cfRule type="cellIs" dxfId="1701" priority="1606" stopIfTrue="1" operator="equal">
      <formula>"I"</formula>
    </cfRule>
  </conditionalFormatting>
  <conditionalFormatting sqref="T55:T56">
    <cfRule type="cellIs" dxfId="1700" priority="1604" stopIfTrue="1" operator="between">
      <formula>"III"</formula>
      <formula>"IV"</formula>
    </cfRule>
  </conditionalFormatting>
  <conditionalFormatting sqref="S49">
    <cfRule type="cellIs" dxfId="1699" priority="1556" stopIfTrue="1" operator="between">
      <formula>"III"</formula>
      <formula>"IV"</formula>
    </cfRule>
  </conditionalFormatting>
  <conditionalFormatting sqref="S49">
    <cfRule type="cellIs" dxfId="1698" priority="1557" stopIfTrue="1" operator="equal">
      <formula>"II"</formula>
    </cfRule>
    <cfRule type="cellIs" dxfId="1697" priority="1558" stopIfTrue="1" operator="equal">
      <formula>"I"</formula>
    </cfRule>
  </conditionalFormatting>
  <conditionalFormatting sqref="P49">
    <cfRule type="cellIs" dxfId="1696" priority="1555" stopIfTrue="1" operator="equal">
      <formula>"MUY ALTO"</formula>
    </cfRule>
  </conditionalFormatting>
  <conditionalFormatting sqref="P49">
    <cfRule type="cellIs" dxfId="1695" priority="1554" stopIfTrue="1" operator="equal">
      <formula>"ALTO"</formula>
    </cfRule>
  </conditionalFormatting>
  <conditionalFormatting sqref="P49">
    <cfRule type="cellIs" dxfId="1694" priority="1553" stopIfTrue="1" operator="equal">
      <formula>"MEDIO"</formula>
    </cfRule>
  </conditionalFormatting>
  <conditionalFormatting sqref="P49">
    <cfRule type="cellIs" dxfId="1693" priority="1552" stopIfTrue="1" operator="equal">
      <formula>"BAJO"</formula>
    </cfRule>
  </conditionalFormatting>
  <conditionalFormatting sqref="P49">
    <cfRule type="cellIs" dxfId="1692" priority="1551" stopIfTrue="1" operator="equal">
      <formula>"MUY ALTO"</formula>
    </cfRule>
  </conditionalFormatting>
  <conditionalFormatting sqref="P49">
    <cfRule type="cellIs" dxfId="1691" priority="1550" stopIfTrue="1" operator="equal">
      <formula>"ALTO"</formula>
    </cfRule>
  </conditionalFormatting>
  <conditionalFormatting sqref="P49">
    <cfRule type="cellIs" dxfId="1690" priority="1549" stopIfTrue="1" operator="equal">
      <formula>"MEDIO"</formula>
    </cfRule>
  </conditionalFormatting>
  <conditionalFormatting sqref="P49">
    <cfRule type="cellIs" dxfId="1689" priority="1548" stopIfTrue="1" operator="equal">
      <formula>"BAJO"</formula>
    </cfRule>
  </conditionalFormatting>
  <conditionalFormatting sqref="P49">
    <cfRule type="cellIs" dxfId="1688" priority="1544" stopIfTrue="1" operator="equal">
      <formula>"MUY ALTO"</formula>
    </cfRule>
    <cfRule type="cellIs" dxfId="1687" priority="1545" stopIfTrue="1" operator="equal">
      <formula>"ALTO"</formula>
    </cfRule>
    <cfRule type="cellIs" dxfId="1686" priority="1546" stopIfTrue="1" operator="equal">
      <formula>"MEDIO"</formula>
    </cfRule>
    <cfRule type="cellIs" dxfId="1685" priority="1547" stopIfTrue="1" operator="equal">
      <formula>"BAJO"</formula>
    </cfRule>
  </conditionalFormatting>
  <conditionalFormatting sqref="S49">
    <cfRule type="cellIs" dxfId="1684" priority="1542" stopIfTrue="1" operator="equal">
      <formula>"II"</formula>
    </cfRule>
    <cfRule type="cellIs" dxfId="1683" priority="1543" stopIfTrue="1" operator="equal">
      <formula>"I"</formula>
    </cfRule>
  </conditionalFormatting>
  <conditionalFormatting sqref="S49">
    <cfRule type="cellIs" dxfId="1682" priority="1541" stopIfTrue="1" operator="between">
      <formula>"III"</formula>
      <formula>"IV"</formula>
    </cfRule>
  </conditionalFormatting>
  <conditionalFormatting sqref="S49">
    <cfRule type="cellIs" dxfId="1681" priority="1539" stopIfTrue="1" operator="equal">
      <formula>"II"</formula>
    </cfRule>
    <cfRule type="cellIs" dxfId="1680" priority="1540" stopIfTrue="1" operator="equal">
      <formula>"I"</formula>
    </cfRule>
  </conditionalFormatting>
  <conditionalFormatting sqref="S49">
    <cfRule type="cellIs" dxfId="1679" priority="1538" stopIfTrue="1" operator="between">
      <formula>"III"</formula>
      <formula>"IV"</formula>
    </cfRule>
  </conditionalFormatting>
  <conditionalFormatting sqref="S49">
    <cfRule type="cellIs" dxfId="1678" priority="1530" stopIfTrue="1" operator="equal">
      <formula>"MEJORABLE"</formula>
    </cfRule>
    <cfRule type="cellIs" dxfId="1677" priority="1531" stopIfTrue="1" operator="equal">
      <formula>"NO ACEPTABLE"</formula>
    </cfRule>
    <cfRule type="cellIs" dxfId="1676" priority="1532" stopIfTrue="1" operator="equal">
      <formula>"NO ACEPTABLE O ACEPTABLE CON CONTROL ESPECIFICO"</formula>
    </cfRule>
    <cfRule type="cellIs" dxfId="1675" priority="1533" stopIfTrue="1" operator="equal">
      <formula>"ACEPTABLE"</formula>
    </cfRule>
  </conditionalFormatting>
  <conditionalFormatting sqref="S52">
    <cfRule type="cellIs" dxfId="1674" priority="1685" stopIfTrue="1" operator="equal">
      <formula>"MEJORABLE"</formula>
    </cfRule>
    <cfRule type="cellIs" dxfId="1673" priority="1686" stopIfTrue="1" operator="equal">
      <formula>"NO ACEPTABLE"</formula>
    </cfRule>
    <cfRule type="cellIs" dxfId="1672" priority="1687" stopIfTrue="1" operator="equal">
      <formula>"NO ACEPTABLE O ACEPTABLE CON CONTROL ESPECIFICO"</formula>
    </cfRule>
    <cfRule type="cellIs" dxfId="1671" priority="1688" stopIfTrue="1" operator="equal">
      <formula>"ACEPTABLE"</formula>
    </cfRule>
  </conditionalFormatting>
  <conditionalFormatting sqref="S49">
    <cfRule type="cellIs" dxfId="1670" priority="1534" stopIfTrue="1" operator="equal">
      <formula>"IV"</formula>
    </cfRule>
    <cfRule type="cellIs" dxfId="1669" priority="1535" stopIfTrue="1" operator="equal">
      <formula>"III"</formula>
    </cfRule>
    <cfRule type="cellIs" dxfId="1668" priority="1536" stopIfTrue="1" operator="equal">
      <formula>"II"</formula>
    </cfRule>
    <cfRule type="cellIs" dxfId="1667" priority="1537" stopIfTrue="1" operator="equal">
      <formula>"I"</formula>
    </cfRule>
  </conditionalFormatting>
  <conditionalFormatting sqref="S52">
    <cfRule type="cellIs" dxfId="1666" priority="1689" stopIfTrue="1" operator="equal">
      <formula>"IV"</formula>
    </cfRule>
    <cfRule type="cellIs" dxfId="1665" priority="1690" stopIfTrue="1" operator="equal">
      <formula>"III"</formula>
    </cfRule>
    <cfRule type="cellIs" dxfId="1664" priority="1691" stopIfTrue="1" operator="equal">
      <formula>"II"</formula>
    </cfRule>
    <cfRule type="cellIs" dxfId="1663" priority="1692" stopIfTrue="1" operator="equal">
      <formula>"I"</formula>
    </cfRule>
  </conditionalFormatting>
  <conditionalFormatting sqref="P52">
    <cfRule type="cellIs" dxfId="1662" priority="1699" stopIfTrue="1" operator="equal">
      <formula>"MEDIO"</formula>
    </cfRule>
  </conditionalFormatting>
  <conditionalFormatting sqref="P52">
    <cfRule type="cellIs" dxfId="1661" priority="1698" stopIfTrue="1" operator="equal">
      <formula>"BAJO"</formula>
    </cfRule>
  </conditionalFormatting>
  <conditionalFormatting sqref="P52">
    <cfRule type="cellIs" dxfId="1660" priority="1697" stopIfTrue="1" operator="equal">
      <formula>"ALTO"</formula>
    </cfRule>
  </conditionalFormatting>
  <conditionalFormatting sqref="P52">
    <cfRule type="cellIs" dxfId="1659" priority="1693" stopIfTrue="1" operator="equal">
      <formula>"MUY ALTO"</formula>
    </cfRule>
    <cfRule type="cellIs" dxfId="1658" priority="1694" stopIfTrue="1" operator="equal">
      <formula>"ALTO"</formula>
    </cfRule>
    <cfRule type="cellIs" dxfId="1657" priority="1695" stopIfTrue="1" operator="equal">
      <formula>"MEDIO"</formula>
    </cfRule>
    <cfRule type="cellIs" dxfId="1656" priority="1696" stopIfTrue="1" operator="equal">
      <formula>"BAJO"</formula>
    </cfRule>
  </conditionalFormatting>
  <conditionalFormatting sqref="S52">
    <cfRule type="cellIs" dxfId="1655" priority="1702" stopIfTrue="1" operator="equal">
      <formula>"II"</formula>
    </cfRule>
    <cfRule type="cellIs" dxfId="1654" priority="1703" stopIfTrue="1" operator="equal">
      <formula>"I"</formula>
    </cfRule>
  </conditionalFormatting>
  <conditionalFormatting sqref="S52">
    <cfRule type="cellIs" dxfId="1653" priority="1701" stopIfTrue="1" operator="between">
      <formula>"III"</formula>
      <formula>"IV"</formula>
    </cfRule>
  </conditionalFormatting>
  <conditionalFormatting sqref="P52">
    <cfRule type="cellIs" dxfId="1652" priority="1700" stopIfTrue="1" operator="equal">
      <formula>"MUY ALTO"</formula>
    </cfRule>
  </conditionalFormatting>
  <conditionalFormatting sqref="S50:S51">
    <cfRule type="cellIs" dxfId="1651" priority="1528" stopIfTrue="1" operator="equal">
      <formula>"II"</formula>
    </cfRule>
    <cfRule type="cellIs" dxfId="1650" priority="1529" stopIfTrue="1" operator="equal">
      <formula>"I"</formula>
    </cfRule>
  </conditionalFormatting>
  <conditionalFormatting sqref="S50:S51">
    <cfRule type="cellIs" dxfId="1649" priority="1527" stopIfTrue="1" operator="between">
      <formula>"III"</formula>
      <formula>"IV"</formula>
    </cfRule>
  </conditionalFormatting>
  <conditionalFormatting sqref="S53">
    <cfRule type="cellIs" dxfId="1648" priority="1683" stopIfTrue="1" operator="equal">
      <formula>"II"</formula>
    </cfRule>
    <cfRule type="cellIs" dxfId="1647" priority="1684" stopIfTrue="1" operator="equal">
      <formula>"I"</formula>
    </cfRule>
  </conditionalFormatting>
  <conditionalFormatting sqref="S53">
    <cfRule type="cellIs" dxfId="1646" priority="1682" stopIfTrue="1" operator="between">
      <formula>"III"</formula>
      <formula>"IV"</formula>
    </cfRule>
  </conditionalFormatting>
  <conditionalFormatting sqref="P54">
    <cfRule type="cellIs" dxfId="1645" priority="1634" stopIfTrue="1" operator="equal">
      <formula>"ALTO"</formula>
    </cfRule>
  </conditionalFormatting>
  <conditionalFormatting sqref="S49">
    <cfRule type="cellIs" dxfId="1644" priority="1560" stopIfTrue="1" operator="equal">
      <formula>"II"</formula>
    </cfRule>
    <cfRule type="cellIs" dxfId="1643" priority="1561" stopIfTrue="1" operator="equal">
      <formula>"I"</formula>
    </cfRule>
  </conditionalFormatting>
  <conditionalFormatting sqref="S49">
    <cfRule type="cellIs" dxfId="1642" priority="1559" stopIfTrue="1" operator="between">
      <formula>"III"</formula>
      <formula>"IV"</formula>
    </cfRule>
  </conditionalFormatting>
  <conditionalFormatting sqref="P53">
    <cfRule type="cellIs" dxfId="1641" priority="1681" stopIfTrue="1" operator="equal">
      <formula>"MUY ALTO"</formula>
    </cfRule>
  </conditionalFormatting>
  <conditionalFormatting sqref="P53">
    <cfRule type="cellIs" dxfId="1640" priority="1679" stopIfTrue="1" operator="equal">
      <formula>"MEDIO"</formula>
    </cfRule>
  </conditionalFormatting>
  <conditionalFormatting sqref="P53">
    <cfRule type="cellIs" dxfId="1639" priority="1678" stopIfTrue="1" operator="equal">
      <formula>"BAJO"</formula>
    </cfRule>
  </conditionalFormatting>
  <conditionalFormatting sqref="S53">
    <cfRule type="cellIs" dxfId="1638" priority="1655" stopIfTrue="1" operator="equal">
      <formula>"II"</formula>
    </cfRule>
    <cfRule type="cellIs" dxfId="1637" priority="1656" stopIfTrue="1" operator="equal">
      <formula>"I"</formula>
    </cfRule>
  </conditionalFormatting>
  <conditionalFormatting sqref="S53">
    <cfRule type="cellIs" dxfId="1636" priority="1654" stopIfTrue="1" operator="between">
      <formula>"III"</formula>
      <formula>"IV"</formula>
    </cfRule>
  </conditionalFormatting>
  <conditionalFormatting sqref="S53">
    <cfRule type="cellIs" dxfId="1635" priority="1658" stopIfTrue="1" operator="equal">
      <formula>"II"</formula>
    </cfRule>
    <cfRule type="cellIs" dxfId="1634" priority="1659" stopIfTrue="1" operator="equal">
      <formula>"I"</formula>
    </cfRule>
  </conditionalFormatting>
  <conditionalFormatting sqref="S53">
    <cfRule type="cellIs" dxfId="1633" priority="1657" stopIfTrue="1" operator="between">
      <formula>"III"</formula>
      <formula>"IV"</formula>
    </cfRule>
  </conditionalFormatting>
  <conditionalFormatting sqref="S53">
    <cfRule type="cellIs" dxfId="1632" priority="1676" stopIfTrue="1" operator="equal">
      <formula>"II"</formula>
    </cfRule>
    <cfRule type="cellIs" dxfId="1631" priority="1677" stopIfTrue="1" operator="equal">
      <formula>"I"</formula>
    </cfRule>
  </conditionalFormatting>
  <conditionalFormatting sqref="S53">
    <cfRule type="cellIs" dxfId="1630" priority="1675" stopIfTrue="1" operator="between">
      <formula>"III"</formula>
      <formula>"IV"</formula>
    </cfRule>
  </conditionalFormatting>
  <conditionalFormatting sqref="P53">
    <cfRule type="cellIs" dxfId="1629" priority="1680" stopIfTrue="1" operator="equal">
      <formula>"ALTO"</formula>
    </cfRule>
  </conditionalFormatting>
  <conditionalFormatting sqref="S53">
    <cfRule type="cellIs" dxfId="1628" priority="1673" stopIfTrue="1" operator="equal">
      <formula>"II"</formula>
    </cfRule>
    <cfRule type="cellIs" dxfId="1627" priority="1674" stopIfTrue="1" operator="equal">
      <formula>"I"</formula>
    </cfRule>
  </conditionalFormatting>
  <conditionalFormatting sqref="S53">
    <cfRule type="cellIs" dxfId="1626" priority="1672" stopIfTrue="1" operator="between">
      <formula>"III"</formula>
      <formula>"IV"</formula>
    </cfRule>
  </conditionalFormatting>
  <conditionalFormatting sqref="P53">
    <cfRule type="cellIs" dxfId="1625" priority="1671" stopIfTrue="1" operator="equal">
      <formula>"MUY ALTO"</formula>
    </cfRule>
  </conditionalFormatting>
  <conditionalFormatting sqref="P53">
    <cfRule type="cellIs" dxfId="1624" priority="1670" stopIfTrue="1" operator="equal">
      <formula>"ALTO"</formula>
    </cfRule>
  </conditionalFormatting>
  <conditionalFormatting sqref="P53">
    <cfRule type="cellIs" dxfId="1623" priority="1669" stopIfTrue="1" operator="equal">
      <formula>"MEDIO"</formula>
    </cfRule>
  </conditionalFormatting>
  <conditionalFormatting sqref="P53">
    <cfRule type="cellIs" dxfId="1622" priority="1668" stopIfTrue="1" operator="equal">
      <formula>"BAJO"</formula>
    </cfRule>
  </conditionalFormatting>
  <conditionalFormatting sqref="P53">
    <cfRule type="cellIs" dxfId="1621" priority="1667" stopIfTrue="1" operator="equal">
      <formula>"MUY ALTO"</formula>
    </cfRule>
  </conditionalFormatting>
  <conditionalFormatting sqref="P53">
    <cfRule type="cellIs" dxfId="1620" priority="1666" stopIfTrue="1" operator="equal">
      <formula>"ALTO"</formula>
    </cfRule>
  </conditionalFormatting>
  <conditionalFormatting sqref="P53">
    <cfRule type="cellIs" dxfId="1619" priority="1665" stopIfTrue="1" operator="equal">
      <formula>"MEDIO"</formula>
    </cfRule>
  </conditionalFormatting>
  <conditionalFormatting sqref="P53">
    <cfRule type="cellIs" dxfId="1618" priority="1664" stopIfTrue="1" operator="equal">
      <formula>"BAJO"</formula>
    </cfRule>
  </conditionalFormatting>
  <conditionalFormatting sqref="P53">
    <cfRule type="cellIs" dxfId="1617" priority="1660" stopIfTrue="1" operator="equal">
      <formula>"MUY ALTO"</formula>
    </cfRule>
    <cfRule type="cellIs" dxfId="1616" priority="1661" stopIfTrue="1" operator="equal">
      <formula>"ALTO"</formula>
    </cfRule>
    <cfRule type="cellIs" dxfId="1615" priority="1662" stopIfTrue="1" operator="equal">
      <formula>"MEDIO"</formula>
    </cfRule>
    <cfRule type="cellIs" dxfId="1614" priority="1663" stopIfTrue="1" operator="equal">
      <formula>"BAJO"</formula>
    </cfRule>
  </conditionalFormatting>
  <conditionalFormatting sqref="S53">
    <cfRule type="cellIs" dxfId="1613" priority="1650" stopIfTrue="1" operator="equal">
      <formula>"IV"</formula>
    </cfRule>
    <cfRule type="cellIs" dxfId="1612" priority="1651" stopIfTrue="1" operator="equal">
      <formula>"III"</formula>
    </cfRule>
    <cfRule type="cellIs" dxfId="1611" priority="1652" stopIfTrue="1" operator="equal">
      <formula>"II"</formula>
    </cfRule>
    <cfRule type="cellIs" dxfId="1610" priority="1653" stopIfTrue="1" operator="equal">
      <formula>"I"</formula>
    </cfRule>
  </conditionalFormatting>
  <conditionalFormatting sqref="S53">
    <cfRule type="cellIs" dxfId="1609" priority="1646" stopIfTrue="1" operator="equal">
      <formula>"MEJORABLE"</formula>
    </cfRule>
    <cfRule type="cellIs" dxfId="1608" priority="1647" stopIfTrue="1" operator="equal">
      <formula>"NO ACEPTABLE"</formula>
    </cfRule>
    <cfRule type="cellIs" dxfId="1607" priority="1648" stopIfTrue="1" operator="equal">
      <formula>"NO ACEPTABLE O ACEPTABLE CON CONTROL ESPECIFICO"</formula>
    </cfRule>
    <cfRule type="cellIs" dxfId="1606" priority="1649" stopIfTrue="1" operator="equal">
      <formula>"ACEPTABLE"</formula>
    </cfRule>
  </conditionalFormatting>
  <conditionalFormatting sqref="P56">
    <cfRule type="cellIs" dxfId="1605" priority="1603" stopIfTrue="1" operator="equal">
      <formula>"MUY ALTO"</formula>
    </cfRule>
  </conditionalFormatting>
  <conditionalFormatting sqref="P56">
    <cfRule type="cellIs" dxfId="1604" priority="1602" stopIfTrue="1" operator="equal">
      <formula>"MEDIO"</formula>
    </cfRule>
  </conditionalFormatting>
  <conditionalFormatting sqref="P56">
    <cfRule type="cellIs" dxfId="1603" priority="1601" stopIfTrue="1" operator="equal">
      <formula>"BAJO"</formula>
    </cfRule>
  </conditionalFormatting>
  <conditionalFormatting sqref="P56">
    <cfRule type="cellIs" dxfId="1602" priority="1600" stopIfTrue="1" operator="equal">
      <formula>"ALTO"</formula>
    </cfRule>
  </conditionalFormatting>
  <conditionalFormatting sqref="P56">
    <cfRule type="cellIs" dxfId="1601" priority="1596" stopIfTrue="1" operator="equal">
      <formula>"MUY ALTO"</formula>
    </cfRule>
    <cfRule type="cellIs" dxfId="1600" priority="1597" stopIfTrue="1" operator="equal">
      <formula>"ALTO"</formula>
    </cfRule>
    <cfRule type="cellIs" dxfId="1599" priority="1598" stopIfTrue="1" operator="equal">
      <formula>"MEDIO"</formula>
    </cfRule>
    <cfRule type="cellIs" dxfId="1598" priority="1599" stopIfTrue="1" operator="equal">
      <formula>"BAJO"</formula>
    </cfRule>
  </conditionalFormatting>
  <conditionalFormatting sqref="S54">
    <cfRule type="cellIs" dxfId="1597" priority="1614" stopIfTrue="1" operator="equal">
      <formula>"IV"</formula>
    </cfRule>
    <cfRule type="cellIs" dxfId="1596" priority="1615" stopIfTrue="1" operator="equal">
      <formula>"III"</formula>
    </cfRule>
    <cfRule type="cellIs" dxfId="1595" priority="1616" stopIfTrue="1" operator="equal">
      <formula>"II"</formula>
    </cfRule>
    <cfRule type="cellIs" dxfId="1594" priority="1617" stopIfTrue="1" operator="equal">
      <formula>"I"</formula>
    </cfRule>
  </conditionalFormatting>
  <conditionalFormatting sqref="S54">
    <cfRule type="cellIs" dxfId="1593" priority="1610" stopIfTrue="1" operator="equal">
      <formula>"MEJORABLE"</formula>
    </cfRule>
    <cfRule type="cellIs" dxfId="1592" priority="1611" stopIfTrue="1" operator="equal">
      <formula>"NO ACEPTABLE"</formula>
    </cfRule>
    <cfRule type="cellIs" dxfId="1591" priority="1612" stopIfTrue="1" operator="equal">
      <formula>"NO ACEPTABLE O ACEPTABLE CON CONTROL ESPECIFICO"</formula>
    </cfRule>
    <cfRule type="cellIs" dxfId="1590" priority="1613" stopIfTrue="1" operator="equal">
      <formula>"ACEPTABLE"</formula>
    </cfRule>
  </conditionalFormatting>
  <conditionalFormatting sqref="S49">
    <cfRule type="cellIs" dxfId="1589" priority="1567" stopIfTrue="1" operator="equal">
      <formula>"II"</formula>
    </cfRule>
    <cfRule type="cellIs" dxfId="1588" priority="1568" stopIfTrue="1" operator="equal">
      <formula>"I"</formula>
    </cfRule>
  </conditionalFormatting>
  <conditionalFormatting sqref="S49">
    <cfRule type="cellIs" dxfId="1587" priority="1566" stopIfTrue="1" operator="between">
      <formula>"III"</formula>
      <formula>"IV"</formula>
    </cfRule>
  </conditionalFormatting>
  <conditionalFormatting sqref="P49">
    <cfRule type="cellIs" dxfId="1586" priority="1565" stopIfTrue="1" operator="equal">
      <formula>"MUY ALTO"</formula>
    </cfRule>
  </conditionalFormatting>
  <conditionalFormatting sqref="P49">
    <cfRule type="cellIs" dxfId="1585" priority="1564" stopIfTrue="1" operator="equal">
      <formula>"ALTO"</formula>
    </cfRule>
  </conditionalFormatting>
  <conditionalFormatting sqref="S54">
    <cfRule type="cellIs" dxfId="1584" priority="1637" stopIfTrue="1" operator="equal">
      <formula>"II"</formula>
    </cfRule>
    <cfRule type="cellIs" dxfId="1583" priority="1638" stopIfTrue="1" operator="equal">
      <formula>"I"</formula>
    </cfRule>
  </conditionalFormatting>
  <conditionalFormatting sqref="S54">
    <cfRule type="cellIs" dxfId="1582" priority="1636" stopIfTrue="1" operator="between">
      <formula>"III"</formula>
      <formula>"IV"</formula>
    </cfRule>
  </conditionalFormatting>
  <conditionalFormatting sqref="P54">
    <cfRule type="cellIs" dxfId="1581" priority="1635" stopIfTrue="1" operator="equal">
      <formula>"MUY ALTO"</formula>
    </cfRule>
  </conditionalFormatting>
  <conditionalFormatting sqref="P54">
    <cfRule type="cellIs" dxfId="1580" priority="1633" stopIfTrue="1" operator="equal">
      <formula>"MEDIO"</formula>
    </cfRule>
  </conditionalFormatting>
  <conditionalFormatting sqref="P54">
    <cfRule type="cellIs" dxfId="1579" priority="1632" stopIfTrue="1" operator="equal">
      <formula>"BAJO"</formula>
    </cfRule>
  </conditionalFormatting>
  <conditionalFormatting sqref="P54">
    <cfRule type="cellIs" dxfId="1578" priority="1631" stopIfTrue="1" operator="equal">
      <formula>"MUY ALTO"</formula>
    </cfRule>
  </conditionalFormatting>
  <conditionalFormatting sqref="P54">
    <cfRule type="cellIs" dxfId="1577" priority="1630" stopIfTrue="1" operator="equal">
      <formula>"ALTO"</formula>
    </cfRule>
  </conditionalFormatting>
  <conditionalFormatting sqref="P54">
    <cfRule type="cellIs" dxfId="1576" priority="1629" stopIfTrue="1" operator="equal">
      <formula>"MEDIO"</formula>
    </cfRule>
  </conditionalFormatting>
  <conditionalFormatting sqref="P54">
    <cfRule type="cellIs" dxfId="1575" priority="1628" stopIfTrue="1" operator="equal">
      <formula>"BAJO"</formula>
    </cfRule>
  </conditionalFormatting>
  <conditionalFormatting sqref="P54">
    <cfRule type="cellIs" dxfId="1574" priority="1624" stopIfTrue="1" operator="equal">
      <formula>"MUY ALTO"</formula>
    </cfRule>
    <cfRule type="cellIs" dxfId="1573" priority="1625" stopIfTrue="1" operator="equal">
      <formula>"ALTO"</formula>
    </cfRule>
    <cfRule type="cellIs" dxfId="1572" priority="1626" stopIfTrue="1" operator="equal">
      <formula>"MEDIO"</formula>
    </cfRule>
    <cfRule type="cellIs" dxfId="1571" priority="1627" stopIfTrue="1" operator="equal">
      <formula>"BAJO"</formula>
    </cfRule>
  </conditionalFormatting>
  <conditionalFormatting sqref="S54">
    <cfRule type="cellIs" dxfId="1570" priority="1622" stopIfTrue="1" operator="equal">
      <formula>"II"</formula>
    </cfRule>
    <cfRule type="cellIs" dxfId="1569" priority="1623" stopIfTrue="1" operator="equal">
      <formula>"I"</formula>
    </cfRule>
  </conditionalFormatting>
  <conditionalFormatting sqref="S54">
    <cfRule type="cellIs" dxfId="1568" priority="1621" stopIfTrue="1" operator="between">
      <formula>"III"</formula>
      <formula>"IV"</formula>
    </cfRule>
  </conditionalFormatting>
  <conditionalFormatting sqref="S54">
    <cfRule type="cellIs" dxfId="1567" priority="1619" stopIfTrue="1" operator="equal">
      <formula>"II"</formula>
    </cfRule>
    <cfRule type="cellIs" dxfId="1566" priority="1620" stopIfTrue="1" operator="equal">
      <formula>"I"</formula>
    </cfRule>
  </conditionalFormatting>
  <conditionalFormatting sqref="S54">
    <cfRule type="cellIs" dxfId="1565" priority="1618" stopIfTrue="1" operator="between">
      <formula>"III"</formula>
      <formula>"IV"</formula>
    </cfRule>
  </conditionalFormatting>
  <conditionalFormatting sqref="S55:S56">
    <cfRule type="cellIs" dxfId="1564" priority="1592" stopIfTrue="1" operator="equal">
      <formula>"IV"</formula>
    </cfRule>
    <cfRule type="cellIs" dxfId="1563" priority="1593" stopIfTrue="1" operator="equal">
      <formula>"III"</formula>
    </cfRule>
    <cfRule type="cellIs" dxfId="1562" priority="1594" stopIfTrue="1" operator="equal">
      <formula>"II"</formula>
    </cfRule>
    <cfRule type="cellIs" dxfId="1561" priority="1595" stopIfTrue="1" operator="equal">
      <formula>"I"</formula>
    </cfRule>
  </conditionalFormatting>
  <conditionalFormatting sqref="S55:S56">
    <cfRule type="cellIs" dxfId="1560" priority="1588" stopIfTrue="1" operator="equal">
      <formula>"MEJORABLE"</formula>
    </cfRule>
    <cfRule type="cellIs" dxfId="1559" priority="1589" stopIfTrue="1" operator="equal">
      <formula>"NO ACEPTABLE"</formula>
    </cfRule>
    <cfRule type="cellIs" dxfId="1558" priority="1590" stopIfTrue="1" operator="equal">
      <formula>"NO ACEPTABLE O ACEPTABLE CON CONTROL ESPECIFICO"</formula>
    </cfRule>
    <cfRule type="cellIs" dxfId="1557" priority="1591" stopIfTrue="1" operator="equal">
      <formula>"ACEPTABLE"</formula>
    </cfRule>
  </conditionalFormatting>
  <conditionalFormatting sqref="P49">
    <cfRule type="cellIs" dxfId="1556" priority="1563" stopIfTrue="1" operator="equal">
      <formula>"MEDIO"</formula>
    </cfRule>
  </conditionalFormatting>
  <conditionalFormatting sqref="P49">
    <cfRule type="cellIs" dxfId="1555" priority="1562" stopIfTrue="1" operator="equal">
      <formula>"BAJO"</formula>
    </cfRule>
  </conditionalFormatting>
  <conditionalFormatting sqref="S54">
    <cfRule type="cellIs" dxfId="1554" priority="1644" stopIfTrue="1" operator="equal">
      <formula>"II"</formula>
    </cfRule>
    <cfRule type="cellIs" dxfId="1553" priority="1645" stopIfTrue="1" operator="equal">
      <formula>"I"</formula>
    </cfRule>
  </conditionalFormatting>
  <conditionalFormatting sqref="S54">
    <cfRule type="cellIs" dxfId="1552" priority="1643" stopIfTrue="1" operator="between">
      <formula>"III"</formula>
      <formula>"IV"</formula>
    </cfRule>
  </conditionalFormatting>
  <conditionalFormatting sqref="P54">
    <cfRule type="cellIs" dxfId="1551" priority="1642" stopIfTrue="1" operator="equal">
      <formula>"MUY ALTO"</formula>
    </cfRule>
  </conditionalFormatting>
  <conditionalFormatting sqref="P54">
    <cfRule type="cellIs" dxfId="1550" priority="1641" stopIfTrue="1" operator="equal">
      <formula>"ALTO"</formula>
    </cfRule>
  </conditionalFormatting>
  <conditionalFormatting sqref="P54">
    <cfRule type="cellIs" dxfId="1549" priority="1640" stopIfTrue="1" operator="equal">
      <formula>"MEDIO"</formula>
    </cfRule>
  </conditionalFormatting>
  <conditionalFormatting sqref="P54">
    <cfRule type="cellIs" dxfId="1548" priority="1639" stopIfTrue="1" operator="equal">
      <formula>"BAJO"</formula>
    </cfRule>
  </conditionalFormatting>
  <conditionalFormatting sqref="S47:S48">
    <cfRule type="cellIs" dxfId="1547" priority="1573" stopIfTrue="1" operator="equal">
      <formula>"IV"</formula>
    </cfRule>
    <cfRule type="cellIs" dxfId="1546" priority="1574" stopIfTrue="1" operator="equal">
      <formula>"III"</formula>
    </cfRule>
    <cfRule type="cellIs" dxfId="1545" priority="1575" stopIfTrue="1" operator="equal">
      <formula>"II"</formula>
    </cfRule>
    <cfRule type="cellIs" dxfId="1544" priority="1576" stopIfTrue="1" operator="equal">
      <formula>"I"</formula>
    </cfRule>
  </conditionalFormatting>
  <conditionalFormatting sqref="S47:S48">
    <cfRule type="cellIs" dxfId="1543" priority="1569" stopIfTrue="1" operator="equal">
      <formula>"MEJORABLE"</formula>
    </cfRule>
    <cfRule type="cellIs" dxfId="1542" priority="1570" stopIfTrue="1" operator="equal">
      <formula>"NO ACEPTABLE"</formula>
    </cfRule>
    <cfRule type="cellIs" dxfId="1541" priority="1571" stopIfTrue="1" operator="equal">
      <formula>"NO ACEPTABLE O ACEPTABLE CON CONTROL ESPECIFICO"</formula>
    </cfRule>
    <cfRule type="cellIs" dxfId="1540" priority="1572" stopIfTrue="1" operator="equal">
      <formula>"ACEPTABLE"</formula>
    </cfRule>
  </conditionalFormatting>
  <conditionalFormatting sqref="S55:S56">
    <cfRule type="cellIs" dxfId="1539" priority="1608" stopIfTrue="1" operator="equal">
      <formula>"II"</formula>
    </cfRule>
    <cfRule type="cellIs" dxfId="1538" priority="1609" stopIfTrue="1" operator="equal">
      <formula>"I"</formula>
    </cfRule>
  </conditionalFormatting>
  <conditionalFormatting sqref="S55:S56">
    <cfRule type="cellIs" dxfId="1537" priority="1607" stopIfTrue="1" operator="between">
      <formula>"III"</formula>
      <formula>"IV"</formula>
    </cfRule>
  </conditionalFormatting>
  <conditionalFormatting sqref="S47:S48">
    <cfRule type="cellIs" dxfId="1536" priority="1586" stopIfTrue="1" operator="equal">
      <formula>"II"</formula>
    </cfRule>
    <cfRule type="cellIs" dxfId="1535" priority="1587" stopIfTrue="1" operator="equal">
      <formula>"I"</formula>
    </cfRule>
  </conditionalFormatting>
  <conditionalFormatting sqref="S47:S48">
    <cfRule type="cellIs" dxfId="1534" priority="1585" stopIfTrue="1" operator="between">
      <formula>"III"</formula>
      <formula>"IV"</formula>
    </cfRule>
  </conditionalFormatting>
  <conditionalFormatting sqref="P47:P48">
    <cfRule type="cellIs" dxfId="1533" priority="1584" stopIfTrue="1" operator="equal">
      <formula>"MUY ALTO"</formula>
    </cfRule>
  </conditionalFormatting>
  <conditionalFormatting sqref="P47:P48">
    <cfRule type="cellIs" dxfId="1532" priority="1583" stopIfTrue="1" operator="equal">
      <formula>"MEDIO"</formula>
    </cfRule>
  </conditionalFormatting>
  <conditionalFormatting sqref="P47:P48">
    <cfRule type="cellIs" dxfId="1531" priority="1582" stopIfTrue="1" operator="equal">
      <formula>"BAJO"</formula>
    </cfRule>
  </conditionalFormatting>
  <conditionalFormatting sqref="P47:P48">
    <cfRule type="cellIs" dxfId="1530" priority="1581" stopIfTrue="1" operator="equal">
      <formula>"ALTO"</formula>
    </cfRule>
  </conditionalFormatting>
  <conditionalFormatting sqref="P47:P48">
    <cfRule type="cellIs" dxfId="1529" priority="1577" stopIfTrue="1" operator="equal">
      <formula>"MUY ALTO"</formula>
    </cfRule>
    <cfRule type="cellIs" dxfId="1528" priority="1578" stopIfTrue="1" operator="equal">
      <formula>"ALTO"</formula>
    </cfRule>
    <cfRule type="cellIs" dxfId="1527" priority="1579" stopIfTrue="1" operator="equal">
      <formula>"MEDIO"</formula>
    </cfRule>
    <cfRule type="cellIs" dxfId="1526" priority="1580" stopIfTrue="1" operator="equal">
      <formula>"BAJO"</formula>
    </cfRule>
  </conditionalFormatting>
  <conditionalFormatting sqref="P50:P51">
    <cfRule type="cellIs" dxfId="1525" priority="1525" stopIfTrue="1" operator="equal">
      <formula>"MEDIO"</formula>
    </cfRule>
  </conditionalFormatting>
  <conditionalFormatting sqref="P50:P51">
    <cfRule type="cellIs" dxfId="1524" priority="1524" stopIfTrue="1" operator="equal">
      <formula>"BAJO"</formula>
    </cfRule>
  </conditionalFormatting>
  <conditionalFormatting sqref="P50:P51">
    <cfRule type="cellIs" dxfId="1523" priority="1523" stopIfTrue="1" operator="equal">
      <formula>"ALTO"</formula>
    </cfRule>
  </conditionalFormatting>
  <conditionalFormatting sqref="P50:P51">
    <cfRule type="cellIs" dxfId="1522" priority="1526" stopIfTrue="1" operator="equal">
      <formula>"MUY ALTO"</formula>
    </cfRule>
  </conditionalFormatting>
  <conditionalFormatting sqref="P50:P51">
    <cfRule type="cellIs" dxfId="1521" priority="1519" stopIfTrue="1" operator="equal">
      <formula>"MUY ALTO"</formula>
    </cfRule>
    <cfRule type="cellIs" dxfId="1520" priority="1520" stopIfTrue="1" operator="equal">
      <formula>"ALTO"</formula>
    </cfRule>
    <cfRule type="cellIs" dxfId="1519" priority="1521" stopIfTrue="1" operator="equal">
      <formula>"MEDIO"</formula>
    </cfRule>
    <cfRule type="cellIs" dxfId="1518" priority="1522" stopIfTrue="1" operator="equal">
      <formula>"BAJO"</formula>
    </cfRule>
  </conditionalFormatting>
  <conditionalFormatting sqref="S50:S51">
    <cfRule type="cellIs" dxfId="1517" priority="1515" stopIfTrue="1" operator="equal">
      <formula>"IV"</formula>
    </cfRule>
    <cfRule type="cellIs" dxfId="1516" priority="1516" stopIfTrue="1" operator="equal">
      <formula>"III"</formula>
    </cfRule>
    <cfRule type="cellIs" dxfId="1515" priority="1517" stopIfTrue="1" operator="equal">
      <formula>"II"</formula>
    </cfRule>
    <cfRule type="cellIs" dxfId="1514" priority="1518" stopIfTrue="1" operator="equal">
      <formula>"I"</formula>
    </cfRule>
  </conditionalFormatting>
  <conditionalFormatting sqref="S50:S51">
    <cfRule type="cellIs" dxfId="1513" priority="1511" stopIfTrue="1" operator="equal">
      <formula>"MEJORABLE"</formula>
    </cfRule>
    <cfRule type="cellIs" dxfId="1512" priority="1512" stopIfTrue="1" operator="equal">
      <formula>"NO ACEPTABLE"</formula>
    </cfRule>
    <cfRule type="cellIs" dxfId="1511" priority="1513" stopIfTrue="1" operator="equal">
      <formula>"NO ACEPTABLE O ACEPTABLE CON CONTROL ESPECIFICO"</formula>
    </cfRule>
    <cfRule type="cellIs" dxfId="1510" priority="1514" stopIfTrue="1" operator="equal">
      <formula>"ACEPTABLE"</formula>
    </cfRule>
  </conditionalFormatting>
  <conditionalFormatting sqref="T57:T58">
    <cfRule type="cellIs" dxfId="1509" priority="1506" stopIfTrue="1" operator="equal">
      <formula>"II"</formula>
    </cfRule>
    <cfRule type="cellIs" dxfId="1508" priority="1507" stopIfTrue="1" operator="equal">
      <formula>"I"</formula>
    </cfRule>
  </conditionalFormatting>
  <conditionalFormatting sqref="T57:T58">
    <cfRule type="cellIs" dxfId="1507" priority="1505" stopIfTrue="1" operator="between">
      <formula>"III"</formula>
      <formula>"IV"</formula>
    </cfRule>
  </conditionalFormatting>
  <conditionalFormatting sqref="S57:S58">
    <cfRule type="cellIs" dxfId="1506" priority="1501" stopIfTrue="1" operator="equal">
      <formula>"IV"</formula>
    </cfRule>
    <cfRule type="cellIs" dxfId="1505" priority="1502" stopIfTrue="1" operator="equal">
      <formula>"III"</formula>
    </cfRule>
    <cfRule type="cellIs" dxfId="1504" priority="1503" stopIfTrue="1" operator="equal">
      <formula>"II"</formula>
    </cfRule>
    <cfRule type="cellIs" dxfId="1503" priority="1504" stopIfTrue="1" operator="equal">
      <formula>"I"</formula>
    </cfRule>
  </conditionalFormatting>
  <conditionalFormatting sqref="S57:S58">
    <cfRule type="cellIs" dxfId="1502" priority="1497" stopIfTrue="1" operator="equal">
      <formula>"MEJORABLE"</formula>
    </cfRule>
    <cfRule type="cellIs" dxfId="1501" priority="1498" stopIfTrue="1" operator="equal">
      <formula>"NO ACEPTABLE"</formula>
    </cfRule>
    <cfRule type="cellIs" dxfId="1500" priority="1499" stopIfTrue="1" operator="equal">
      <formula>"NO ACEPTABLE O ACEPTABLE CON CONTROL ESPECIFICO"</formula>
    </cfRule>
    <cfRule type="cellIs" dxfId="1499" priority="1500" stopIfTrue="1" operator="equal">
      <formula>"ACEPTABLE"</formula>
    </cfRule>
  </conditionalFormatting>
  <conditionalFormatting sqref="S57:S58">
    <cfRule type="cellIs" dxfId="1498" priority="1509" stopIfTrue="1" operator="equal">
      <formula>"II"</formula>
    </cfRule>
    <cfRule type="cellIs" dxfId="1497" priority="1510" stopIfTrue="1" operator="equal">
      <formula>"I"</formula>
    </cfRule>
  </conditionalFormatting>
  <conditionalFormatting sqref="S57:S58">
    <cfRule type="cellIs" dxfId="1496" priority="1508" stopIfTrue="1" operator="between">
      <formula>"III"</formula>
      <formula>"IV"</formula>
    </cfRule>
  </conditionalFormatting>
  <conditionalFormatting sqref="P64">
    <cfRule type="cellIs" dxfId="1495" priority="1474" stopIfTrue="1" operator="equal">
      <formula>"MUY ALTO"</formula>
    </cfRule>
  </conditionalFormatting>
  <conditionalFormatting sqref="P64">
    <cfRule type="cellIs" dxfId="1494" priority="1472" stopIfTrue="1" operator="equal">
      <formula>"MEDIO"</formula>
    </cfRule>
  </conditionalFormatting>
  <conditionalFormatting sqref="P64">
    <cfRule type="cellIs" dxfId="1493" priority="1471" stopIfTrue="1" operator="equal">
      <formula>"BAJO"</formula>
    </cfRule>
  </conditionalFormatting>
  <conditionalFormatting sqref="S63">
    <cfRule type="cellIs" dxfId="1492" priority="1495" stopIfTrue="1" operator="equal">
      <formula>"II"</formula>
    </cfRule>
    <cfRule type="cellIs" dxfId="1491" priority="1496" stopIfTrue="1" operator="equal">
      <formula>"I"</formula>
    </cfRule>
  </conditionalFormatting>
  <conditionalFormatting sqref="S63">
    <cfRule type="cellIs" dxfId="1490" priority="1494" stopIfTrue="1" operator="between">
      <formula>"III"</formula>
      <formula>"IV"</formula>
    </cfRule>
  </conditionalFormatting>
  <conditionalFormatting sqref="P63">
    <cfRule type="cellIs" dxfId="1489" priority="1493" stopIfTrue="1" operator="equal">
      <formula>"MUY ALTO"</formula>
    </cfRule>
  </conditionalFormatting>
  <conditionalFormatting sqref="P63">
    <cfRule type="cellIs" dxfId="1488" priority="1492" stopIfTrue="1" operator="equal">
      <formula>"MEDIO"</formula>
    </cfRule>
  </conditionalFormatting>
  <conditionalFormatting sqref="P63">
    <cfRule type="cellIs" dxfId="1487" priority="1491" stopIfTrue="1" operator="equal">
      <formula>"BAJO"</formula>
    </cfRule>
  </conditionalFormatting>
  <conditionalFormatting sqref="P63">
    <cfRule type="cellIs" dxfId="1486" priority="1490" stopIfTrue="1" operator="equal">
      <formula>"ALTO"</formula>
    </cfRule>
  </conditionalFormatting>
  <conditionalFormatting sqref="P63">
    <cfRule type="cellIs" dxfId="1485" priority="1486" stopIfTrue="1" operator="equal">
      <formula>"MUY ALTO"</formula>
    </cfRule>
    <cfRule type="cellIs" dxfId="1484" priority="1487" stopIfTrue="1" operator="equal">
      <formula>"ALTO"</formula>
    </cfRule>
    <cfRule type="cellIs" dxfId="1483" priority="1488" stopIfTrue="1" operator="equal">
      <formula>"MEDIO"</formula>
    </cfRule>
    <cfRule type="cellIs" dxfId="1482" priority="1489" stopIfTrue="1" operator="equal">
      <formula>"BAJO"</formula>
    </cfRule>
  </conditionalFormatting>
  <conditionalFormatting sqref="S63">
    <cfRule type="cellIs" dxfId="1481" priority="1482" stopIfTrue="1" operator="equal">
      <formula>"IV"</formula>
    </cfRule>
    <cfRule type="cellIs" dxfId="1480" priority="1483" stopIfTrue="1" operator="equal">
      <formula>"III"</formula>
    </cfRule>
    <cfRule type="cellIs" dxfId="1479" priority="1484" stopIfTrue="1" operator="equal">
      <formula>"II"</formula>
    </cfRule>
    <cfRule type="cellIs" dxfId="1478" priority="1485" stopIfTrue="1" operator="equal">
      <formula>"I"</formula>
    </cfRule>
  </conditionalFormatting>
  <conditionalFormatting sqref="S63">
    <cfRule type="cellIs" dxfId="1477" priority="1478" stopIfTrue="1" operator="equal">
      <formula>"MEJORABLE"</formula>
    </cfRule>
    <cfRule type="cellIs" dxfId="1476" priority="1479" stopIfTrue="1" operator="equal">
      <formula>"NO ACEPTABLE"</formula>
    </cfRule>
    <cfRule type="cellIs" dxfId="1475" priority="1480" stopIfTrue="1" operator="equal">
      <formula>"NO ACEPTABLE O ACEPTABLE CON CONTROL ESPECIFICO"</formula>
    </cfRule>
    <cfRule type="cellIs" dxfId="1474" priority="1481" stopIfTrue="1" operator="equal">
      <formula>"ACEPTABLE"</formula>
    </cfRule>
  </conditionalFormatting>
  <conditionalFormatting sqref="S64">
    <cfRule type="cellIs" dxfId="1473" priority="1448" stopIfTrue="1" operator="equal">
      <formula>"II"</formula>
    </cfRule>
    <cfRule type="cellIs" dxfId="1472" priority="1449" stopIfTrue="1" operator="equal">
      <formula>"I"</formula>
    </cfRule>
  </conditionalFormatting>
  <conditionalFormatting sqref="S64">
    <cfRule type="cellIs" dxfId="1471" priority="1447" stopIfTrue="1" operator="between">
      <formula>"III"</formula>
      <formula>"IV"</formula>
    </cfRule>
  </conditionalFormatting>
  <conditionalFormatting sqref="S64">
    <cfRule type="cellIs" dxfId="1470" priority="1451" stopIfTrue="1" operator="equal">
      <formula>"II"</formula>
    </cfRule>
    <cfRule type="cellIs" dxfId="1469" priority="1452" stopIfTrue="1" operator="equal">
      <formula>"I"</formula>
    </cfRule>
  </conditionalFormatting>
  <conditionalFormatting sqref="S64">
    <cfRule type="cellIs" dxfId="1468" priority="1450" stopIfTrue="1" operator="between">
      <formula>"III"</formula>
      <formula>"IV"</formula>
    </cfRule>
  </conditionalFormatting>
  <conditionalFormatting sqref="S64">
    <cfRule type="cellIs" dxfId="1467" priority="1469" stopIfTrue="1" operator="equal">
      <formula>"II"</formula>
    </cfRule>
    <cfRule type="cellIs" dxfId="1466" priority="1470" stopIfTrue="1" operator="equal">
      <formula>"I"</formula>
    </cfRule>
  </conditionalFormatting>
  <conditionalFormatting sqref="S64">
    <cfRule type="cellIs" dxfId="1465" priority="1468" stopIfTrue="1" operator="between">
      <formula>"III"</formula>
      <formula>"IV"</formula>
    </cfRule>
  </conditionalFormatting>
  <conditionalFormatting sqref="S64">
    <cfRule type="cellIs" dxfId="1464" priority="1476" stopIfTrue="1" operator="equal">
      <formula>"II"</formula>
    </cfRule>
    <cfRule type="cellIs" dxfId="1463" priority="1477" stopIfTrue="1" operator="equal">
      <formula>"I"</formula>
    </cfRule>
  </conditionalFormatting>
  <conditionalFormatting sqref="S64">
    <cfRule type="cellIs" dxfId="1462" priority="1475" stopIfTrue="1" operator="between">
      <formula>"III"</formula>
      <formula>"IV"</formula>
    </cfRule>
  </conditionalFormatting>
  <conditionalFormatting sqref="P64">
    <cfRule type="cellIs" dxfId="1461" priority="1473" stopIfTrue="1" operator="equal">
      <formula>"ALTO"</formula>
    </cfRule>
  </conditionalFormatting>
  <conditionalFormatting sqref="S64">
    <cfRule type="cellIs" dxfId="1460" priority="1466" stopIfTrue="1" operator="equal">
      <formula>"II"</formula>
    </cfRule>
    <cfRule type="cellIs" dxfId="1459" priority="1467" stopIfTrue="1" operator="equal">
      <formula>"I"</formula>
    </cfRule>
  </conditionalFormatting>
  <conditionalFormatting sqref="S64">
    <cfRule type="cellIs" dxfId="1458" priority="1465" stopIfTrue="1" operator="between">
      <formula>"III"</formula>
      <formula>"IV"</formula>
    </cfRule>
  </conditionalFormatting>
  <conditionalFormatting sqref="P64">
    <cfRule type="cellIs" dxfId="1457" priority="1464" stopIfTrue="1" operator="equal">
      <formula>"MUY ALTO"</formula>
    </cfRule>
  </conditionalFormatting>
  <conditionalFormatting sqref="P64">
    <cfRule type="cellIs" dxfId="1456" priority="1463" stopIfTrue="1" operator="equal">
      <formula>"ALTO"</formula>
    </cfRule>
  </conditionalFormatting>
  <conditionalFormatting sqref="P64">
    <cfRule type="cellIs" dxfId="1455" priority="1462" stopIfTrue="1" operator="equal">
      <formula>"MEDIO"</formula>
    </cfRule>
  </conditionalFormatting>
  <conditionalFormatting sqref="P64">
    <cfRule type="cellIs" dxfId="1454" priority="1461" stopIfTrue="1" operator="equal">
      <formula>"BAJO"</formula>
    </cfRule>
  </conditionalFormatting>
  <conditionalFormatting sqref="P64">
    <cfRule type="cellIs" dxfId="1453" priority="1460" stopIfTrue="1" operator="equal">
      <formula>"MUY ALTO"</formula>
    </cfRule>
  </conditionalFormatting>
  <conditionalFormatting sqref="P64">
    <cfRule type="cellIs" dxfId="1452" priority="1459" stopIfTrue="1" operator="equal">
      <formula>"ALTO"</formula>
    </cfRule>
  </conditionalFormatting>
  <conditionalFormatting sqref="P64">
    <cfRule type="cellIs" dxfId="1451" priority="1458" stopIfTrue="1" operator="equal">
      <formula>"MEDIO"</formula>
    </cfRule>
  </conditionalFormatting>
  <conditionalFormatting sqref="P64">
    <cfRule type="cellIs" dxfId="1450" priority="1457" stopIfTrue="1" operator="equal">
      <formula>"BAJO"</formula>
    </cfRule>
  </conditionalFormatting>
  <conditionalFormatting sqref="P64">
    <cfRule type="cellIs" dxfId="1449" priority="1453" stopIfTrue="1" operator="equal">
      <formula>"MUY ALTO"</formula>
    </cfRule>
    <cfRule type="cellIs" dxfId="1448" priority="1454" stopIfTrue="1" operator="equal">
      <formula>"ALTO"</formula>
    </cfRule>
    <cfRule type="cellIs" dxfId="1447" priority="1455" stopIfTrue="1" operator="equal">
      <formula>"MEDIO"</formula>
    </cfRule>
    <cfRule type="cellIs" dxfId="1446" priority="1456" stopIfTrue="1" operator="equal">
      <formula>"BAJO"</formula>
    </cfRule>
  </conditionalFormatting>
  <conditionalFormatting sqref="S64">
    <cfRule type="cellIs" dxfId="1445" priority="1443" stopIfTrue="1" operator="equal">
      <formula>"IV"</formula>
    </cfRule>
    <cfRule type="cellIs" dxfId="1444" priority="1444" stopIfTrue="1" operator="equal">
      <formula>"III"</formula>
    </cfRule>
    <cfRule type="cellIs" dxfId="1443" priority="1445" stopIfTrue="1" operator="equal">
      <formula>"II"</formula>
    </cfRule>
    <cfRule type="cellIs" dxfId="1442" priority="1446" stopIfTrue="1" operator="equal">
      <formula>"I"</formula>
    </cfRule>
  </conditionalFormatting>
  <conditionalFormatting sqref="S64">
    <cfRule type="cellIs" dxfId="1441" priority="1439" stopIfTrue="1" operator="equal">
      <formula>"MEJORABLE"</formula>
    </cfRule>
    <cfRule type="cellIs" dxfId="1440" priority="1440" stopIfTrue="1" operator="equal">
      <formula>"NO ACEPTABLE"</formula>
    </cfRule>
    <cfRule type="cellIs" dxfId="1439" priority="1441" stopIfTrue="1" operator="equal">
      <formula>"NO ACEPTABLE O ACEPTABLE CON CONTROL ESPECIFICO"</formula>
    </cfRule>
    <cfRule type="cellIs" dxfId="1438" priority="1442" stopIfTrue="1" operator="equal">
      <formula>"ACEPTABLE"</formula>
    </cfRule>
  </conditionalFormatting>
  <conditionalFormatting sqref="T66:T68">
    <cfRule type="cellIs" dxfId="1437" priority="1398" stopIfTrue="1" operator="equal">
      <formula>"II"</formula>
    </cfRule>
    <cfRule type="cellIs" dxfId="1436" priority="1399" stopIfTrue="1" operator="equal">
      <formula>"I"</formula>
    </cfRule>
  </conditionalFormatting>
  <conditionalFormatting sqref="T66:T68">
    <cfRule type="cellIs" dxfId="1435" priority="1397" stopIfTrue="1" operator="between">
      <formula>"III"</formula>
      <formula>"IV"</formula>
    </cfRule>
  </conditionalFormatting>
  <conditionalFormatting sqref="P66:P68 P78 P80:P81">
    <cfRule type="cellIs" dxfId="1434" priority="1396" stopIfTrue="1" operator="equal">
      <formula>"MUY ALTO"</formula>
    </cfRule>
  </conditionalFormatting>
  <conditionalFormatting sqref="P66:P68 P78 P80:P81">
    <cfRule type="cellIs" dxfId="1433" priority="1395" stopIfTrue="1" operator="equal">
      <formula>"MEDIO"</formula>
    </cfRule>
  </conditionalFormatting>
  <conditionalFormatting sqref="P66:P68 P78 P80:P81">
    <cfRule type="cellIs" dxfId="1432" priority="1394" stopIfTrue="1" operator="equal">
      <formula>"BAJO"</formula>
    </cfRule>
  </conditionalFormatting>
  <conditionalFormatting sqref="P66:P68 P78 P80:P81">
    <cfRule type="cellIs" dxfId="1431" priority="1393" stopIfTrue="1" operator="equal">
      <formula>"ALTO"</formula>
    </cfRule>
  </conditionalFormatting>
  <conditionalFormatting sqref="P66:P68 P78 P80:P81">
    <cfRule type="cellIs" dxfId="1430" priority="1389" stopIfTrue="1" operator="equal">
      <formula>"MUY ALTO"</formula>
    </cfRule>
    <cfRule type="cellIs" dxfId="1429" priority="1390" stopIfTrue="1" operator="equal">
      <formula>"ALTO"</formula>
    </cfRule>
    <cfRule type="cellIs" dxfId="1428" priority="1391" stopIfTrue="1" operator="equal">
      <formula>"MEDIO"</formula>
    </cfRule>
    <cfRule type="cellIs" dxfId="1427" priority="1392" stopIfTrue="1" operator="equal">
      <formula>"BAJO"</formula>
    </cfRule>
  </conditionalFormatting>
  <conditionalFormatting sqref="S65">
    <cfRule type="cellIs" dxfId="1426" priority="1407" stopIfTrue="1" operator="equal">
      <formula>"IV"</formula>
    </cfRule>
    <cfRule type="cellIs" dxfId="1425" priority="1408" stopIfTrue="1" operator="equal">
      <formula>"III"</formula>
    </cfRule>
    <cfRule type="cellIs" dxfId="1424" priority="1409" stopIfTrue="1" operator="equal">
      <formula>"II"</formula>
    </cfRule>
    <cfRule type="cellIs" dxfId="1423" priority="1410" stopIfTrue="1" operator="equal">
      <formula>"I"</formula>
    </cfRule>
  </conditionalFormatting>
  <conditionalFormatting sqref="S65">
    <cfRule type="cellIs" dxfId="1422" priority="1403" stopIfTrue="1" operator="equal">
      <formula>"MEJORABLE"</formula>
    </cfRule>
    <cfRule type="cellIs" dxfId="1421" priority="1404" stopIfTrue="1" operator="equal">
      <formula>"NO ACEPTABLE"</formula>
    </cfRule>
    <cfRule type="cellIs" dxfId="1420" priority="1405" stopIfTrue="1" operator="equal">
      <formula>"NO ACEPTABLE O ACEPTABLE CON CONTROL ESPECIFICO"</formula>
    </cfRule>
    <cfRule type="cellIs" dxfId="1419" priority="1406" stopIfTrue="1" operator="equal">
      <formula>"ACEPTABLE"</formula>
    </cfRule>
  </conditionalFormatting>
  <conditionalFormatting sqref="S60">
    <cfRule type="cellIs" dxfId="1418" priority="1360" stopIfTrue="1" operator="equal">
      <formula>"II"</formula>
    </cfRule>
    <cfRule type="cellIs" dxfId="1417" priority="1361" stopIfTrue="1" operator="equal">
      <formula>"I"</formula>
    </cfRule>
  </conditionalFormatting>
  <conditionalFormatting sqref="S60">
    <cfRule type="cellIs" dxfId="1416" priority="1359" stopIfTrue="1" operator="between">
      <formula>"III"</formula>
      <formula>"IV"</formula>
    </cfRule>
  </conditionalFormatting>
  <conditionalFormatting sqref="P60">
    <cfRule type="cellIs" dxfId="1415" priority="1358" stopIfTrue="1" operator="equal">
      <formula>"MUY ALTO"</formula>
    </cfRule>
  </conditionalFormatting>
  <conditionalFormatting sqref="P60">
    <cfRule type="cellIs" dxfId="1414" priority="1357" stopIfTrue="1" operator="equal">
      <formula>"ALTO"</formula>
    </cfRule>
  </conditionalFormatting>
  <conditionalFormatting sqref="S60">
    <cfRule type="cellIs" dxfId="1413" priority="1352" stopIfTrue="1" operator="between">
      <formula>"III"</formula>
      <formula>"IV"</formula>
    </cfRule>
  </conditionalFormatting>
  <conditionalFormatting sqref="S60">
    <cfRule type="cellIs" dxfId="1412" priority="1353" stopIfTrue="1" operator="equal">
      <formula>"II"</formula>
    </cfRule>
    <cfRule type="cellIs" dxfId="1411" priority="1354" stopIfTrue="1" operator="equal">
      <formula>"I"</formula>
    </cfRule>
  </conditionalFormatting>
  <conditionalFormatting sqref="S65">
    <cfRule type="cellIs" dxfId="1410" priority="1430" stopIfTrue="1" operator="equal">
      <formula>"II"</formula>
    </cfRule>
    <cfRule type="cellIs" dxfId="1409" priority="1431" stopIfTrue="1" operator="equal">
      <formula>"I"</formula>
    </cfRule>
  </conditionalFormatting>
  <conditionalFormatting sqref="S65">
    <cfRule type="cellIs" dxfId="1408" priority="1429" stopIfTrue="1" operator="between">
      <formula>"III"</formula>
      <formula>"IV"</formula>
    </cfRule>
  </conditionalFormatting>
  <conditionalFormatting sqref="P65">
    <cfRule type="cellIs" dxfId="1407" priority="1428" stopIfTrue="1" operator="equal">
      <formula>"MUY ALTO"</formula>
    </cfRule>
  </conditionalFormatting>
  <conditionalFormatting sqref="P65">
    <cfRule type="cellIs" dxfId="1406" priority="1427" stopIfTrue="1" operator="equal">
      <formula>"ALTO"</formula>
    </cfRule>
  </conditionalFormatting>
  <conditionalFormatting sqref="P65">
    <cfRule type="cellIs" dxfId="1405" priority="1426" stopIfTrue="1" operator="equal">
      <formula>"MEDIO"</formula>
    </cfRule>
  </conditionalFormatting>
  <conditionalFormatting sqref="P65">
    <cfRule type="cellIs" dxfId="1404" priority="1425" stopIfTrue="1" operator="equal">
      <formula>"BAJO"</formula>
    </cfRule>
  </conditionalFormatting>
  <conditionalFormatting sqref="P65">
    <cfRule type="cellIs" dxfId="1403" priority="1424" stopIfTrue="1" operator="equal">
      <formula>"MUY ALTO"</formula>
    </cfRule>
  </conditionalFormatting>
  <conditionalFormatting sqref="P65">
    <cfRule type="cellIs" dxfId="1402" priority="1423" stopIfTrue="1" operator="equal">
      <formula>"ALTO"</formula>
    </cfRule>
  </conditionalFormatting>
  <conditionalFormatting sqref="P65">
    <cfRule type="cellIs" dxfId="1401" priority="1422" stopIfTrue="1" operator="equal">
      <formula>"MEDIO"</formula>
    </cfRule>
  </conditionalFormatting>
  <conditionalFormatting sqref="P65">
    <cfRule type="cellIs" dxfId="1400" priority="1421" stopIfTrue="1" operator="equal">
      <formula>"BAJO"</formula>
    </cfRule>
  </conditionalFormatting>
  <conditionalFormatting sqref="P65">
    <cfRule type="cellIs" dxfId="1399" priority="1417" stopIfTrue="1" operator="equal">
      <formula>"MUY ALTO"</formula>
    </cfRule>
    <cfRule type="cellIs" dxfId="1398" priority="1418" stopIfTrue="1" operator="equal">
      <formula>"ALTO"</formula>
    </cfRule>
    <cfRule type="cellIs" dxfId="1397" priority="1419" stopIfTrue="1" operator="equal">
      <formula>"MEDIO"</formula>
    </cfRule>
    <cfRule type="cellIs" dxfId="1396" priority="1420" stopIfTrue="1" operator="equal">
      <formula>"BAJO"</formula>
    </cfRule>
  </conditionalFormatting>
  <conditionalFormatting sqref="S65">
    <cfRule type="cellIs" dxfId="1395" priority="1415" stopIfTrue="1" operator="equal">
      <formula>"II"</formula>
    </cfRule>
    <cfRule type="cellIs" dxfId="1394" priority="1416" stopIfTrue="1" operator="equal">
      <formula>"I"</formula>
    </cfRule>
  </conditionalFormatting>
  <conditionalFormatting sqref="S65">
    <cfRule type="cellIs" dxfId="1393" priority="1414" stopIfTrue="1" operator="between">
      <formula>"III"</formula>
      <formula>"IV"</formula>
    </cfRule>
  </conditionalFormatting>
  <conditionalFormatting sqref="S65">
    <cfRule type="cellIs" dxfId="1392" priority="1412" stopIfTrue="1" operator="equal">
      <formula>"II"</formula>
    </cfRule>
    <cfRule type="cellIs" dxfId="1391" priority="1413" stopIfTrue="1" operator="equal">
      <formula>"I"</formula>
    </cfRule>
  </conditionalFormatting>
  <conditionalFormatting sqref="S65">
    <cfRule type="cellIs" dxfId="1390" priority="1411" stopIfTrue="1" operator="between">
      <formula>"III"</formula>
      <formula>"IV"</formula>
    </cfRule>
  </conditionalFormatting>
  <conditionalFormatting sqref="S66:S67">
    <cfRule type="cellIs" dxfId="1389" priority="1385" stopIfTrue="1" operator="equal">
      <formula>"IV"</formula>
    </cfRule>
    <cfRule type="cellIs" dxfId="1388" priority="1386" stopIfTrue="1" operator="equal">
      <formula>"III"</formula>
    </cfRule>
    <cfRule type="cellIs" dxfId="1387" priority="1387" stopIfTrue="1" operator="equal">
      <formula>"II"</formula>
    </cfRule>
    <cfRule type="cellIs" dxfId="1386" priority="1388" stopIfTrue="1" operator="equal">
      <formula>"I"</formula>
    </cfRule>
  </conditionalFormatting>
  <conditionalFormatting sqref="S66:S67">
    <cfRule type="cellIs" dxfId="1385" priority="1381" stopIfTrue="1" operator="equal">
      <formula>"MEJORABLE"</formula>
    </cfRule>
    <cfRule type="cellIs" dxfId="1384" priority="1382" stopIfTrue="1" operator="equal">
      <formula>"NO ACEPTABLE"</formula>
    </cfRule>
    <cfRule type="cellIs" dxfId="1383" priority="1383" stopIfTrue="1" operator="equal">
      <formula>"NO ACEPTABLE O ACEPTABLE CON CONTROL ESPECIFICO"</formula>
    </cfRule>
    <cfRule type="cellIs" dxfId="1382" priority="1384" stopIfTrue="1" operator="equal">
      <formula>"ACEPTABLE"</formula>
    </cfRule>
  </conditionalFormatting>
  <conditionalFormatting sqref="P60">
    <cfRule type="cellIs" dxfId="1381" priority="1356" stopIfTrue="1" operator="equal">
      <formula>"MEDIO"</formula>
    </cfRule>
  </conditionalFormatting>
  <conditionalFormatting sqref="P60">
    <cfRule type="cellIs" dxfId="1380" priority="1355" stopIfTrue="1" operator="equal">
      <formula>"BAJO"</formula>
    </cfRule>
  </conditionalFormatting>
  <conditionalFormatting sqref="S60">
    <cfRule type="cellIs" dxfId="1379" priority="1350" stopIfTrue="1" operator="equal">
      <formula>"II"</formula>
    </cfRule>
    <cfRule type="cellIs" dxfId="1378" priority="1351" stopIfTrue="1" operator="equal">
      <formula>"I"</formula>
    </cfRule>
  </conditionalFormatting>
  <conditionalFormatting sqref="S60">
    <cfRule type="cellIs" dxfId="1377" priority="1349" stopIfTrue="1" operator="between">
      <formula>"III"</formula>
      <formula>"IV"</formula>
    </cfRule>
  </conditionalFormatting>
  <conditionalFormatting sqref="P60">
    <cfRule type="cellIs" dxfId="1376" priority="1348" stopIfTrue="1" operator="equal">
      <formula>"MUY ALTO"</formula>
    </cfRule>
  </conditionalFormatting>
  <conditionalFormatting sqref="P60">
    <cfRule type="cellIs" dxfId="1375" priority="1347" stopIfTrue="1" operator="equal">
      <formula>"ALTO"</formula>
    </cfRule>
  </conditionalFormatting>
  <conditionalFormatting sqref="P60">
    <cfRule type="cellIs" dxfId="1374" priority="1346" stopIfTrue="1" operator="equal">
      <formula>"MEDIO"</formula>
    </cfRule>
  </conditionalFormatting>
  <conditionalFormatting sqref="P60">
    <cfRule type="cellIs" dxfId="1373" priority="1345" stopIfTrue="1" operator="equal">
      <formula>"BAJO"</formula>
    </cfRule>
  </conditionalFormatting>
  <conditionalFormatting sqref="P60">
    <cfRule type="cellIs" dxfId="1372" priority="1344" stopIfTrue="1" operator="equal">
      <formula>"MUY ALTO"</formula>
    </cfRule>
  </conditionalFormatting>
  <conditionalFormatting sqref="P60">
    <cfRule type="cellIs" dxfId="1371" priority="1343" stopIfTrue="1" operator="equal">
      <formula>"ALTO"</formula>
    </cfRule>
  </conditionalFormatting>
  <conditionalFormatting sqref="P60">
    <cfRule type="cellIs" dxfId="1370" priority="1342" stopIfTrue="1" operator="equal">
      <formula>"MEDIO"</formula>
    </cfRule>
  </conditionalFormatting>
  <conditionalFormatting sqref="P60">
    <cfRule type="cellIs" dxfId="1369" priority="1341" stopIfTrue="1" operator="equal">
      <formula>"BAJO"</formula>
    </cfRule>
  </conditionalFormatting>
  <conditionalFormatting sqref="P60">
    <cfRule type="cellIs" dxfId="1368" priority="1337" stopIfTrue="1" operator="equal">
      <formula>"MUY ALTO"</formula>
    </cfRule>
    <cfRule type="cellIs" dxfId="1367" priority="1338" stopIfTrue="1" operator="equal">
      <formula>"ALTO"</formula>
    </cfRule>
    <cfRule type="cellIs" dxfId="1366" priority="1339" stopIfTrue="1" operator="equal">
      <formula>"MEDIO"</formula>
    </cfRule>
    <cfRule type="cellIs" dxfId="1365" priority="1340" stopIfTrue="1" operator="equal">
      <formula>"BAJO"</formula>
    </cfRule>
  </conditionalFormatting>
  <conditionalFormatting sqref="S60">
    <cfRule type="cellIs" dxfId="1364" priority="1335" stopIfTrue="1" operator="equal">
      <formula>"II"</formula>
    </cfRule>
    <cfRule type="cellIs" dxfId="1363" priority="1336" stopIfTrue="1" operator="equal">
      <formula>"I"</formula>
    </cfRule>
  </conditionalFormatting>
  <conditionalFormatting sqref="S60">
    <cfRule type="cellIs" dxfId="1362" priority="1334" stopIfTrue="1" operator="between">
      <formula>"III"</formula>
      <formula>"IV"</formula>
    </cfRule>
  </conditionalFormatting>
  <conditionalFormatting sqref="S60">
    <cfRule type="cellIs" dxfId="1361" priority="1332" stopIfTrue="1" operator="equal">
      <formula>"II"</formula>
    </cfRule>
    <cfRule type="cellIs" dxfId="1360" priority="1333" stopIfTrue="1" operator="equal">
      <formula>"I"</formula>
    </cfRule>
  </conditionalFormatting>
  <conditionalFormatting sqref="S60">
    <cfRule type="cellIs" dxfId="1359" priority="1331" stopIfTrue="1" operator="between">
      <formula>"III"</formula>
      <formula>"IV"</formula>
    </cfRule>
  </conditionalFormatting>
  <conditionalFormatting sqref="S65">
    <cfRule type="cellIs" dxfId="1358" priority="1437" stopIfTrue="1" operator="equal">
      <formula>"II"</formula>
    </cfRule>
    <cfRule type="cellIs" dxfId="1357" priority="1438" stopIfTrue="1" operator="equal">
      <formula>"I"</formula>
    </cfRule>
  </conditionalFormatting>
  <conditionalFormatting sqref="S65">
    <cfRule type="cellIs" dxfId="1356" priority="1436" stopIfTrue="1" operator="between">
      <formula>"III"</formula>
      <formula>"IV"</formula>
    </cfRule>
  </conditionalFormatting>
  <conditionalFormatting sqref="P65">
    <cfRule type="cellIs" dxfId="1355" priority="1435" stopIfTrue="1" operator="equal">
      <formula>"MUY ALTO"</formula>
    </cfRule>
  </conditionalFormatting>
  <conditionalFormatting sqref="P65">
    <cfRule type="cellIs" dxfId="1354" priority="1434" stopIfTrue="1" operator="equal">
      <formula>"ALTO"</formula>
    </cfRule>
  </conditionalFormatting>
  <conditionalFormatting sqref="P65">
    <cfRule type="cellIs" dxfId="1353" priority="1433" stopIfTrue="1" operator="equal">
      <formula>"MEDIO"</formula>
    </cfRule>
  </conditionalFormatting>
  <conditionalFormatting sqref="P65">
    <cfRule type="cellIs" dxfId="1352" priority="1432" stopIfTrue="1" operator="equal">
      <formula>"BAJO"</formula>
    </cfRule>
  </conditionalFormatting>
  <conditionalFormatting sqref="S59">
    <cfRule type="cellIs" dxfId="1351" priority="1366" stopIfTrue="1" operator="equal">
      <formula>"IV"</formula>
    </cfRule>
    <cfRule type="cellIs" dxfId="1350" priority="1367" stopIfTrue="1" operator="equal">
      <formula>"III"</formula>
    </cfRule>
    <cfRule type="cellIs" dxfId="1349" priority="1368" stopIfTrue="1" operator="equal">
      <formula>"II"</formula>
    </cfRule>
    <cfRule type="cellIs" dxfId="1348" priority="1369" stopIfTrue="1" operator="equal">
      <formula>"I"</formula>
    </cfRule>
  </conditionalFormatting>
  <conditionalFormatting sqref="S59">
    <cfRule type="cellIs" dxfId="1347" priority="1362" stopIfTrue="1" operator="equal">
      <formula>"MEJORABLE"</formula>
    </cfRule>
    <cfRule type="cellIs" dxfId="1346" priority="1363" stopIfTrue="1" operator="equal">
      <formula>"NO ACEPTABLE"</formula>
    </cfRule>
    <cfRule type="cellIs" dxfId="1345" priority="1364" stopIfTrue="1" operator="equal">
      <formula>"NO ACEPTABLE O ACEPTABLE CON CONTROL ESPECIFICO"</formula>
    </cfRule>
    <cfRule type="cellIs" dxfId="1344" priority="1365" stopIfTrue="1" operator="equal">
      <formula>"ACEPTABLE"</formula>
    </cfRule>
  </conditionalFormatting>
  <conditionalFormatting sqref="S60">
    <cfRule type="cellIs" dxfId="1343" priority="1327" stopIfTrue="1" operator="equal">
      <formula>"IV"</formula>
    </cfRule>
    <cfRule type="cellIs" dxfId="1342" priority="1328" stopIfTrue="1" operator="equal">
      <formula>"III"</formula>
    </cfRule>
    <cfRule type="cellIs" dxfId="1341" priority="1329" stopIfTrue="1" operator="equal">
      <formula>"II"</formula>
    </cfRule>
    <cfRule type="cellIs" dxfId="1340" priority="1330" stopIfTrue="1" operator="equal">
      <formula>"I"</formula>
    </cfRule>
  </conditionalFormatting>
  <conditionalFormatting sqref="S60">
    <cfRule type="cellIs" dxfId="1339" priority="1323" stopIfTrue="1" operator="equal">
      <formula>"MEJORABLE"</formula>
    </cfRule>
    <cfRule type="cellIs" dxfId="1338" priority="1324" stopIfTrue="1" operator="equal">
      <formula>"NO ACEPTABLE"</formula>
    </cfRule>
    <cfRule type="cellIs" dxfId="1337" priority="1325" stopIfTrue="1" operator="equal">
      <formula>"NO ACEPTABLE O ACEPTABLE CON CONTROL ESPECIFICO"</formula>
    </cfRule>
    <cfRule type="cellIs" dxfId="1336" priority="1326" stopIfTrue="1" operator="equal">
      <formula>"ACEPTABLE"</formula>
    </cfRule>
  </conditionalFormatting>
  <conditionalFormatting sqref="S66:S67">
    <cfRule type="cellIs" dxfId="1335" priority="1401" stopIfTrue="1" operator="equal">
      <formula>"II"</formula>
    </cfRule>
    <cfRule type="cellIs" dxfId="1334" priority="1402" stopIfTrue="1" operator="equal">
      <formula>"I"</formula>
    </cfRule>
  </conditionalFormatting>
  <conditionalFormatting sqref="S66:S67">
    <cfRule type="cellIs" dxfId="1333" priority="1400" stopIfTrue="1" operator="between">
      <formula>"III"</formula>
      <formula>"IV"</formula>
    </cfRule>
  </conditionalFormatting>
  <conditionalFormatting sqref="S59">
    <cfRule type="cellIs" dxfId="1332" priority="1379" stopIfTrue="1" operator="equal">
      <formula>"II"</formula>
    </cfRule>
    <cfRule type="cellIs" dxfId="1331" priority="1380" stopIfTrue="1" operator="equal">
      <formula>"I"</formula>
    </cfRule>
  </conditionalFormatting>
  <conditionalFormatting sqref="S59">
    <cfRule type="cellIs" dxfId="1330" priority="1378" stopIfTrue="1" operator="between">
      <formula>"III"</formula>
      <formula>"IV"</formula>
    </cfRule>
  </conditionalFormatting>
  <conditionalFormatting sqref="P59">
    <cfRule type="cellIs" dxfId="1329" priority="1377" stopIfTrue="1" operator="equal">
      <formula>"MUY ALTO"</formula>
    </cfRule>
  </conditionalFormatting>
  <conditionalFormatting sqref="P59">
    <cfRule type="cellIs" dxfId="1328" priority="1376" stopIfTrue="1" operator="equal">
      <formula>"MEDIO"</formula>
    </cfRule>
  </conditionalFormatting>
  <conditionalFormatting sqref="P59">
    <cfRule type="cellIs" dxfId="1327" priority="1375" stopIfTrue="1" operator="equal">
      <formula>"BAJO"</formula>
    </cfRule>
  </conditionalFormatting>
  <conditionalFormatting sqref="P59">
    <cfRule type="cellIs" dxfId="1326" priority="1374" stopIfTrue="1" operator="equal">
      <formula>"ALTO"</formula>
    </cfRule>
  </conditionalFormatting>
  <conditionalFormatting sqref="P59">
    <cfRule type="cellIs" dxfId="1325" priority="1370" stopIfTrue="1" operator="equal">
      <formula>"MUY ALTO"</formula>
    </cfRule>
    <cfRule type="cellIs" dxfId="1324" priority="1371" stopIfTrue="1" operator="equal">
      <formula>"ALTO"</formula>
    </cfRule>
    <cfRule type="cellIs" dxfId="1323" priority="1372" stopIfTrue="1" operator="equal">
      <formula>"MEDIO"</formula>
    </cfRule>
    <cfRule type="cellIs" dxfId="1322" priority="1373" stopIfTrue="1" operator="equal">
      <formula>"BAJO"</formula>
    </cfRule>
  </conditionalFormatting>
  <conditionalFormatting sqref="P61:P62">
    <cfRule type="cellIs" dxfId="1321" priority="1318" stopIfTrue="1" operator="equal">
      <formula>"MEDIO"</formula>
    </cfRule>
  </conditionalFormatting>
  <conditionalFormatting sqref="P61:P62">
    <cfRule type="cellIs" dxfId="1320" priority="1317" stopIfTrue="1" operator="equal">
      <formula>"BAJO"</formula>
    </cfRule>
  </conditionalFormatting>
  <conditionalFormatting sqref="P61:P62">
    <cfRule type="cellIs" dxfId="1319" priority="1316" stopIfTrue="1" operator="equal">
      <formula>"ALTO"</formula>
    </cfRule>
  </conditionalFormatting>
  <conditionalFormatting sqref="S61:S62">
    <cfRule type="cellIs" dxfId="1318" priority="1321" stopIfTrue="1" operator="equal">
      <formula>"II"</formula>
    </cfRule>
    <cfRule type="cellIs" dxfId="1317" priority="1322" stopIfTrue="1" operator="equal">
      <formula>"I"</formula>
    </cfRule>
  </conditionalFormatting>
  <conditionalFormatting sqref="S61:S62">
    <cfRule type="cellIs" dxfId="1316" priority="1320" stopIfTrue="1" operator="between">
      <formula>"III"</formula>
      <formula>"IV"</formula>
    </cfRule>
  </conditionalFormatting>
  <conditionalFormatting sqref="P61:P62">
    <cfRule type="cellIs" dxfId="1315" priority="1319" stopIfTrue="1" operator="equal">
      <formula>"MUY ALTO"</formula>
    </cfRule>
  </conditionalFormatting>
  <conditionalFormatting sqref="P61:P62">
    <cfRule type="cellIs" dxfId="1314" priority="1312" stopIfTrue="1" operator="equal">
      <formula>"MUY ALTO"</formula>
    </cfRule>
    <cfRule type="cellIs" dxfId="1313" priority="1313" stopIfTrue="1" operator="equal">
      <formula>"ALTO"</formula>
    </cfRule>
    <cfRule type="cellIs" dxfId="1312" priority="1314" stopIfTrue="1" operator="equal">
      <formula>"MEDIO"</formula>
    </cfRule>
    <cfRule type="cellIs" dxfId="1311" priority="1315" stopIfTrue="1" operator="equal">
      <formula>"BAJO"</formula>
    </cfRule>
  </conditionalFormatting>
  <conditionalFormatting sqref="S61:S62">
    <cfRule type="cellIs" dxfId="1310" priority="1308" stopIfTrue="1" operator="equal">
      <formula>"IV"</formula>
    </cfRule>
    <cfRule type="cellIs" dxfId="1309" priority="1309" stopIfTrue="1" operator="equal">
      <formula>"III"</formula>
    </cfRule>
    <cfRule type="cellIs" dxfId="1308" priority="1310" stopIfTrue="1" operator="equal">
      <formula>"II"</formula>
    </cfRule>
    <cfRule type="cellIs" dxfId="1307" priority="1311" stopIfTrue="1" operator="equal">
      <formula>"I"</formula>
    </cfRule>
  </conditionalFormatting>
  <conditionalFormatting sqref="S61:S62">
    <cfRule type="cellIs" dxfId="1306" priority="1304" stopIfTrue="1" operator="equal">
      <formula>"MEJORABLE"</formula>
    </cfRule>
    <cfRule type="cellIs" dxfId="1305" priority="1305" stopIfTrue="1" operator="equal">
      <formula>"NO ACEPTABLE"</formula>
    </cfRule>
    <cfRule type="cellIs" dxfId="1304" priority="1306" stopIfTrue="1" operator="equal">
      <formula>"NO ACEPTABLE O ACEPTABLE CON CONTROL ESPECIFICO"</formula>
    </cfRule>
    <cfRule type="cellIs" dxfId="1303" priority="1307" stopIfTrue="1" operator="equal">
      <formula>"ACEPTABLE"</formula>
    </cfRule>
  </conditionalFormatting>
  <conditionalFormatting sqref="T78:T79">
    <cfRule type="cellIs" dxfId="1302" priority="1205" stopIfTrue="1" operator="equal">
      <formula>"II"</formula>
    </cfRule>
    <cfRule type="cellIs" dxfId="1301" priority="1206" stopIfTrue="1" operator="equal">
      <formula>"I"</formula>
    </cfRule>
  </conditionalFormatting>
  <conditionalFormatting sqref="T78:T79">
    <cfRule type="cellIs" dxfId="1300" priority="1204" stopIfTrue="1" operator="between">
      <formula>"III"</formula>
      <formula>"IV"</formula>
    </cfRule>
  </conditionalFormatting>
  <conditionalFormatting sqref="S72">
    <cfRule type="cellIs" dxfId="1299" priority="1156" stopIfTrue="1" operator="between">
      <formula>"III"</formula>
      <formula>"IV"</formula>
    </cfRule>
  </conditionalFormatting>
  <conditionalFormatting sqref="S72">
    <cfRule type="cellIs" dxfId="1298" priority="1157" stopIfTrue="1" operator="equal">
      <formula>"II"</formula>
    </cfRule>
    <cfRule type="cellIs" dxfId="1297" priority="1158" stopIfTrue="1" operator="equal">
      <formula>"I"</formula>
    </cfRule>
  </conditionalFormatting>
  <conditionalFormatting sqref="P72">
    <cfRule type="cellIs" dxfId="1296" priority="1155" stopIfTrue="1" operator="equal">
      <formula>"MUY ALTO"</formula>
    </cfRule>
  </conditionalFormatting>
  <conditionalFormatting sqref="P72">
    <cfRule type="cellIs" dxfId="1295" priority="1154" stopIfTrue="1" operator="equal">
      <formula>"ALTO"</formula>
    </cfRule>
  </conditionalFormatting>
  <conditionalFormatting sqref="P72">
    <cfRule type="cellIs" dxfId="1294" priority="1153" stopIfTrue="1" operator="equal">
      <formula>"MEDIO"</formula>
    </cfRule>
  </conditionalFormatting>
  <conditionalFormatting sqref="P72">
    <cfRule type="cellIs" dxfId="1293" priority="1152" stopIfTrue="1" operator="equal">
      <formula>"BAJO"</formula>
    </cfRule>
  </conditionalFormatting>
  <conditionalFormatting sqref="P72">
    <cfRule type="cellIs" dxfId="1292" priority="1151" stopIfTrue="1" operator="equal">
      <formula>"MUY ALTO"</formula>
    </cfRule>
  </conditionalFormatting>
  <conditionalFormatting sqref="P72">
    <cfRule type="cellIs" dxfId="1291" priority="1150" stopIfTrue="1" operator="equal">
      <formula>"ALTO"</formula>
    </cfRule>
  </conditionalFormatting>
  <conditionalFormatting sqref="P72">
    <cfRule type="cellIs" dxfId="1290" priority="1149" stopIfTrue="1" operator="equal">
      <formula>"MEDIO"</formula>
    </cfRule>
  </conditionalFormatting>
  <conditionalFormatting sqref="P72">
    <cfRule type="cellIs" dxfId="1289" priority="1148" stopIfTrue="1" operator="equal">
      <formula>"BAJO"</formula>
    </cfRule>
  </conditionalFormatting>
  <conditionalFormatting sqref="P72">
    <cfRule type="cellIs" dxfId="1288" priority="1144" stopIfTrue="1" operator="equal">
      <formula>"MUY ALTO"</formula>
    </cfRule>
    <cfRule type="cellIs" dxfId="1287" priority="1145" stopIfTrue="1" operator="equal">
      <formula>"ALTO"</formula>
    </cfRule>
    <cfRule type="cellIs" dxfId="1286" priority="1146" stopIfTrue="1" operator="equal">
      <formula>"MEDIO"</formula>
    </cfRule>
    <cfRule type="cellIs" dxfId="1285" priority="1147" stopIfTrue="1" operator="equal">
      <formula>"BAJO"</formula>
    </cfRule>
  </conditionalFormatting>
  <conditionalFormatting sqref="S72">
    <cfRule type="cellIs" dxfId="1284" priority="1142" stopIfTrue="1" operator="equal">
      <formula>"II"</formula>
    </cfRule>
    <cfRule type="cellIs" dxfId="1283" priority="1143" stopIfTrue="1" operator="equal">
      <formula>"I"</formula>
    </cfRule>
  </conditionalFormatting>
  <conditionalFormatting sqref="S72">
    <cfRule type="cellIs" dxfId="1282" priority="1141" stopIfTrue="1" operator="between">
      <formula>"III"</formula>
      <formula>"IV"</formula>
    </cfRule>
  </conditionalFormatting>
  <conditionalFormatting sqref="S72">
    <cfRule type="cellIs" dxfId="1281" priority="1139" stopIfTrue="1" operator="equal">
      <formula>"II"</formula>
    </cfRule>
    <cfRule type="cellIs" dxfId="1280" priority="1140" stopIfTrue="1" operator="equal">
      <formula>"I"</formula>
    </cfRule>
  </conditionalFormatting>
  <conditionalFormatting sqref="S72">
    <cfRule type="cellIs" dxfId="1279" priority="1138" stopIfTrue="1" operator="between">
      <formula>"III"</formula>
      <formula>"IV"</formula>
    </cfRule>
  </conditionalFormatting>
  <conditionalFormatting sqref="S72">
    <cfRule type="cellIs" dxfId="1278" priority="1130" stopIfTrue="1" operator="equal">
      <formula>"MEJORABLE"</formula>
    </cfRule>
    <cfRule type="cellIs" dxfId="1277" priority="1131" stopIfTrue="1" operator="equal">
      <formula>"NO ACEPTABLE"</formula>
    </cfRule>
    <cfRule type="cellIs" dxfId="1276" priority="1132" stopIfTrue="1" operator="equal">
      <formula>"NO ACEPTABLE O ACEPTABLE CON CONTROL ESPECIFICO"</formula>
    </cfRule>
    <cfRule type="cellIs" dxfId="1275" priority="1133" stopIfTrue="1" operator="equal">
      <formula>"ACEPTABLE"</formula>
    </cfRule>
  </conditionalFormatting>
  <conditionalFormatting sqref="S75">
    <cfRule type="cellIs" dxfId="1274" priority="1285" stopIfTrue="1" operator="equal">
      <formula>"MEJORABLE"</formula>
    </cfRule>
    <cfRule type="cellIs" dxfId="1273" priority="1286" stopIfTrue="1" operator="equal">
      <formula>"NO ACEPTABLE"</formula>
    </cfRule>
    <cfRule type="cellIs" dxfId="1272" priority="1287" stopIfTrue="1" operator="equal">
      <formula>"NO ACEPTABLE O ACEPTABLE CON CONTROL ESPECIFICO"</formula>
    </cfRule>
    <cfRule type="cellIs" dxfId="1271" priority="1288" stopIfTrue="1" operator="equal">
      <formula>"ACEPTABLE"</formula>
    </cfRule>
  </conditionalFormatting>
  <conditionalFormatting sqref="S72">
    <cfRule type="cellIs" dxfId="1270" priority="1134" stopIfTrue="1" operator="equal">
      <formula>"IV"</formula>
    </cfRule>
    <cfRule type="cellIs" dxfId="1269" priority="1135" stopIfTrue="1" operator="equal">
      <formula>"III"</formula>
    </cfRule>
    <cfRule type="cellIs" dxfId="1268" priority="1136" stopIfTrue="1" operator="equal">
      <formula>"II"</formula>
    </cfRule>
    <cfRule type="cellIs" dxfId="1267" priority="1137" stopIfTrue="1" operator="equal">
      <formula>"I"</formula>
    </cfRule>
  </conditionalFormatting>
  <conditionalFormatting sqref="S75">
    <cfRule type="cellIs" dxfId="1266" priority="1289" stopIfTrue="1" operator="equal">
      <formula>"IV"</formula>
    </cfRule>
    <cfRule type="cellIs" dxfId="1265" priority="1290" stopIfTrue="1" operator="equal">
      <formula>"III"</formula>
    </cfRule>
    <cfRule type="cellIs" dxfId="1264" priority="1291" stopIfTrue="1" operator="equal">
      <formula>"II"</formula>
    </cfRule>
    <cfRule type="cellIs" dxfId="1263" priority="1292" stopIfTrue="1" operator="equal">
      <formula>"I"</formula>
    </cfRule>
  </conditionalFormatting>
  <conditionalFormatting sqref="P75">
    <cfRule type="cellIs" dxfId="1262" priority="1299" stopIfTrue="1" operator="equal">
      <formula>"MEDIO"</formula>
    </cfRule>
  </conditionalFormatting>
  <conditionalFormatting sqref="P75">
    <cfRule type="cellIs" dxfId="1261" priority="1298" stopIfTrue="1" operator="equal">
      <formula>"BAJO"</formula>
    </cfRule>
  </conditionalFormatting>
  <conditionalFormatting sqref="P75">
    <cfRule type="cellIs" dxfId="1260" priority="1297" stopIfTrue="1" operator="equal">
      <formula>"ALTO"</formula>
    </cfRule>
  </conditionalFormatting>
  <conditionalFormatting sqref="P75">
    <cfRule type="cellIs" dxfId="1259" priority="1293" stopIfTrue="1" operator="equal">
      <formula>"MUY ALTO"</formula>
    </cfRule>
    <cfRule type="cellIs" dxfId="1258" priority="1294" stopIfTrue="1" operator="equal">
      <formula>"ALTO"</formula>
    </cfRule>
    <cfRule type="cellIs" dxfId="1257" priority="1295" stopIfTrue="1" operator="equal">
      <formula>"MEDIO"</formula>
    </cfRule>
    <cfRule type="cellIs" dxfId="1256" priority="1296" stopIfTrue="1" operator="equal">
      <formula>"BAJO"</formula>
    </cfRule>
  </conditionalFormatting>
  <conditionalFormatting sqref="S75">
    <cfRule type="cellIs" dxfId="1255" priority="1302" stopIfTrue="1" operator="equal">
      <formula>"II"</formula>
    </cfRule>
    <cfRule type="cellIs" dxfId="1254" priority="1303" stopIfTrue="1" operator="equal">
      <formula>"I"</formula>
    </cfRule>
  </conditionalFormatting>
  <conditionalFormatting sqref="S75">
    <cfRule type="cellIs" dxfId="1253" priority="1301" stopIfTrue="1" operator="between">
      <formula>"III"</formula>
      <formula>"IV"</formula>
    </cfRule>
  </conditionalFormatting>
  <conditionalFormatting sqref="P75">
    <cfRule type="cellIs" dxfId="1252" priority="1300" stopIfTrue="1" operator="equal">
      <formula>"MUY ALTO"</formula>
    </cfRule>
  </conditionalFormatting>
  <conditionalFormatting sqref="S73:S74">
    <cfRule type="cellIs" dxfId="1251" priority="1128" stopIfTrue="1" operator="equal">
      <formula>"II"</formula>
    </cfRule>
    <cfRule type="cellIs" dxfId="1250" priority="1129" stopIfTrue="1" operator="equal">
      <formula>"I"</formula>
    </cfRule>
  </conditionalFormatting>
  <conditionalFormatting sqref="S73:S74">
    <cfRule type="cellIs" dxfId="1249" priority="1127" stopIfTrue="1" operator="between">
      <formula>"III"</formula>
      <formula>"IV"</formula>
    </cfRule>
  </conditionalFormatting>
  <conditionalFormatting sqref="S76">
    <cfRule type="cellIs" dxfId="1248" priority="1283" stopIfTrue="1" operator="equal">
      <formula>"II"</formula>
    </cfRule>
    <cfRule type="cellIs" dxfId="1247" priority="1284" stopIfTrue="1" operator="equal">
      <formula>"I"</formula>
    </cfRule>
  </conditionalFormatting>
  <conditionalFormatting sqref="S76">
    <cfRule type="cellIs" dxfId="1246" priority="1282" stopIfTrue="1" operator="between">
      <formula>"III"</formula>
      <formula>"IV"</formula>
    </cfRule>
  </conditionalFormatting>
  <conditionalFormatting sqref="P77">
    <cfRule type="cellIs" dxfId="1245" priority="1234" stopIfTrue="1" operator="equal">
      <formula>"ALTO"</formula>
    </cfRule>
  </conditionalFormatting>
  <conditionalFormatting sqref="S72">
    <cfRule type="cellIs" dxfId="1244" priority="1160" stopIfTrue="1" operator="equal">
      <formula>"II"</formula>
    </cfRule>
    <cfRule type="cellIs" dxfId="1243" priority="1161" stopIfTrue="1" operator="equal">
      <formula>"I"</formula>
    </cfRule>
  </conditionalFormatting>
  <conditionalFormatting sqref="S72">
    <cfRule type="cellIs" dxfId="1242" priority="1159" stopIfTrue="1" operator="between">
      <formula>"III"</formula>
      <formula>"IV"</formula>
    </cfRule>
  </conditionalFormatting>
  <conditionalFormatting sqref="P76">
    <cfRule type="cellIs" dxfId="1241" priority="1281" stopIfTrue="1" operator="equal">
      <formula>"MUY ALTO"</formula>
    </cfRule>
  </conditionalFormatting>
  <conditionalFormatting sqref="P76">
    <cfRule type="cellIs" dxfId="1240" priority="1279" stopIfTrue="1" operator="equal">
      <formula>"MEDIO"</formula>
    </cfRule>
  </conditionalFormatting>
  <conditionalFormatting sqref="P76">
    <cfRule type="cellIs" dxfId="1239" priority="1278" stopIfTrue="1" operator="equal">
      <formula>"BAJO"</formula>
    </cfRule>
  </conditionalFormatting>
  <conditionalFormatting sqref="S76">
    <cfRule type="cellIs" dxfId="1238" priority="1255" stopIfTrue="1" operator="equal">
      <formula>"II"</formula>
    </cfRule>
    <cfRule type="cellIs" dxfId="1237" priority="1256" stopIfTrue="1" operator="equal">
      <formula>"I"</formula>
    </cfRule>
  </conditionalFormatting>
  <conditionalFormatting sqref="S76">
    <cfRule type="cellIs" dxfId="1236" priority="1254" stopIfTrue="1" operator="between">
      <formula>"III"</formula>
      <formula>"IV"</formula>
    </cfRule>
  </conditionalFormatting>
  <conditionalFormatting sqref="S76">
    <cfRule type="cellIs" dxfId="1235" priority="1258" stopIfTrue="1" operator="equal">
      <formula>"II"</formula>
    </cfRule>
    <cfRule type="cellIs" dxfId="1234" priority="1259" stopIfTrue="1" operator="equal">
      <formula>"I"</formula>
    </cfRule>
  </conditionalFormatting>
  <conditionalFormatting sqref="S76">
    <cfRule type="cellIs" dxfId="1233" priority="1257" stopIfTrue="1" operator="between">
      <formula>"III"</formula>
      <formula>"IV"</formula>
    </cfRule>
  </conditionalFormatting>
  <conditionalFormatting sqref="S76">
    <cfRule type="cellIs" dxfId="1232" priority="1276" stopIfTrue="1" operator="equal">
      <formula>"II"</formula>
    </cfRule>
    <cfRule type="cellIs" dxfId="1231" priority="1277" stopIfTrue="1" operator="equal">
      <formula>"I"</formula>
    </cfRule>
  </conditionalFormatting>
  <conditionalFormatting sqref="S76">
    <cfRule type="cellIs" dxfId="1230" priority="1275" stopIfTrue="1" operator="between">
      <formula>"III"</formula>
      <formula>"IV"</formula>
    </cfRule>
  </conditionalFormatting>
  <conditionalFormatting sqref="P76">
    <cfRule type="cellIs" dxfId="1229" priority="1280" stopIfTrue="1" operator="equal">
      <formula>"ALTO"</formula>
    </cfRule>
  </conditionalFormatting>
  <conditionalFormatting sqref="S76">
    <cfRule type="cellIs" dxfId="1228" priority="1273" stopIfTrue="1" operator="equal">
      <formula>"II"</formula>
    </cfRule>
    <cfRule type="cellIs" dxfId="1227" priority="1274" stopIfTrue="1" operator="equal">
      <formula>"I"</formula>
    </cfRule>
  </conditionalFormatting>
  <conditionalFormatting sqref="S76">
    <cfRule type="cellIs" dxfId="1226" priority="1272" stopIfTrue="1" operator="between">
      <formula>"III"</formula>
      <formula>"IV"</formula>
    </cfRule>
  </conditionalFormatting>
  <conditionalFormatting sqref="P76">
    <cfRule type="cellIs" dxfId="1225" priority="1271" stopIfTrue="1" operator="equal">
      <formula>"MUY ALTO"</formula>
    </cfRule>
  </conditionalFormatting>
  <conditionalFormatting sqref="P76">
    <cfRule type="cellIs" dxfId="1224" priority="1270" stopIfTrue="1" operator="equal">
      <formula>"ALTO"</formula>
    </cfRule>
  </conditionalFormatting>
  <conditionalFormatting sqref="P76">
    <cfRule type="cellIs" dxfId="1223" priority="1269" stopIfTrue="1" operator="equal">
      <formula>"MEDIO"</formula>
    </cfRule>
  </conditionalFormatting>
  <conditionalFormatting sqref="P76">
    <cfRule type="cellIs" dxfId="1222" priority="1268" stopIfTrue="1" operator="equal">
      <formula>"BAJO"</formula>
    </cfRule>
  </conditionalFormatting>
  <conditionalFormatting sqref="P76">
    <cfRule type="cellIs" dxfId="1221" priority="1267" stopIfTrue="1" operator="equal">
      <formula>"MUY ALTO"</formula>
    </cfRule>
  </conditionalFormatting>
  <conditionalFormatting sqref="P76">
    <cfRule type="cellIs" dxfId="1220" priority="1266" stopIfTrue="1" operator="equal">
      <formula>"ALTO"</formula>
    </cfRule>
  </conditionalFormatting>
  <conditionalFormatting sqref="P76">
    <cfRule type="cellIs" dxfId="1219" priority="1265" stopIfTrue="1" operator="equal">
      <formula>"MEDIO"</formula>
    </cfRule>
  </conditionalFormatting>
  <conditionalFormatting sqref="P76">
    <cfRule type="cellIs" dxfId="1218" priority="1264" stopIfTrue="1" operator="equal">
      <formula>"BAJO"</formula>
    </cfRule>
  </conditionalFormatting>
  <conditionalFormatting sqref="P76">
    <cfRule type="cellIs" dxfId="1217" priority="1260" stopIfTrue="1" operator="equal">
      <formula>"MUY ALTO"</formula>
    </cfRule>
    <cfRule type="cellIs" dxfId="1216" priority="1261" stopIfTrue="1" operator="equal">
      <formula>"ALTO"</formula>
    </cfRule>
    <cfRule type="cellIs" dxfId="1215" priority="1262" stopIfTrue="1" operator="equal">
      <formula>"MEDIO"</formula>
    </cfRule>
    <cfRule type="cellIs" dxfId="1214" priority="1263" stopIfTrue="1" operator="equal">
      <formula>"BAJO"</formula>
    </cfRule>
  </conditionalFormatting>
  <conditionalFormatting sqref="S76">
    <cfRule type="cellIs" dxfId="1213" priority="1250" stopIfTrue="1" operator="equal">
      <formula>"IV"</formula>
    </cfRule>
    <cfRule type="cellIs" dxfId="1212" priority="1251" stopIfTrue="1" operator="equal">
      <formula>"III"</formula>
    </cfRule>
    <cfRule type="cellIs" dxfId="1211" priority="1252" stopIfTrue="1" operator="equal">
      <formula>"II"</formula>
    </cfRule>
    <cfRule type="cellIs" dxfId="1210" priority="1253" stopIfTrue="1" operator="equal">
      <formula>"I"</formula>
    </cfRule>
  </conditionalFormatting>
  <conditionalFormatting sqref="S76">
    <cfRule type="cellIs" dxfId="1209" priority="1246" stopIfTrue="1" operator="equal">
      <formula>"MEJORABLE"</formula>
    </cfRule>
    <cfRule type="cellIs" dxfId="1208" priority="1247" stopIfTrue="1" operator="equal">
      <formula>"NO ACEPTABLE"</formula>
    </cfRule>
    <cfRule type="cellIs" dxfId="1207" priority="1248" stopIfTrue="1" operator="equal">
      <formula>"NO ACEPTABLE O ACEPTABLE CON CONTROL ESPECIFICO"</formula>
    </cfRule>
    <cfRule type="cellIs" dxfId="1206" priority="1249" stopIfTrue="1" operator="equal">
      <formula>"ACEPTABLE"</formula>
    </cfRule>
  </conditionalFormatting>
  <conditionalFormatting sqref="P79">
    <cfRule type="cellIs" dxfId="1205" priority="1203" stopIfTrue="1" operator="equal">
      <formula>"MUY ALTO"</formula>
    </cfRule>
  </conditionalFormatting>
  <conditionalFormatting sqref="P79">
    <cfRule type="cellIs" dxfId="1204" priority="1202" stopIfTrue="1" operator="equal">
      <formula>"MEDIO"</formula>
    </cfRule>
  </conditionalFormatting>
  <conditionalFormatting sqref="P79">
    <cfRule type="cellIs" dxfId="1203" priority="1201" stopIfTrue="1" operator="equal">
      <formula>"BAJO"</formula>
    </cfRule>
  </conditionalFormatting>
  <conditionalFormatting sqref="P79">
    <cfRule type="cellIs" dxfId="1202" priority="1200" stopIfTrue="1" operator="equal">
      <formula>"ALTO"</formula>
    </cfRule>
  </conditionalFormatting>
  <conditionalFormatting sqref="P79">
    <cfRule type="cellIs" dxfId="1201" priority="1196" stopIfTrue="1" operator="equal">
      <formula>"MUY ALTO"</formula>
    </cfRule>
    <cfRule type="cellIs" dxfId="1200" priority="1197" stopIfTrue="1" operator="equal">
      <formula>"ALTO"</formula>
    </cfRule>
    <cfRule type="cellIs" dxfId="1199" priority="1198" stopIfTrue="1" operator="equal">
      <formula>"MEDIO"</formula>
    </cfRule>
    <cfRule type="cellIs" dxfId="1198" priority="1199" stopIfTrue="1" operator="equal">
      <formula>"BAJO"</formula>
    </cfRule>
  </conditionalFormatting>
  <conditionalFormatting sqref="S77">
    <cfRule type="cellIs" dxfId="1197" priority="1214" stopIfTrue="1" operator="equal">
      <formula>"IV"</formula>
    </cfRule>
    <cfRule type="cellIs" dxfId="1196" priority="1215" stopIfTrue="1" operator="equal">
      <formula>"III"</formula>
    </cfRule>
    <cfRule type="cellIs" dxfId="1195" priority="1216" stopIfTrue="1" operator="equal">
      <formula>"II"</formula>
    </cfRule>
    <cfRule type="cellIs" dxfId="1194" priority="1217" stopIfTrue="1" operator="equal">
      <formula>"I"</formula>
    </cfRule>
  </conditionalFormatting>
  <conditionalFormatting sqref="S77">
    <cfRule type="cellIs" dxfId="1193" priority="1210" stopIfTrue="1" operator="equal">
      <formula>"MEJORABLE"</formula>
    </cfRule>
    <cfRule type="cellIs" dxfId="1192" priority="1211" stopIfTrue="1" operator="equal">
      <formula>"NO ACEPTABLE"</formula>
    </cfRule>
    <cfRule type="cellIs" dxfId="1191" priority="1212" stopIfTrue="1" operator="equal">
      <formula>"NO ACEPTABLE O ACEPTABLE CON CONTROL ESPECIFICO"</formula>
    </cfRule>
    <cfRule type="cellIs" dxfId="1190" priority="1213" stopIfTrue="1" operator="equal">
      <formula>"ACEPTABLE"</formula>
    </cfRule>
  </conditionalFormatting>
  <conditionalFormatting sqref="S72">
    <cfRule type="cellIs" dxfId="1189" priority="1167" stopIfTrue="1" operator="equal">
      <formula>"II"</formula>
    </cfRule>
    <cfRule type="cellIs" dxfId="1188" priority="1168" stopIfTrue="1" operator="equal">
      <formula>"I"</formula>
    </cfRule>
  </conditionalFormatting>
  <conditionalFormatting sqref="S72">
    <cfRule type="cellIs" dxfId="1187" priority="1166" stopIfTrue="1" operator="between">
      <formula>"III"</formula>
      <formula>"IV"</formula>
    </cfRule>
  </conditionalFormatting>
  <conditionalFormatting sqref="P72">
    <cfRule type="cellIs" dxfId="1186" priority="1165" stopIfTrue="1" operator="equal">
      <formula>"MUY ALTO"</formula>
    </cfRule>
  </conditionalFormatting>
  <conditionalFormatting sqref="P72">
    <cfRule type="cellIs" dxfId="1185" priority="1164" stopIfTrue="1" operator="equal">
      <formula>"ALTO"</formula>
    </cfRule>
  </conditionalFormatting>
  <conditionalFormatting sqref="S77">
    <cfRule type="cellIs" dxfId="1184" priority="1237" stopIfTrue="1" operator="equal">
      <formula>"II"</formula>
    </cfRule>
    <cfRule type="cellIs" dxfId="1183" priority="1238" stopIfTrue="1" operator="equal">
      <formula>"I"</formula>
    </cfRule>
  </conditionalFormatting>
  <conditionalFormatting sqref="S77">
    <cfRule type="cellIs" dxfId="1182" priority="1236" stopIfTrue="1" operator="between">
      <formula>"III"</formula>
      <formula>"IV"</formula>
    </cfRule>
  </conditionalFormatting>
  <conditionalFormatting sqref="P77">
    <cfRule type="cellIs" dxfId="1181" priority="1235" stopIfTrue="1" operator="equal">
      <formula>"MUY ALTO"</formula>
    </cfRule>
  </conditionalFormatting>
  <conditionalFormatting sqref="P77">
    <cfRule type="cellIs" dxfId="1180" priority="1233" stopIfTrue="1" operator="equal">
      <formula>"MEDIO"</formula>
    </cfRule>
  </conditionalFormatting>
  <conditionalFormatting sqref="P77">
    <cfRule type="cellIs" dxfId="1179" priority="1232" stopIfTrue="1" operator="equal">
      <formula>"BAJO"</formula>
    </cfRule>
  </conditionalFormatting>
  <conditionalFormatting sqref="P77">
    <cfRule type="cellIs" dxfId="1178" priority="1231" stopIfTrue="1" operator="equal">
      <formula>"MUY ALTO"</formula>
    </cfRule>
  </conditionalFormatting>
  <conditionalFormatting sqref="P77">
    <cfRule type="cellIs" dxfId="1177" priority="1230" stopIfTrue="1" operator="equal">
      <formula>"ALTO"</formula>
    </cfRule>
  </conditionalFormatting>
  <conditionalFormatting sqref="P77">
    <cfRule type="cellIs" dxfId="1176" priority="1229" stopIfTrue="1" operator="equal">
      <formula>"MEDIO"</formula>
    </cfRule>
  </conditionalFormatting>
  <conditionalFormatting sqref="P77">
    <cfRule type="cellIs" dxfId="1175" priority="1228" stopIfTrue="1" operator="equal">
      <formula>"BAJO"</formula>
    </cfRule>
  </conditionalFormatting>
  <conditionalFormatting sqref="P77">
    <cfRule type="cellIs" dxfId="1174" priority="1224" stopIfTrue="1" operator="equal">
      <formula>"MUY ALTO"</formula>
    </cfRule>
    <cfRule type="cellIs" dxfId="1173" priority="1225" stopIfTrue="1" operator="equal">
      <formula>"ALTO"</formula>
    </cfRule>
    <cfRule type="cellIs" dxfId="1172" priority="1226" stopIfTrue="1" operator="equal">
      <formula>"MEDIO"</formula>
    </cfRule>
    <cfRule type="cellIs" dxfId="1171" priority="1227" stopIfTrue="1" operator="equal">
      <formula>"BAJO"</formula>
    </cfRule>
  </conditionalFormatting>
  <conditionalFormatting sqref="S77">
    <cfRule type="cellIs" dxfId="1170" priority="1222" stopIfTrue="1" operator="equal">
      <formula>"II"</formula>
    </cfRule>
    <cfRule type="cellIs" dxfId="1169" priority="1223" stopIfTrue="1" operator="equal">
      <formula>"I"</formula>
    </cfRule>
  </conditionalFormatting>
  <conditionalFormatting sqref="S77">
    <cfRule type="cellIs" dxfId="1168" priority="1221" stopIfTrue="1" operator="between">
      <formula>"III"</formula>
      <formula>"IV"</formula>
    </cfRule>
  </conditionalFormatting>
  <conditionalFormatting sqref="S77">
    <cfRule type="cellIs" dxfId="1167" priority="1219" stopIfTrue="1" operator="equal">
      <formula>"II"</formula>
    </cfRule>
    <cfRule type="cellIs" dxfId="1166" priority="1220" stopIfTrue="1" operator="equal">
      <formula>"I"</formula>
    </cfRule>
  </conditionalFormatting>
  <conditionalFormatting sqref="S77">
    <cfRule type="cellIs" dxfId="1165" priority="1218" stopIfTrue="1" operator="between">
      <formula>"III"</formula>
      <formula>"IV"</formula>
    </cfRule>
  </conditionalFormatting>
  <conditionalFormatting sqref="S78:S79">
    <cfRule type="cellIs" dxfId="1164" priority="1192" stopIfTrue="1" operator="equal">
      <formula>"IV"</formula>
    </cfRule>
    <cfRule type="cellIs" dxfId="1163" priority="1193" stopIfTrue="1" operator="equal">
      <formula>"III"</formula>
    </cfRule>
    <cfRule type="cellIs" dxfId="1162" priority="1194" stopIfTrue="1" operator="equal">
      <formula>"II"</formula>
    </cfRule>
    <cfRule type="cellIs" dxfId="1161" priority="1195" stopIfTrue="1" operator="equal">
      <formula>"I"</formula>
    </cfRule>
  </conditionalFormatting>
  <conditionalFormatting sqref="S78:S79">
    <cfRule type="cellIs" dxfId="1160" priority="1188" stopIfTrue="1" operator="equal">
      <formula>"MEJORABLE"</formula>
    </cfRule>
    <cfRule type="cellIs" dxfId="1159" priority="1189" stopIfTrue="1" operator="equal">
      <formula>"NO ACEPTABLE"</formula>
    </cfRule>
    <cfRule type="cellIs" dxfId="1158" priority="1190" stopIfTrue="1" operator="equal">
      <formula>"NO ACEPTABLE O ACEPTABLE CON CONTROL ESPECIFICO"</formula>
    </cfRule>
    <cfRule type="cellIs" dxfId="1157" priority="1191" stopIfTrue="1" operator="equal">
      <formula>"ACEPTABLE"</formula>
    </cfRule>
  </conditionalFormatting>
  <conditionalFormatting sqref="P72">
    <cfRule type="cellIs" dxfId="1156" priority="1163" stopIfTrue="1" operator="equal">
      <formula>"MEDIO"</formula>
    </cfRule>
  </conditionalFormatting>
  <conditionalFormatting sqref="P72">
    <cfRule type="cellIs" dxfId="1155" priority="1162" stopIfTrue="1" operator="equal">
      <formula>"BAJO"</formula>
    </cfRule>
  </conditionalFormatting>
  <conditionalFormatting sqref="S77">
    <cfRule type="cellIs" dxfId="1154" priority="1244" stopIfTrue="1" operator="equal">
      <formula>"II"</formula>
    </cfRule>
    <cfRule type="cellIs" dxfId="1153" priority="1245" stopIfTrue="1" operator="equal">
      <formula>"I"</formula>
    </cfRule>
  </conditionalFormatting>
  <conditionalFormatting sqref="S77">
    <cfRule type="cellIs" dxfId="1152" priority="1243" stopIfTrue="1" operator="between">
      <formula>"III"</formula>
      <formula>"IV"</formula>
    </cfRule>
  </conditionalFormatting>
  <conditionalFormatting sqref="P77">
    <cfRule type="cellIs" dxfId="1151" priority="1242" stopIfTrue="1" operator="equal">
      <formula>"MUY ALTO"</formula>
    </cfRule>
  </conditionalFormatting>
  <conditionalFormatting sqref="P77">
    <cfRule type="cellIs" dxfId="1150" priority="1241" stopIfTrue="1" operator="equal">
      <formula>"ALTO"</formula>
    </cfRule>
  </conditionalFormatting>
  <conditionalFormatting sqref="P77">
    <cfRule type="cellIs" dxfId="1149" priority="1240" stopIfTrue="1" operator="equal">
      <formula>"MEDIO"</formula>
    </cfRule>
  </conditionalFormatting>
  <conditionalFormatting sqref="P77">
    <cfRule type="cellIs" dxfId="1148" priority="1239" stopIfTrue="1" operator="equal">
      <formula>"BAJO"</formula>
    </cfRule>
  </conditionalFormatting>
  <conditionalFormatting sqref="S70:S71">
    <cfRule type="cellIs" dxfId="1147" priority="1173" stopIfTrue="1" operator="equal">
      <formula>"IV"</formula>
    </cfRule>
    <cfRule type="cellIs" dxfId="1146" priority="1174" stopIfTrue="1" operator="equal">
      <formula>"III"</formula>
    </cfRule>
    <cfRule type="cellIs" dxfId="1145" priority="1175" stopIfTrue="1" operator="equal">
      <formula>"II"</formula>
    </cfRule>
    <cfRule type="cellIs" dxfId="1144" priority="1176" stopIfTrue="1" operator="equal">
      <formula>"I"</formula>
    </cfRule>
  </conditionalFormatting>
  <conditionalFormatting sqref="S70:S71">
    <cfRule type="cellIs" dxfId="1143" priority="1169" stopIfTrue="1" operator="equal">
      <formula>"MEJORABLE"</formula>
    </cfRule>
    <cfRule type="cellIs" dxfId="1142" priority="1170" stopIfTrue="1" operator="equal">
      <formula>"NO ACEPTABLE"</formula>
    </cfRule>
    <cfRule type="cellIs" dxfId="1141" priority="1171" stopIfTrue="1" operator="equal">
      <formula>"NO ACEPTABLE O ACEPTABLE CON CONTROL ESPECIFICO"</formula>
    </cfRule>
    <cfRule type="cellIs" dxfId="1140" priority="1172" stopIfTrue="1" operator="equal">
      <formula>"ACEPTABLE"</formula>
    </cfRule>
  </conditionalFormatting>
  <conditionalFormatting sqref="S78:S79">
    <cfRule type="cellIs" dxfId="1139" priority="1208" stopIfTrue="1" operator="equal">
      <formula>"II"</formula>
    </cfRule>
    <cfRule type="cellIs" dxfId="1138" priority="1209" stopIfTrue="1" operator="equal">
      <formula>"I"</formula>
    </cfRule>
  </conditionalFormatting>
  <conditionalFormatting sqref="S78:S79">
    <cfRule type="cellIs" dxfId="1137" priority="1207" stopIfTrue="1" operator="between">
      <formula>"III"</formula>
      <formula>"IV"</formula>
    </cfRule>
  </conditionalFormatting>
  <conditionalFormatting sqref="S70:S71">
    <cfRule type="cellIs" dxfId="1136" priority="1186" stopIfTrue="1" operator="equal">
      <formula>"II"</formula>
    </cfRule>
    <cfRule type="cellIs" dxfId="1135" priority="1187" stopIfTrue="1" operator="equal">
      <formula>"I"</formula>
    </cfRule>
  </conditionalFormatting>
  <conditionalFormatting sqref="S70:S71">
    <cfRule type="cellIs" dxfId="1134" priority="1185" stopIfTrue="1" operator="between">
      <formula>"III"</formula>
      <formula>"IV"</formula>
    </cfRule>
  </conditionalFormatting>
  <conditionalFormatting sqref="P70:P71">
    <cfRule type="cellIs" dxfId="1133" priority="1184" stopIfTrue="1" operator="equal">
      <formula>"MUY ALTO"</formula>
    </cfRule>
  </conditionalFormatting>
  <conditionalFormatting sqref="P70:P71">
    <cfRule type="cellIs" dxfId="1132" priority="1183" stopIfTrue="1" operator="equal">
      <formula>"MEDIO"</formula>
    </cfRule>
  </conditionalFormatting>
  <conditionalFormatting sqref="P70:P71">
    <cfRule type="cellIs" dxfId="1131" priority="1182" stopIfTrue="1" operator="equal">
      <formula>"BAJO"</formula>
    </cfRule>
  </conditionalFormatting>
  <conditionalFormatting sqref="P70:P71">
    <cfRule type="cellIs" dxfId="1130" priority="1181" stopIfTrue="1" operator="equal">
      <formula>"ALTO"</formula>
    </cfRule>
  </conditionalFormatting>
  <conditionalFormatting sqref="P70:P71">
    <cfRule type="cellIs" dxfId="1129" priority="1177" stopIfTrue="1" operator="equal">
      <formula>"MUY ALTO"</formula>
    </cfRule>
    <cfRule type="cellIs" dxfId="1128" priority="1178" stopIfTrue="1" operator="equal">
      <formula>"ALTO"</formula>
    </cfRule>
    <cfRule type="cellIs" dxfId="1127" priority="1179" stopIfTrue="1" operator="equal">
      <formula>"MEDIO"</formula>
    </cfRule>
    <cfRule type="cellIs" dxfId="1126" priority="1180" stopIfTrue="1" operator="equal">
      <formula>"BAJO"</formula>
    </cfRule>
  </conditionalFormatting>
  <conditionalFormatting sqref="P73:P74">
    <cfRule type="cellIs" dxfId="1125" priority="1125" stopIfTrue="1" operator="equal">
      <formula>"MEDIO"</formula>
    </cfRule>
  </conditionalFormatting>
  <conditionalFormatting sqref="P73:P74">
    <cfRule type="cellIs" dxfId="1124" priority="1124" stopIfTrue="1" operator="equal">
      <formula>"BAJO"</formula>
    </cfRule>
  </conditionalFormatting>
  <conditionalFormatting sqref="P73:P74">
    <cfRule type="cellIs" dxfId="1123" priority="1123" stopIfTrue="1" operator="equal">
      <formula>"ALTO"</formula>
    </cfRule>
  </conditionalFormatting>
  <conditionalFormatting sqref="P73:P74">
    <cfRule type="cellIs" dxfId="1122" priority="1126" stopIfTrue="1" operator="equal">
      <formula>"MUY ALTO"</formula>
    </cfRule>
  </conditionalFormatting>
  <conditionalFormatting sqref="P73:P74">
    <cfRule type="cellIs" dxfId="1121" priority="1119" stopIfTrue="1" operator="equal">
      <formula>"MUY ALTO"</formula>
    </cfRule>
    <cfRule type="cellIs" dxfId="1120" priority="1120" stopIfTrue="1" operator="equal">
      <formula>"ALTO"</formula>
    </cfRule>
    <cfRule type="cellIs" dxfId="1119" priority="1121" stopIfTrue="1" operator="equal">
      <formula>"MEDIO"</formula>
    </cfRule>
    <cfRule type="cellIs" dxfId="1118" priority="1122" stopIfTrue="1" operator="equal">
      <formula>"BAJO"</formula>
    </cfRule>
  </conditionalFormatting>
  <conditionalFormatting sqref="S73:S74">
    <cfRule type="cellIs" dxfId="1117" priority="1115" stopIfTrue="1" operator="equal">
      <formula>"IV"</formula>
    </cfRule>
    <cfRule type="cellIs" dxfId="1116" priority="1116" stopIfTrue="1" operator="equal">
      <formula>"III"</formula>
    </cfRule>
    <cfRule type="cellIs" dxfId="1115" priority="1117" stopIfTrue="1" operator="equal">
      <formula>"II"</formula>
    </cfRule>
    <cfRule type="cellIs" dxfId="1114" priority="1118" stopIfTrue="1" operator="equal">
      <formula>"I"</formula>
    </cfRule>
  </conditionalFormatting>
  <conditionalFormatting sqref="S73:S74">
    <cfRule type="cellIs" dxfId="1113" priority="1111" stopIfTrue="1" operator="equal">
      <formula>"MEJORABLE"</formula>
    </cfRule>
    <cfRule type="cellIs" dxfId="1112" priority="1112" stopIfTrue="1" operator="equal">
      <formula>"NO ACEPTABLE"</formula>
    </cfRule>
    <cfRule type="cellIs" dxfId="1111" priority="1113" stopIfTrue="1" operator="equal">
      <formula>"NO ACEPTABLE O ACEPTABLE CON CONTROL ESPECIFICO"</formula>
    </cfRule>
    <cfRule type="cellIs" dxfId="1110" priority="1114" stopIfTrue="1" operator="equal">
      <formula>"ACEPTABLE"</formula>
    </cfRule>
  </conditionalFormatting>
  <conditionalFormatting sqref="T80:T81">
    <cfRule type="cellIs" dxfId="1109" priority="1106" stopIfTrue="1" operator="equal">
      <formula>"II"</formula>
    </cfRule>
    <cfRule type="cellIs" dxfId="1108" priority="1107" stopIfTrue="1" operator="equal">
      <formula>"I"</formula>
    </cfRule>
  </conditionalFormatting>
  <conditionalFormatting sqref="T80:T81">
    <cfRule type="cellIs" dxfId="1107" priority="1105" stopIfTrue="1" operator="between">
      <formula>"III"</formula>
      <formula>"IV"</formula>
    </cfRule>
  </conditionalFormatting>
  <conditionalFormatting sqref="S80:S81">
    <cfRule type="cellIs" dxfId="1106" priority="1101" stopIfTrue="1" operator="equal">
      <formula>"IV"</formula>
    </cfRule>
    <cfRule type="cellIs" dxfId="1105" priority="1102" stopIfTrue="1" operator="equal">
      <formula>"III"</formula>
    </cfRule>
    <cfRule type="cellIs" dxfId="1104" priority="1103" stopIfTrue="1" operator="equal">
      <formula>"II"</formula>
    </cfRule>
    <cfRule type="cellIs" dxfId="1103" priority="1104" stopIfTrue="1" operator="equal">
      <formula>"I"</formula>
    </cfRule>
  </conditionalFormatting>
  <conditionalFormatting sqref="S80:S81">
    <cfRule type="cellIs" dxfId="1102" priority="1097" stopIfTrue="1" operator="equal">
      <formula>"MEJORABLE"</formula>
    </cfRule>
    <cfRule type="cellIs" dxfId="1101" priority="1098" stopIfTrue="1" operator="equal">
      <formula>"NO ACEPTABLE"</formula>
    </cfRule>
    <cfRule type="cellIs" dxfId="1100" priority="1099" stopIfTrue="1" operator="equal">
      <formula>"NO ACEPTABLE O ACEPTABLE CON CONTROL ESPECIFICO"</formula>
    </cfRule>
    <cfRule type="cellIs" dxfId="1099" priority="1100" stopIfTrue="1" operator="equal">
      <formula>"ACEPTABLE"</formula>
    </cfRule>
  </conditionalFormatting>
  <conditionalFormatting sqref="S80:S81">
    <cfRule type="cellIs" dxfId="1098" priority="1109" stopIfTrue="1" operator="equal">
      <formula>"II"</formula>
    </cfRule>
    <cfRule type="cellIs" dxfId="1097" priority="1110" stopIfTrue="1" operator="equal">
      <formula>"I"</formula>
    </cfRule>
  </conditionalFormatting>
  <conditionalFormatting sqref="S80:S81">
    <cfRule type="cellIs" dxfId="1096" priority="1108" stopIfTrue="1" operator="between">
      <formula>"III"</formula>
      <formula>"IV"</formula>
    </cfRule>
  </conditionalFormatting>
  <conditionalFormatting sqref="P87">
    <cfRule type="cellIs" dxfId="1095" priority="1074" stopIfTrue="1" operator="equal">
      <formula>"MUY ALTO"</formula>
    </cfRule>
  </conditionalFormatting>
  <conditionalFormatting sqref="P87">
    <cfRule type="cellIs" dxfId="1094" priority="1072" stopIfTrue="1" operator="equal">
      <formula>"MEDIO"</formula>
    </cfRule>
  </conditionalFormatting>
  <conditionalFormatting sqref="P87">
    <cfRule type="cellIs" dxfId="1093" priority="1071" stopIfTrue="1" operator="equal">
      <formula>"BAJO"</formula>
    </cfRule>
  </conditionalFormatting>
  <conditionalFormatting sqref="S86">
    <cfRule type="cellIs" dxfId="1092" priority="1095" stopIfTrue="1" operator="equal">
      <formula>"II"</formula>
    </cfRule>
    <cfRule type="cellIs" dxfId="1091" priority="1096" stopIfTrue="1" operator="equal">
      <formula>"I"</formula>
    </cfRule>
  </conditionalFormatting>
  <conditionalFormatting sqref="S86">
    <cfRule type="cellIs" dxfId="1090" priority="1094" stopIfTrue="1" operator="between">
      <formula>"III"</formula>
      <formula>"IV"</formula>
    </cfRule>
  </conditionalFormatting>
  <conditionalFormatting sqref="P86">
    <cfRule type="cellIs" dxfId="1089" priority="1093" stopIfTrue="1" operator="equal">
      <formula>"MUY ALTO"</formula>
    </cfRule>
  </conditionalFormatting>
  <conditionalFormatting sqref="P86">
    <cfRule type="cellIs" dxfId="1088" priority="1092" stopIfTrue="1" operator="equal">
      <formula>"MEDIO"</formula>
    </cfRule>
  </conditionalFormatting>
  <conditionalFormatting sqref="P86">
    <cfRule type="cellIs" dxfId="1087" priority="1091" stopIfTrue="1" operator="equal">
      <formula>"BAJO"</formula>
    </cfRule>
  </conditionalFormatting>
  <conditionalFormatting sqref="P86">
    <cfRule type="cellIs" dxfId="1086" priority="1090" stopIfTrue="1" operator="equal">
      <formula>"ALTO"</formula>
    </cfRule>
  </conditionalFormatting>
  <conditionalFormatting sqref="P86">
    <cfRule type="cellIs" dxfId="1085" priority="1086" stopIfTrue="1" operator="equal">
      <formula>"MUY ALTO"</formula>
    </cfRule>
    <cfRule type="cellIs" dxfId="1084" priority="1087" stopIfTrue="1" operator="equal">
      <formula>"ALTO"</formula>
    </cfRule>
    <cfRule type="cellIs" dxfId="1083" priority="1088" stopIfTrue="1" operator="equal">
      <formula>"MEDIO"</formula>
    </cfRule>
    <cfRule type="cellIs" dxfId="1082" priority="1089" stopIfTrue="1" operator="equal">
      <formula>"BAJO"</formula>
    </cfRule>
  </conditionalFormatting>
  <conditionalFormatting sqref="S86">
    <cfRule type="cellIs" dxfId="1081" priority="1082" stopIfTrue="1" operator="equal">
      <formula>"IV"</formula>
    </cfRule>
    <cfRule type="cellIs" dxfId="1080" priority="1083" stopIfTrue="1" operator="equal">
      <formula>"III"</formula>
    </cfRule>
    <cfRule type="cellIs" dxfId="1079" priority="1084" stopIfTrue="1" operator="equal">
      <formula>"II"</formula>
    </cfRule>
    <cfRule type="cellIs" dxfId="1078" priority="1085" stopIfTrue="1" operator="equal">
      <formula>"I"</formula>
    </cfRule>
  </conditionalFormatting>
  <conditionalFormatting sqref="S86">
    <cfRule type="cellIs" dxfId="1077" priority="1078" stopIfTrue="1" operator="equal">
      <formula>"MEJORABLE"</formula>
    </cfRule>
    <cfRule type="cellIs" dxfId="1076" priority="1079" stopIfTrue="1" operator="equal">
      <formula>"NO ACEPTABLE"</formula>
    </cfRule>
    <cfRule type="cellIs" dxfId="1075" priority="1080" stopIfTrue="1" operator="equal">
      <formula>"NO ACEPTABLE O ACEPTABLE CON CONTROL ESPECIFICO"</formula>
    </cfRule>
    <cfRule type="cellIs" dxfId="1074" priority="1081" stopIfTrue="1" operator="equal">
      <formula>"ACEPTABLE"</formula>
    </cfRule>
  </conditionalFormatting>
  <conditionalFormatting sqref="S87">
    <cfRule type="cellIs" dxfId="1073" priority="1048" stopIfTrue="1" operator="equal">
      <formula>"II"</formula>
    </cfRule>
    <cfRule type="cellIs" dxfId="1072" priority="1049" stopIfTrue="1" operator="equal">
      <formula>"I"</formula>
    </cfRule>
  </conditionalFormatting>
  <conditionalFormatting sqref="S87">
    <cfRule type="cellIs" dxfId="1071" priority="1047" stopIfTrue="1" operator="between">
      <formula>"III"</formula>
      <formula>"IV"</formula>
    </cfRule>
  </conditionalFormatting>
  <conditionalFormatting sqref="S87">
    <cfRule type="cellIs" dxfId="1070" priority="1051" stopIfTrue="1" operator="equal">
      <formula>"II"</formula>
    </cfRule>
    <cfRule type="cellIs" dxfId="1069" priority="1052" stopIfTrue="1" operator="equal">
      <formula>"I"</formula>
    </cfRule>
  </conditionalFormatting>
  <conditionalFormatting sqref="S87">
    <cfRule type="cellIs" dxfId="1068" priority="1050" stopIfTrue="1" operator="between">
      <formula>"III"</formula>
      <formula>"IV"</formula>
    </cfRule>
  </conditionalFormatting>
  <conditionalFormatting sqref="S87">
    <cfRule type="cellIs" dxfId="1067" priority="1069" stopIfTrue="1" operator="equal">
      <formula>"II"</formula>
    </cfRule>
    <cfRule type="cellIs" dxfId="1066" priority="1070" stopIfTrue="1" operator="equal">
      <formula>"I"</formula>
    </cfRule>
  </conditionalFormatting>
  <conditionalFormatting sqref="S87">
    <cfRule type="cellIs" dxfId="1065" priority="1068" stopIfTrue="1" operator="between">
      <formula>"III"</formula>
      <formula>"IV"</formula>
    </cfRule>
  </conditionalFormatting>
  <conditionalFormatting sqref="S87">
    <cfRule type="cellIs" dxfId="1064" priority="1076" stopIfTrue="1" operator="equal">
      <formula>"II"</formula>
    </cfRule>
    <cfRule type="cellIs" dxfId="1063" priority="1077" stopIfTrue="1" operator="equal">
      <formula>"I"</formula>
    </cfRule>
  </conditionalFormatting>
  <conditionalFormatting sqref="S87">
    <cfRule type="cellIs" dxfId="1062" priority="1075" stopIfTrue="1" operator="between">
      <formula>"III"</formula>
      <formula>"IV"</formula>
    </cfRule>
  </conditionalFormatting>
  <conditionalFormatting sqref="P87">
    <cfRule type="cellIs" dxfId="1061" priority="1073" stopIfTrue="1" operator="equal">
      <formula>"ALTO"</formula>
    </cfRule>
  </conditionalFormatting>
  <conditionalFormatting sqref="S87">
    <cfRule type="cellIs" dxfId="1060" priority="1066" stopIfTrue="1" operator="equal">
      <formula>"II"</formula>
    </cfRule>
    <cfRule type="cellIs" dxfId="1059" priority="1067" stopIfTrue="1" operator="equal">
      <formula>"I"</formula>
    </cfRule>
  </conditionalFormatting>
  <conditionalFormatting sqref="S87">
    <cfRule type="cellIs" dxfId="1058" priority="1065" stopIfTrue="1" operator="between">
      <formula>"III"</formula>
      <formula>"IV"</formula>
    </cfRule>
  </conditionalFormatting>
  <conditionalFormatting sqref="P87">
    <cfRule type="cellIs" dxfId="1057" priority="1064" stopIfTrue="1" operator="equal">
      <formula>"MUY ALTO"</formula>
    </cfRule>
  </conditionalFormatting>
  <conditionalFormatting sqref="P87">
    <cfRule type="cellIs" dxfId="1056" priority="1063" stopIfTrue="1" operator="equal">
      <formula>"ALTO"</formula>
    </cfRule>
  </conditionalFormatting>
  <conditionalFormatting sqref="P87">
    <cfRule type="cellIs" dxfId="1055" priority="1062" stopIfTrue="1" operator="equal">
      <formula>"MEDIO"</formula>
    </cfRule>
  </conditionalFormatting>
  <conditionalFormatting sqref="P87">
    <cfRule type="cellIs" dxfId="1054" priority="1061" stopIfTrue="1" operator="equal">
      <formula>"BAJO"</formula>
    </cfRule>
  </conditionalFormatting>
  <conditionalFormatting sqref="P87">
    <cfRule type="cellIs" dxfId="1053" priority="1060" stopIfTrue="1" operator="equal">
      <formula>"MUY ALTO"</formula>
    </cfRule>
  </conditionalFormatting>
  <conditionalFormatting sqref="P87">
    <cfRule type="cellIs" dxfId="1052" priority="1059" stopIfTrue="1" operator="equal">
      <formula>"ALTO"</formula>
    </cfRule>
  </conditionalFormatting>
  <conditionalFormatting sqref="P87">
    <cfRule type="cellIs" dxfId="1051" priority="1058" stopIfTrue="1" operator="equal">
      <formula>"MEDIO"</formula>
    </cfRule>
  </conditionalFormatting>
  <conditionalFormatting sqref="P87">
    <cfRule type="cellIs" dxfId="1050" priority="1057" stopIfTrue="1" operator="equal">
      <formula>"BAJO"</formula>
    </cfRule>
  </conditionalFormatting>
  <conditionalFormatting sqref="P87">
    <cfRule type="cellIs" dxfId="1049" priority="1053" stopIfTrue="1" operator="equal">
      <formula>"MUY ALTO"</formula>
    </cfRule>
    <cfRule type="cellIs" dxfId="1048" priority="1054" stopIfTrue="1" operator="equal">
      <formula>"ALTO"</formula>
    </cfRule>
    <cfRule type="cellIs" dxfId="1047" priority="1055" stopIfTrue="1" operator="equal">
      <formula>"MEDIO"</formula>
    </cfRule>
    <cfRule type="cellIs" dxfId="1046" priority="1056" stopIfTrue="1" operator="equal">
      <formula>"BAJO"</formula>
    </cfRule>
  </conditionalFormatting>
  <conditionalFormatting sqref="S87">
    <cfRule type="cellIs" dxfId="1045" priority="1043" stopIfTrue="1" operator="equal">
      <formula>"IV"</formula>
    </cfRule>
    <cfRule type="cellIs" dxfId="1044" priority="1044" stopIfTrue="1" operator="equal">
      <formula>"III"</formula>
    </cfRule>
    <cfRule type="cellIs" dxfId="1043" priority="1045" stopIfTrue="1" operator="equal">
      <formula>"II"</formula>
    </cfRule>
    <cfRule type="cellIs" dxfId="1042" priority="1046" stopIfTrue="1" operator="equal">
      <formula>"I"</formula>
    </cfRule>
  </conditionalFormatting>
  <conditionalFormatting sqref="S87">
    <cfRule type="cellIs" dxfId="1041" priority="1039" stopIfTrue="1" operator="equal">
      <formula>"MEJORABLE"</formula>
    </cfRule>
    <cfRule type="cellIs" dxfId="1040" priority="1040" stopIfTrue="1" operator="equal">
      <formula>"NO ACEPTABLE"</formula>
    </cfRule>
    <cfRule type="cellIs" dxfId="1039" priority="1041" stopIfTrue="1" operator="equal">
      <formula>"NO ACEPTABLE O ACEPTABLE CON CONTROL ESPECIFICO"</formula>
    </cfRule>
    <cfRule type="cellIs" dxfId="1038" priority="1042" stopIfTrue="1" operator="equal">
      <formula>"ACEPTABLE"</formula>
    </cfRule>
  </conditionalFormatting>
  <conditionalFormatting sqref="T89:T91">
    <cfRule type="cellIs" dxfId="1037" priority="998" stopIfTrue="1" operator="equal">
      <formula>"II"</formula>
    </cfRule>
    <cfRule type="cellIs" dxfId="1036" priority="999" stopIfTrue="1" operator="equal">
      <formula>"I"</formula>
    </cfRule>
  </conditionalFormatting>
  <conditionalFormatting sqref="T89:T91">
    <cfRule type="cellIs" dxfId="1035" priority="997" stopIfTrue="1" operator="between">
      <formula>"III"</formula>
      <formula>"IV"</formula>
    </cfRule>
  </conditionalFormatting>
  <conditionalFormatting sqref="P89:P91 P100 P102:P103">
    <cfRule type="cellIs" dxfId="1034" priority="996" stopIfTrue="1" operator="equal">
      <formula>"MUY ALTO"</formula>
    </cfRule>
  </conditionalFormatting>
  <conditionalFormatting sqref="P89:P91 P100 P102:P103">
    <cfRule type="cellIs" dxfId="1033" priority="995" stopIfTrue="1" operator="equal">
      <formula>"MEDIO"</formula>
    </cfRule>
  </conditionalFormatting>
  <conditionalFormatting sqref="P89:P91 P100 P102:P103">
    <cfRule type="cellIs" dxfId="1032" priority="994" stopIfTrue="1" operator="equal">
      <formula>"BAJO"</formula>
    </cfRule>
  </conditionalFormatting>
  <conditionalFormatting sqref="P89:P91 P100 P102:P103">
    <cfRule type="cellIs" dxfId="1031" priority="993" stopIfTrue="1" operator="equal">
      <formula>"ALTO"</formula>
    </cfRule>
  </conditionalFormatting>
  <conditionalFormatting sqref="P89:P91 P100 P102:P103">
    <cfRule type="cellIs" dxfId="1030" priority="989" stopIfTrue="1" operator="equal">
      <formula>"MUY ALTO"</formula>
    </cfRule>
    <cfRule type="cellIs" dxfId="1029" priority="990" stopIfTrue="1" operator="equal">
      <formula>"ALTO"</formula>
    </cfRule>
    <cfRule type="cellIs" dxfId="1028" priority="991" stopIfTrue="1" operator="equal">
      <formula>"MEDIO"</formula>
    </cfRule>
    <cfRule type="cellIs" dxfId="1027" priority="992" stopIfTrue="1" operator="equal">
      <formula>"BAJO"</formula>
    </cfRule>
  </conditionalFormatting>
  <conditionalFormatting sqref="S88">
    <cfRule type="cellIs" dxfId="1026" priority="1007" stopIfTrue="1" operator="equal">
      <formula>"IV"</formula>
    </cfRule>
    <cfRule type="cellIs" dxfId="1025" priority="1008" stopIfTrue="1" operator="equal">
      <formula>"III"</formula>
    </cfRule>
    <cfRule type="cellIs" dxfId="1024" priority="1009" stopIfTrue="1" operator="equal">
      <formula>"II"</formula>
    </cfRule>
    <cfRule type="cellIs" dxfId="1023" priority="1010" stopIfTrue="1" operator="equal">
      <formula>"I"</formula>
    </cfRule>
  </conditionalFormatting>
  <conditionalFormatting sqref="S88">
    <cfRule type="cellIs" dxfId="1022" priority="1003" stopIfTrue="1" operator="equal">
      <formula>"MEJORABLE"</formula>
    </cfRule>
    <cfRule type="cellIs" dxfId="1021" priority="1004" stopIfTrue="1" operator="equal">
      <formula>"NO ACEPTABLE"</formula>
    </cfRule>
    <cfRule type="cellIs" dxfId="1020" priority="1005" stopIfTrue="1" operator="equal">
      <formula>"NO ACEPTABLE O ACEPTABLE CON CONTROL ESPECIFICO"</formula>
    </cfRule>
    <cfRule type="cellIs" dxfId="1019" priority="1006" stopIfTrue="1" operator="equal">
      <formula>"ACEPTABLE"</formula>
    </cfRule>
  </conditionalFormatting>
  <conditionalFormatting sqref="S83">
    <cfRule type="cellIs" dxfId="1018" priority="960" stopIfTrue="1" operator="equal">
      <formula>"II"</formula>
    </cfRule>
    <cfRule type="cellIs" dxfId="1017" priority="961" stopIfTrue="1" operator="equal">
      <formula>"I"</formula>
    </cfRule>
  </conditionalFormatting>
  <conditionalFormatting sqref="S83">
    <cfRule type="cellIs" dxfId="1016" priority="959" stopIfTrue="1" operator="between">
      <formula>"III"</formula>
      <formula>"IV"</formula>
    </cfRule>
  </conditionalFormatting>
  <conditionalFormatting sqref="P83">
    <cfRule type="cellIs" dxfId="1015" priority="958" stopIfTrue="1" operator="equal">
      <formula>"MUY ALTO"</formula>
    </cfRule>
  </conditionalFormatting>
  <conditionalFormatting sqref="P83">
    <cfRule type="cellIs" dxfId="1014" priority="957" stopIfTrue="1" operator="equal">
      <formula>"ALTO"</formula>
    </cfRule>
  </conditionalFormatting>
  <conditionalFormatting sqref="S83">
    <cfRule type="cellIs" dxfId="1013" priority="952" stopIfTrue="1" operator="between">
      <formula>"III"</formula>
      <formula>"IV"</formula>
    </cfRule>
  </conditionalFormatting>
  <conditionalFormatting sqref="S83">
    <cfRule type="cellIs" dxfId="1012" priority="953" stopIfTrue="1" operator="equal">
      <formula>"II"</formula>
    </cfRule>
    <cfRule type="cellIs" dxfId="1011" priority="954" stopIfTrue="1" operator="equal">
      <formula>"I"</formula>
    </cfRule>
  </conditionalFormatting>
  <conditionalFormatting sqref="S88">
    <cfRule type="cellIs" dxfId="1010" priority="1030" stopIfTrue="1" operator="equal">
      <formula>"II"</formula>
    </cfRule>
    <cfRule type="cellIs" dxfId="1009" priority="1031" stopIfTrue="1" operator="equal">
      <formula>"I"</formula>
    </cfRule>
  </conditionalFormatting>
  <conditionalFormatting sqref="S88">
    <cfRule type="cellIs" dxfId="1008" priority="1029" stopIfTrue="1" operator="between">
      <formula>"III"</formula>
      <formula>"IV"</formula>
    </cfRule>
  </conditionalFormatting>
  <conditionalFormatting sqref="P88">
    <cfRule type="cellIs" dxfId="1007" priority="1028" stopIfTrue="1" operator="equal">
      <formula>"MUY ALTO"</formula>
    </cfRule>
  </conditionalFormatting>
  <conditionalFormatting sqref="P88">
    <cfRule type="cellIs" dxfId="1006" priority="1027" stopIfTrue="1" operator="equal">
      <formula>"ALTO"</formula>
    </cfRule>
  </conditionalFormatting>
  <conditionalFormatting sqref="P88">
    <cfRule type="cellIs" dxfId="1005" priority="1026" stopIfTrue="1" operator="equal">
      <formula>"MEDIO"</formula>
    </cfRule>
  </conditionalFormatting>
  <conditionalFormatting sqref="P88">
    <cfRule type="cellIs" dxfId="1004" priority="1025" stopIfTrue="1" operator="equal">
      <formula>"BAJO"</formula>
    </cfRule>
  </conditionalFormatting>
  <conditionalFormatting sqref="P88">
    <cfRule type="cellIs" dxfId="1003" priority="1024" stopIfTrue="1" operator="equal">
      <formula>"MUY ALTO"</formula>
    </cfRule>
  </conditionalFormatting>
  <conditionalFormatting sqref="P88">
    <cfRule type="cellIs" dxfId="1002" priority="1023" stopIfTrue="1" operator="equal">
      <formula>"ALTO"</formula>
    </cfRule>
  </conditionalFormatting>
  <conditionalFormatting sqref="P88">
    <cfRule type="cellIs" dxfId="1001" priority="1022" stopIfTrue="1" operator="equal">
      <formula>"MEDIO"</formula>
    </cfRule>
  </conditionalFormatting>
  <conditionalFormatting sqref="P88">
    <cfRule type="cellIs" dxfId="1000" priority="1021" stopIfTrue="1" operator="equal">
      <formula>"BAJO"</formula>
    </cfRule>
  </conditionalFormatting>
  <conditionalFormatting sqref="P88">
    <cfRule type="cellIs" dxfId="999" priority="1017" stopIfTrue="1" operator="equal">
      <formula>"MUY ALTO"</formula>
    </cfRule>
    <cfRule type="cellIs" dxfId="998" priority="1018" stopIfTrue="1" operator="equal">
      <formula>"ALTO"</formula>
    </cfRule>
    <cfRule type="cellIs" dxfId="997" priority="1019" stopIfTrue="1" operator="equal">
      <formula>"MEDIO"</formula>
    </cfRule>
    <cfRule type="cellIs" dxfId="996" priority="1020" stopIfTrue="1" operator="equal">
      <formula>"BAJO"</formula>
    </cfRule>
  </conditionalFormatting>
  <conditionalFormatting sqref="S88">
    <cfRule type="cellIs" dxfId="995" priority="1015" stopIfTrue="1" operator="equal">
      <formula>"II"</formula>
    </cfRule>
    <cfRule type="cellIs" dxfId="994" priority="1016" stopIfTrue="1" operator="equal">
      <formula>"I"</formula>
    </cfRule>
  </conditionalFormatting>
  <conditionalFormatting sqref="S88">
    <cfRule type="cellIs" dxfId="993" priority="1014" stopIfTrue="1" operator="between">
      <formula>"III"</formula>
      <formula>"IV"</formula>
    </cfRule>
  </conditionalFormatting>
  <conditionalFormatting sqref="S88">
    <cfRule type="cellIs" dxfId="992" priority="1012" stopIfTrue="1" operator="equal">
      <formula>"II"</formula>
    </cfRule>
    <cfRule type="cellIs" dxfId="991" priority="1013" stopIfTrue="1" operator="equal">
      <formula>"I"</formula>
    </cfRule>
  </conditionalFormatting>
  <conditionalFormatting sqref="S88">
    <cfRule type="cellIs" dxfId="990" priority="1011" stopIfTrue="1" operator="between">
      <formula>"III"</formula>
      <formula>"IV"</formula>
    </cfRule>
  </conditionalFormatting>
  <conditionalFormatting sqref="S89:S91">
    <cfRule type="cellIs" dxfId="989" priority="985" stopIfTrue="1" operator="equal">
      <formula>"IV"</formula>
    </cfRule>
    <cfRule type="cellIs" dxfId="988" priority="986" stopIfTrue="1" operator="equal">
      <formula>"III"</formula>
    </cfRule>
    <cfRule type="cellIs" dxfId="987" priority="987" stopIfTrue="1" operator="equal">
      <formula>"II"</formula>
    </cfRule>
    <cfRule type="cellIs" dxfId="986" priority="988" stopIfTrue="1" operator="equal">
      <formula>"I"</formula>
    </cfRule>
  </conditionalFormatting>
  <conditionalFormatting sqref="S89:S91">
    <cfRule type="cellIs" dxfId="985" priority="981" stopIfTrue="1" operator="equal">
      <formula>"MEJORABLE"</formula>
    </cfRule>
    <cfRule type="cellIs" dxfId="984" priority="982" stopIfTrue="1" operator="equal">
      <formula>"NO ACEPTABLE"</formula>
    </cfRule>
    <cfRule type="cellIs" dxfId="983" priority="983" stopIfTrue="1" operator="equal">
      <formula>"NO ACEPTABLE O ACEPTABLE CON CONTROL ESPECIFICO"</formula>
    </cfRule>
    <cfRule type="cellIs" dxfId="982" priority="984" stopIfTrue="1" operator="equal">
      <formula>"ACEPTABLE"</formula>
    </cfRule>
  </conditionalFormatting>
  <conditionalFormatting sqref="P83">
    <cfRule type="cellIs" dxfId="981" priority="956" stopIfTrue="1" operator="equal">
      <formula>"MEDIO"</formula>
    </cfRule>
  </conditionalFormatting>
  <conditionalFormatting sqref="P83">
    <cfRule type="cellIs" dxfId="980" priority="955" stopIfTrue="1" operator="equal">
      <formula>"BAJO"</formula>
    </cfRule>
  </conditionalFormatting>
  <conditionalFormatting sqref="S83">
    <cfRule type="cellIs" dxfId="979" priority="950" stopIfTrue="1" operator="equal">
      <formula>"II"</formula>
    </cfRule>
    <cfRule type="cellIs" dxfId="978" priority="951" stopIfTrue="1" operator="equal">
      <formula>"I"</formula>
    </cfRule>
  </conditionalFormatting>
  <conditionalFormatting sqref="S83">
    <cfRule type="cellIs" dxfId="977" priority="949" stopIfTrue="1" operator="between">
      <formula>"III"</formula>
      <formula>"IV"</formula>
    </cfRule>
  </conditionalFormatting>
  <conditionalFormatting sqref="P83">
    <cfRule type="cellIs" dxfId="976" priority="948" stopIfTrue="1" operator="equal">
      <formula>"MUY ALTO"</formula>
    </cfRule>
  </conditionalFormatting>
  <conditionalFormatting sqref="P83">
    <cfRule type="cellIs" dxfId="975" priority="947" stopIfTrue="1" operator="equal">
      <formula>"ALTO"</formula>
    </cfRule>
  </conditionalFormatting>
  <conditionalFormatting sqref="P83">
    <cfRule type="cellIs" dxfId="974" priority="946" stopIfTrue="1" operator="equal">
      <formula>"MEDIO"</formula>
    </cfRule>
  </conditionalFormatting>
  <conditionalFormatting sqref="P83">
    <cfRule type="cellIs" dxfId="973" priority="945" stopIfTrue="1" operator="equal">
      <formula>"BAJO"</formula>
    </cfRule>
  </conditionalFormatting>
  <conditionalFormatting sqref="P83">
    <cfRule type="cellIs" dxfId="972" priority="944" stopIfTrue="1" operator="equal">
      <formula>"MUY ALTO"</formula>
    </cfRule>
  </conditionalFormatting>
  <conditionalFormatting sqref="P83">
    <cfRule type="cellIs" dxfId="971" priority="943" stopIfTrue="1" operator="equal">
      <formula>"ALTO"</formula>
    </cfRule>
  </conditionalFormatting>
  <conditionalFormatting sqref="P83">
    <cfRule type="cellIs" dxfId="970" priority="942" stopIfTrue="1" operator="equal">
      <formula>"MEDIO"</formula>
    </cfRule>
  </conditionalFormatting>
  <conditionalFormatting sqref="P83">
    <cfRule type="cellIs" dxfId="969" priority="941" stopIfTrue="1" operator="equal">
      <formula>"BAJO"</formula>
    </cfRule>
  </conditionalFormatting>
  <conditionalFormatting sqref="P83">
    <cfRule type="cellIs" dxfId="968" priority="937" stopIfTrue="1" operator="equal">
      <formula>"MUY ALTO"</formula>
    </cfRule>
    <cfRule type="cellIs" dxfId="967" priority="938" stopIfTrue="1" operator="equal">
      <formula>"ALTO"</formula>
    </cfRule>
    <cfRule type="cellIs" dxfId="966" priority="939" stopIfTrue="1" operator="equal">
      <formula>"MEDIO"</formula>
    </cfRule>
    <cfRule type="cellIs" dxfId="965" priority="940" stopIfTrue="1" operator="equal">
      <formula>"BAJO"</formula>
    </cfRule>
  </conditionalFormatting>
  <conditionalFormatting sqref="S83">
    <cfRule type="cellIs" dxfId="964" priority="935" stopIfTrue="1" operator="equal">
      <formula>"II"</formula>
    </cfRule>
    <cfRule type="cellIs" dxfId="963" priority="936" stopIfTrue="1" operator="equal">
      <formula>"I"</formula>
    </cfRule>
  </conditionalFormatting>
  <conditionalFormatting sqref="S83">
    <cfRule type="cellIs" dxfId="962" priority="934" stopIfTrue="1" operator="between">
      <formula>"III"</formula>
      <formula>"IV"</formula>
    </cfRule>
  </conditionalFormatting>
  <conditionalFormatting sqref="S83">
    <cfRule type="cellIs" dxfId="961" priority="932" stopIfTrue="1" operator="equal">
      <formula>"II"</formula>
    </cfRule>
    <cfRule type="cellIs" dxfId="960" priority="933" stopIfTrue="1" operator="equal">
      <formula>"I"</formula>
    </cfRule>
  </conditionalFormatting>
  <conditionalFormatting sqref="S83">
    <cfRule type="cellIs" dxfId="959" priority="931" stopIfTrue="1" operator="between">
      <formula>"III"</formula>
      <formula>"IV"</formula>
    </cfRule>
  </conditionalFormatting>
  <conditionalFormatting sqref="S88">
    <cfRule type="cellIs" dxfId="958" priority="1037" stopIfTrue="1" operator="equal">
      <formula>"II"</formula>
    </cfRule>
    <cfRule type="cellIs" dxfId="957" priority="1038" stopIfTrue="1" operator="equal">
      <formula>"I"</formula>
    </cfRule>
  </conditionalFormatting>
  <conditionalFormatting sqref="S88">
    <cfRule type="cellIs" dxfId="956" priority="1036" stopIfTrue="1" operator="between">
      <formula>"III"</formula>
      <formula>"IV"</formula>
    </cfRule>
  </conditionalFormatting>
  <conditionalFormatting sqref="P88">
    <cfRule type="cellIs" dxfId="955" priority="1035" stopIfTrue="1" operator="equal">
      <formula>"MUY ALTO"</formula>
    </cfRule>
  </conditionalFormatting>
  <conditionalFormatting sqref="P88">
    <cfRule type="cellIs" dxfId="954" priority="1034" stopIfTrue="1" operator="equal">
      <formula>"ALTO"</formula>
    </cfRule>
  </conditionalFormatting>
  <conditionalFormatting sqref="P88">
    <cfRule type="cellIs" dxfId="953" priority="1033" stopIfTrue="1" operator="equal">
      <formula>"MEDIO"</formula>
    </cfRule>
  </conditionalFormatting>
  <conditionalFormatting sqref="P88">
    <cfRule type="cellIs" dxfId="952" priority="1032" stopIfTrue="1" operator="equal">
      <formula>"BAJO"</formula>
    </cfRule>
  </conditionalFormatting>
  <conditionalFormatting sqref="S82">
    <cfRule type="cellIs" dxfId="951" priority="966" stopIfTrue="1" operator="equal">
      <formula>"IV"</formula>
    </cfRule>
    <cfRule type="cellIs" dxfId="950" priority="967" stopIfTrue="1" operator="equal">
      <formula>"III"</formula>
    </cfRule>
    <cfRule type="cellIs" dxfId="949" priority="968" stopIfTrue="1" operator="equal">
      <formula>"II"</formula>
    </cfRule>
    <cfRule type="cellIs" dxfId="948" priority="969" stopIfTrue="1" operator="equal">
      <formula>"I"</formula>
    </cfRule>
  </conditionalFormatting>
  <conditionalFormatting sqref="S82">
    <cfRule type="cellIs" dxfId="947" priority="962" stopIfTrue="1" operator="equal">
      <formula>"MEJORABLE"</formula>
    </cfRule>
    <cfRule type="cellIs" dxfId="946" priority="963" stopIfTrue="1" operator="equal">
      <formula>"NO ACEPTABLE"</formula>
    </cfRule>
    <cfRule type="cellIs" dxfId="945" priority="964" stopIfTrue="1" operator="equal">
      <formula>"NO ACEPTABLE O ACEPTABLE CON CONTROL ESPECIFICO"</formula>
    </cfRule>
    <cfRule type="cellIs" dxfId="944" priority="965" stopIfTrue="1" operator="equal">
      <formula>"ACEPTABLE"</formula>
    </cfRule>
  </conditionalFormatting>
  <conditionalFormatting sqref="S83">
    <cfRule type="cellIs" dxfId="943" priority="927" stopIfTrue="1" operator="equal">
      <formula>"IV"</formula>
    </cfRule>
    <cfRule type="cellIs" dxfId="942" priority="928" stopIfTrue="1" operator="equal">
      <formula>"III"</formula>
    </cfRule>
    <cfRule type="cellIs" dxfId="941" priority="929" stopIfTrue="1" operator="equal">
      <formula>"II"</formula>
    </cfRule>
    <cfRule type="cellIs" dxfId="940" priority="930" stopIfTrue="1" operator="equal">
      <formula>"I"</formula>
    </cfRule>
  </conditionalFormatting>
  <conditionalFormatting sqref="S83">
    <cfRule type="cellIs" dxfId="939" priority="923" stopIfTrue="1" operator="equal">
      <formula>"MEJORABLE"</formula>
    </cfRule>
    <cfRule type="cellIs" dxfId="938" priority="924" stopIfTrue="1" operator="equal">
      <formula>"NO ACEPTABLE"</formula>
    </cfRule>
    <cfRule type="cellIs" dxfId="937" priority="925" stopIfTrue="1" operator="equal">
      <formula>"NO ACEPTABLE O ACEPTABLE CON CONTROL ESPECIFICO"</formula>
    </cfRule>
    <cfRule type="cellIs" dxfId="936" priority="926" stopIfTrue="1" operator="equal">
      <formula>"ACEPTABLE"</formula>
    </cfRule>
  </conditionalFormatting>
  <conditionalFormatting sqref="S89:S91">
    <cfRule type="cellIs" dxfId="935" priority="1001" stopIfTrue="1" operator="equal">
      <formula>"II"</formula>
    </cfRule>
    <cfRule type="cellIs" dxfId="934" priority="1002" stopIfTrue="1" operator="equal">
      <formula>"I"</formula>
    </cfRule>
  </conditionalFormatting>
  <conditionalFormatting sqref="S89:S91">
    <cfRule type="cellIs" dxfId="933" priority="1000" stopIfTrue="1" operator="between">
      <formula>"III"</formula>
      <formula>"IV"</formula>
    </cfRule>
  </conditionalFormatting>
  <conditionalFormatting sqref="S82">
    <cfRule type="cellIs" dxfId="932" priority="979" stopIfTrue="1" operator="equal">
      <formula>"II"</formula>
    </cfRule>
    <cfRule type="cellIs" dxfId="931" priority="980" stopIfTrue="1" operator="equal">
      <formula>"I"</formula>
    </cfRule>
  </conditionalFormatting>
  <conditionalFormatting sqref="S82">
    <cfRule type="cellIs" dxfId="930" priority="978" stopIfTrue="1" operator="between">
      <formula>"III"</formula>
      <formula>"IV"</formula>
    </cfRule>
  </conditionalFormatting>
  <conditionalFormatting sqref="P82">
    <cfRule type="cellIs" dxfId="929" priority="977" stopIfTrue="1" operator="equal">
      <formula>"MUY ALTO"</formula>
    </cfRule>
  </conditionalFormatting>
  <conditionalFormatting sqref="P82">
    <cfRule type="cellIs" dxfId="928" priority="976" stopIfTrue="1" operator="equal">
      <formula>"MEDIO"</formula>
    </cfRule>
  </conditionalFormatting>
  <conditionalFormatting sqref="P82">
    <cfRule type="cellIs" dxfId="927" priority="975" stopIfTrue="1" operator="equal">
      <formula>"BAJO"</formula>
    </cfRule>
  </conditionalFormatting>
  <conditionalFormatting sqref="P82">
    <cfRule type="cellIs" dxfId="926" priority="974" stopIfTrue="1" operator="equal">
      <formula>"ALTO"</formula>
    </cfRule>
  </conditionalFormatting>
  <conditionalFormatting sqref="P82">
    <cfRule type="cellIs" dxfId="925" priority="970" stopIfTrue="1" operator="equal">
      <formula>"MUY ALTO"</formula>
    </cfRule>
    <cfRule type="cellIs" dxfId="924" priority="971" stopIfTrue="1" operator="equal">
      <formula>"ALTO"</formula>
    </cfRule>
    <cfRule type="cellIs" dxfId="923" priority="972" stopIfTrue="1" operator="equal">
      <formula>"MEDIO"</formula>
    </cfRule>
    <cfRule type="cellIs" dxfId="922" priority="973" stopIfTrue="1" operator="equal">
      <formula>"BAJO"</formula>
    </cfRule>
  </conditionalFormatting>
  <conditionalFormatting sqref="P84:P85">
    <cfRule type="cellIs" dxfId="921" priority="918" stopIfTrue="1" operator="equal">
      <formula>"MEDIO"</formula>
    </cfRule>
  </conditionalFormatting>
  <conditionalFormatting sqref="P84:P85">
    <cfRule type="cellIs" dxfId="920" priority="917" stopIfTrue="1" operator="equal">
      <formula>"BAJO"</formula>
    </cfRule>
  </conditionalFormatting>
  <conditionalFormatting sqref="P84:P85">
    <cfRule type="cellIs" dxfId="919" priority="916" stopIfTrue="1" operator="equal">
      <formula>"ALTO"</formula>
    </cfRule>
  </conditionalFormatting>
  <conditionalFormatting sqref="S84:S85">
    <cfRule type="cellIs" dxfId="918" priority="921" stopIfTrue="1" operator="equal">
      <formula>"II"</formula>
    </cfRule>
    <cfRule type="cellIs" dxfId="917" priority="922" stopIfTrue="1" operator="equal">
      <formula>"I"</formula>
    </cfRule>
  </conditionalFormatting>
  <conditionalFormatting sqref="S84:S85">
    <cfRule type="cellIs" dxfId="916" priority="920" stopIfTrue="1" operator="between">
      <formula>"III"</formula>
      <formula>"IV"</formula>
    </cfRule>
  </conditionalFormatting>
  <conditionalFormatting sqref="P84:P85">
    <cfRule type="cellIs" dxfId="915" priority="919" stopIfTrue="1" operator="equal">
      <formula>"MUY ALTO"</formula>
    </cfRule>
  </conditionalFormatting>
  <conditionalFormatting sqref="P84:P85">
    <cfRule type="cellIs" dxfId="914" priority="912" stopIfTrue="1" operator="equal">
      <formula>"MUY ALTO"</formula>
    </cfRule>
    <cfRule type="cellIs" dxfId="913" priority="913" stopIfTrue="1" operator="equal">
      <formula>"ALTO"</formula>
    </cfRule>
    <cfRule type="cellIs" dxfId="912" priority="914" stopIfTrue="1" operator="equal">
      <formula>"MEDIO"</formula>
    </cfRule>
    <cfRule type="cellIs" dxfId="911" priority="915" stopIfTrue="1" operator="equal">
      <formula>"BAJO"</formula>
    </cfRule>
  </conditionalFormatting>
  <conditionalFormatting sqref="S84:S85">
    <cfRule type="cellIs" dxfId="910" priority="908" stopIfTrue="1" operator="equal">
      <formula>"IV"</formula>
    </cfRule>
    <cfRule type="cellIs" dxfId="909" priority="909" stopIfTrue="1" operator="equal">
      <formula>"III"</formula>
    </cfRule>
    <cfRule type="cellIs" dxfId="908" priority="910" stopIfTrue="1" operator="equal">
      <formula>"II"</formula>
    </cfRule>
    <cfRule type="cellIs" dxfId="907" priority="911" stopIfTrue="1" operator="equal">
      <formula>"I"</formula>
    </cfRule>
  </conditionalFormatting>
  <conditionalFormatting sqref="S84:S85">
    <cfRule type="cellIs" dxfId="906" priority="904" stopIfTrue="1" operator="equal">
      <formula>"MEJORABLE"</formula>
    </cfRule>
    <cfRule type="cellIs" dxfId="905" priority="905" stopIfTrue="1" operator="equal">
      <formula>"NO ACEPTABLE"</formula>
    </cfRule>
    <cfRule type="cellIs" dxfId="904" priority="906" stopIfTrue="1" operator="equal">
      <formula>"NO ACEPTABLE O ACEPTABLE CON CONTROL ESPECIFICO"</formula>
    </cfRule>
    <cfRule type="cellIs" dxfId="903" priority="907" stopIfTrue="1" operator="equal">
      <formula>"ACEPTABLE"</formula>
    </cfRule>
  </conditionalFormatting>
  <conditionalFormatting sqref="T100:T101">
    <cfRule type="cellIs" dxfId="902" priority="805" stopIfTrue="1" operator="equal">
      <formula>"II"</formula>
    </cfRule>
    <cfRule type="cellIs" dxfId="901" priority="806" stopIfTrue="1" operator="equal">
      <formula>"I"</formula>
    </cfRule>
  </conditionalFormatting>
  <conditionalFormatting sqref="T100:T101">
    <cfRule type="cellIs" dxfId="900" priority="804" stopIfTrue="1" operator="between">
      <formula>"III"</formula>
      <formula>"IV"</formula>
    </cfRule>
  </conditionalFormatting>
  <conditionalFormatting sqref="S94">
    <cfRule type="cellIs" dxfId="899" priority="756" stopIfTrue="1" operator="between">
      <formula>"III"</formula>
      <formula>"IV"</formula>
    </cfRule>
  </conditionalFormatting>
  <conditionalFormatting sqref="S94">
    <cfRule type="cellIs" dxfId="898" priority="757" stopIfTrue="1" operator="equal">
      <formula>"II"</formula>
    </cfRule>
    <cfRule type="cellIs" dxfId="897" priority="758" stopIfTrue="1" operator="equal">
      <formula>"I"</formula>
    </cfRule>
  </conditionalFormatting>
  <conditionalFormatting sqref="P94">
    <cfRule type="cellIs" dxfId="896" priority="755" stopIfTrue="1" operator="equal">
      <formula>"MUY ALTO"</formula>
    </cfRule>
  </conditionalFormatting>
  <conditionalFormatting sqref="P94">
    <cfRule type="cellIs" dxfId="895" priority="754" stopIfTrue="1" operator="equal">
      <formula>"ALTO"</formula>
    </cfRule>
  </conditionalFormatting>
  <conditionalFormatting sqref="P94">
    <cfRule type="cellIs" dxfId="894" priority="753" stopIfTrue="1" operator="equal">
      <formula>"MEDIO"</formula>
    </cfRule>
  </conditionalFormatting>
  <conditionalFormatting sqref="P94">
    <cfRule type="cellIs" dxfId="893" priority="752" stopIfTrue="1" operator="equal">
      <formula>"BAJO"</formula>
    </cfRule>
  </conditionalFormatting>
  <conditionalFormatting sqref="P94">
    <cfRule type="cellIs" dxfId="892" priority="751" stopIfTrue="1" operator="equal">
      <formula>"MUY ALTO"</formula>
    </cfRule>
  </conditionalFormatting>
  <conditionalFormatting sqref="P94">
    <cfRule type="cellIs" dxfId="891" priority="750" stopIfTrue="1" operator="equal">
      <formula>"ALTO"</formula>
    </cfRule>
  </conditionalFormatting>
  <conditionalFormatting sqref="P94">
    <cfRule type="cellIs" dxfId="890" priority="749" stopIfTrue="1" operator="equal">
      <formula>"MEDIO"</formula>
    </cfRule>
  </conditionalFormatting>
  <conditionalFormatting sqref="P94">
    <cfRule type="cellIs" dxfId="889" priority="748" stopIfTrue="1" operator="equal">
      <formula>"BAJO"</formula>
    </cfRule>
  </conditionalFormatting>
  <conditionalFormatting sqref="P94">
    <cfRule type="cellIs" dxfId="888" priority="744" stopIfTrue="1" operator="equal">
      <formula>"MUY ALTO"</formula>
    </cfRule>
    <cfRule type="cellIs" dxfId="887" priority="745" stopIfTrue="1" operator="equal">
      <formula>"ALTO"</formula>
    </cfRule>
    <cfRule type="cellIs" dxfId="886" priority="746" stopIfTrue="1" operator="equal">
      <formula>"MEDIO"</formula>
    </cfRule>
    <cfRule type="cellIs" dxfId="885" priority="747" stopIfTrue="1" operator="equal">
      <formula>"BAJO"</formula>
    </cfRule>
  </conditionalFormatting>
  <conditionalFormatting sqref="S94">
    <cfRule type="cellIs" dxfId="884" priority="742" stopIfTrue="1" operator="equal">
      <formula>"II"</formula>
    </cfRule>
    <cfRule type="cellIs" dxfId="883" priority="743" stopIfTrue="1" operator="equal">
      <formula>"I"</formula>
    </cfRule>
  </conditionalFormatting>
  <conditionalFormatting sqref="S94">
    <cfRule type="cellIs" dxfId="882" priority="741" stopIfTrue="1" operator="between">
      <formula>"III"</formula>
      <formula>"IV"</formula>
    </cfRule>
  </conditionalFormatting>
  <conditionalFormatting sqref="S94">
    <cfRule type="cellIs" dxfId="881" priority="739" stopIfTrue="1" operator="equal">
      <formula>"II"</formula>
    </cfRule>
    <cfRule type="cellIs" dxfId="880" priority="740" stopIfTrue="1" operator="equal">
      <formula>"I"</formula>
    </cfRule>
  </conditionalFormatting>
  <conditionalFormatting sqref="S94">
    <cfRule type="cellIs" dxfId="879" priority="738" stopIfTrue="1" operator="between">
      <formula>"III"</formula>
      <formula>"IV"</formula>
    </cfRule>
  </conditionalFormatting>
  <conditionalFormatting sqref="S94">
    <cfRule type="cellIs" dxfId="878" priority="730" stopIfTrue="1" operator="equal">
      <formula>"MEJORABLE"</formula>
    </cfRule>
    <cfRule type="cellIs" dxfId="877" priority="731" stopIfTrue="1" operator="equal">
      <formula>"NO ACEPTABLE"</formula>
    </cfRule>
    <cfRule type="cellIs" dxfId="876" priority="732" stopIfTrue="1" operator="equal">
      <formula>"NO ACEPTABLE O ACEPTABLE CON CONTROL ESPECIFICO"</formula>
    </cfRule>
    <cfRule type="cellIs" dxfId="875" priority="733" stopIfTrue="1" operator="equal">
      <formula>"ACEPTABLE"</formula>
    </cfRule>
  </conditionalFormatting>
  <conditionalFormatting sqref="S97">
    <cfRule type="cellIs" dxfId="874" priority="885" stopIfTrue="1" operator="equal">
      <formula>"MEJORABLE"</formula>
    </cfRule>
    <cfRule type="cellIs" dxfId="873" priority="886" stopIfTrue="1" operator="equal">
      <formula>"NO ACEPTABLE"</formula>
    </cfRule>
    <cfRule type="cellIs" dxfId="872" priority="887" stopIfTrue="1" operator="equal">
      <formula>"NO ACEPTABLE O ACEPTABLE CON CONTROL ESPECIFICO"</formula>
    </cfRule>
    <cfRule type="cellIs" dxfId="871" priority="888" stopIfTrue="1" operator="equal">
      <formula>"ACEPTABLE"</formula>
    </cfRule>
  </conditionalFormatting>
  <conditionalFormatting sqref="S94">
    <cfRule type="cellIs" dxfId="870" priority="734" stopIfTrue="1" operator="equal">
      <formula>"IV"</formula>
    </cfRule>
    <cfRule type="cellIs" dxfId="869" priority="735" stopIfTrue="1" operator="equal">
      <formula>"III"</formula>
    </cfRule>
    <cfRule type="cellIs" dxfId="868" priority="736" stopIfTrue="1" operator="equal">
      <formula>"II"</formula>
    </cfRule>
    <cfRule type="cellIs" dxfId="867" priority="737" stopIfTrue="1" operator="equal">
      <formula>"I"</formula>
    </cfRule>
  </conditionalFormatting>
  <conditionalFormatting sqref="S97">
    <cfRule type="cellIs" dxfId="866" priority="889" stopIfTrue="1" operator="equal">
      <formula>"IV"</formula>
    </cfRule>
    <cfRule type="cellIs" dxfId="865" priority="890" stopIfTrue="1" operator="equal">
      <formula>"III"</formula>
    </cfRule>
    <cfRule type="cellIs" dxfId="864" priority="891" stopIfTrue="1" operator="equal">
      <formula>"II"</formula>
    </cfRule>
    <cfRule type="cellIs" dxfId="863" priority="892" stopIfTrue="1" operator="equal">
      <formula>"I"</formula>
    </cfRule>
  </conditionalFormatting>
  <conditionalFormatting sqref="P97">
    <cfRule type="cellIs" dxfId="862" priority="899" stopIfTrue="1" operator="equal">
      <formula>"MEDIO"</formula>
    </cfRule>
  </conditionalFormatting>
  <conditionalFormatting sqref="P97">
    <cfRule type="cellIs" dxfId="861" priority="898" stopIfTrue="1" operator="equal">
      <formula>"BAJO"</formula>
    </cfRule>
  </conditionalFormatting>
  <conditionalFormatting sqref="P97">
    <cfRule type="cellIs" dxfId="860" priority="897" stopIfTrue="1" operator="equal">
      <formula>"ALTO"</formula>
    </cfRule>
  </conditionalFormatting>
  <conditionalFormatting sqref="P97">
    <cfRule type="cellIs" dxfId="859" priority="893" stopIfTrue="1" operator="equal">
      <formula>"MUY ALTO"</formula>
    </cfRule>
    <cfRule type="cellIs" dxfId="858" priority="894" stopIfTrue="1" operator="equal">
      <formula>"ALTO"</formula>
    </cfRule>
    <cfRule type="cellIs" dxfId="857" priority="895" stopIfTrue="1" operator="equal">
      <formula>"MEDIO"</formula>
    </cfRule>
    <cfRule type="cellIs" dxfId="856" priority="896" stopIfTrue="1" operator="equal">
      <formula>"BAJO"</formula>
    </cfRule>
  </conditionalFormatting>
  <conditionalFormatting sqref="S97">
    <cfRule type="cellIs" dxfId="855" priority="902" stopIfTrue="1" operator="equal">
      <formula>"II"</formula>
    </cfRule>
    <cfRule type="cellIs" dxfId="854" priority="903" stopIfTrue="1" operator="equal">
      <formula>"I"</formula>
    </cfRule>
  </conditionalFormatting>
  <conditionalFormatting sqref="S97">
    <cfRule type="cellIs" dxfId="853" priority="901" stopIfTrue="1" operator="between">
      <formula>"III"</formula>
      <formula>"IV"</formula>
    </cfRule>
  </conditionalFormatting>
  <conditionalFormatting sqref="P97">
    <cfRule type="cellIs" dxfId="852" priority="900" stopIfTrue="1" operator="equal">
      <formula>"MUY ALTO"</formula>
    </cfRule>
  </conditionalFormatting>
  <conditionalFormatting sqref="S95:S96">
    <cfRule type="cellIs" dxfId="851" priority="728" stopIfTrue="1" operator="equal">
      <formula>"II"</formula>
    </cfRule>
    <cfRule type="cellIs" dxfId="850" priority="729" stopIfTrue="1" operator="equal">
      <formula>"I"</formula>
    </cfRule>
  </conditionalFormatting>
  <conditionalFormatting sqref="S95:S96">
    <cfRule type="cellIs" dxfId="849" priority="727" stopIfTrue="1" operator="between">
      <formula>"III"</formula>
      <formula>"IV"</formula>
    </cfRule>
  </conditionalFormatting>
  <conditionalFormatting sqref="S98">
    <cfRule type="cellIs" dxfId="848" priority="883" stopIfTrue="1" operator="equal">
      <formula>"II"</formula>
    </cfRule>
    <cfRule type="cellIs" dxfId="847" priority="884" stopIfTrue="1" operator="equal">
      <formula>"I"</formula>
    </cfRule>
  </conditionalFormatting>
  <conditionalFormatting sqref="S98">
    <cfRule type="cellIs" dxfId="846" priority="882" stopIfTrue="1" operator="between">
      <formula>"III"</formula>
      <formula>"IV"</formula>
    </cfRule>
  </conditionalFormatting>
  <conditionalFormatting sqref="P99">
    <cfRule type="cellIs" dxfId="845" priority="834" stopIfTrue="1" operator="equal">
      <formula>"ALTO"</formula>
    </cfRule>
  </conditionalFormatting>
  <conditionalFormatting sqref="S94">
    <cfRule type="cellIs" dxfId="844" priority="760" stopIfTrue="1" operator="equal">
      <formula>"II"</formula>
    </cfRule>
    <cfRule type="cellIs" dxfId="843" priority="761" stopIfTrue="1" operator="equal">
      <formula>"I"</formula>
    </cfRule>
  </conditionalFormatting>
  <conditionalFormatting sqref="S94">
    <cfRule type="cellIs" dxfId="842" priority="759" stopIfTrue="1" operator="between">
      <formula>"III"</formula>
      <formula>"IV"</formula>
    </cfRule>
  </conditionalFormatting>
  <conditionalFormatting sqref="P98">
    <cfRule type="cellIs" dxfId="841" priority="881" stopIfTrue="1" operator="equal">
      <formula>"MUY ALTO"</formula>
    </cfRule>
  </conditionalFormatting>
  <conditionalFormatting sqref="P98">
    <cfRule type="cellIs" dxfId="840" priority="879" stopIfTrue="1" operator="equal">
      <formula>"MEDIO"</formula>
    </cfRule>
  </conditionalFormatting>
  <conditionalFormatting sqref="P98">
    <cfRule type="cellIs" dxfId="839" priority="878" stopIfTrue="1" operator="equal">
      <formula>"BAJO"</formula>
    </cfRule>
  </conditionalFormatting>
  <conditionalFormatting sqref="S98">
    <cfRule type="cellIs" dxfId="838" priority="855" stopIfTrue="1" operator="equal">
      <formula>"II"</formula>
    </cfRule>
    <cfRule type="cellIs" dxfId="837" priority="856" stopIfTrue="1" operator="equal">
      <formula>"I"</formula>
    </cfRule>
  </conditionalFormatting>
  <conditionalFormatting sqref="S98">
    <cfRule type="cellIs" dxfId="836" priority="854" stopIfTrue="1" operator="between">
      <formula>"III"</formula>
      <formula>"IV"</formula>
    </cfRule>
  </conditionalFormatting>
  <conditionalFormatting sqref="S98">
    <cfRule type="cellIs" dxfId="835" priority="858" stopIfTrue="1" operator="equal">
      <formula>"II"</formula>
    </cfRule>
    <cfRule type="cellIs" dxfId="834" priority="859" stopIfTrue="1" operator="equal">
      <formula>"I"</formula>
    </cfRule>
  </conditionalFormatting>
  <conditionalFormatting sqref="S98">
    <cfRule type="cellIs" dxfId="833" priority="857" stopIfTrue="1" operator="between">
      <formula>"III"</formula>
      <formula>"IV"</formula>
    </cfRule>
  </conditionalFormatting>
  <conditionalFormatting sqref="S98">
    <cfRule type="cellIs" dxfId="832" priority="876" stopIfTrue="1" operator="equal">
      <formula>"II"</formula>
    </cfRule>
    <cfRule type="cellIs" dxfId="831" priority="877" stopIfTrue="1" operator="equal">
      <formula>"I"</formula>
    </cfRule>
  </conditionalFormatting>
  <conditionalFormatting sqref="S98">
    <cfRule type="cellIs" dxfId="830" priority="875" stopIfTrue="1" operator="between">
      <formula>"III"</formula>
      <formula>"IV"</formula>
    </cfRule>
  </conditionalFormatting>
  <conditionalFormatting sqref="P98">
    <cfRule type="cellIs" dxfId="829" priority="880" stopIfTrue="1" operator="equal">
      <formula>"ALTO"</formula>
    </cfRule>
  </conditionalFormatting>
  <conditionalFormatting sqref="S98">
    <cfRule type="cellIs" dxfId="828" priority="873" stopIfTrue="1" operator="equal">
      <formula>"II"</formula>
    </cfRule>
    <cfRule type="cellIs" dxfId="827" priority="874" stopIfTrue="1" operator="equal">
      <formula>"I"</formula>
    </cfRule>
  </conditionalFormatting>
  <conditionalFormatting sqref="S98">
    <cfRule type="cellIs" dxfId="826" priority="872" stopIfTrue="1" operator="between">
      <formula>"III"</formula>
      <formula>"IV"</formula>
    </cfRule>
  </conditionalFormatting>
  <conditionalFormatting sqref="P98">
    <cfRule type="cellIs" dxfId="825" priority="871" stopIfTrue="1" operator="equal">
      <formula>"MUY ALTO"</formula>
    </cfRule>
  </conditionalFormatting>
  <conditionalFormatting sqref="P98">
    <cfRule type="cellIs" dxfId="824" priority="870" stopIfTrue="1" operator="equal">
      <formula>"ALTO"</formula>
    </cfRule>
  </conditionalFormatting>
  <conditionalFormatting sqref="P98">
    <cfRule type="cellIs" dxfId="823" priority="869" stopIfTrue="1" operator="equal">
      <formula>"MEDIO"</formula>
    </cfRule>
  </conditionalFormatting>
  <conditionalFormatting sqref="P98">
    <cfRule type="cellIs" dxfId="822" priority="868" stopIfTrue="1" operator="equal">
      <formula>"BAJO"</formula>
    </cfRule>
  </conditionalFormatting>
  <conditionalFormatting sqref="P98">
    <cfRule type="cellIs" dxfId="821" priority="867" stopIfTrue="1" operator="equal">
      <formula>"MUY ALTO"</formula>
    </cfRule>
  </conditionalFormatting>
  <conditionalFormatting sqref="P98">
    <cfRule type="cellIs" dxfId="820" priority="866" stopIfTrue="1" operator="equal">
      <formula>"ALTO"</formula>
    </cfRule>
  </conditionalFormatting>
  <conditionalFormatting sqref="P98">
    <cfRule type="cellIs" dxfId="819" priority="865" stopIfTrue="1" operator="equal">
      <formula>"MEDIO"</formula>
    </cfRule>
  </conditionalFormatting>
  <conditionalFormatting sqref="P98">
    <cfRule type="cellIs" dxfId="818" priority="864" stopIfTrue="1" operator="equal">
      <formula>"BAJO"</formula>
    </cfRule>
  </conditionalFormatting>
  <conditionalFormatting sqref="P98">
    <cfRule type="cellIs" dxfId="817" priority="860" stopIfTrue="1" operator="equal">
      <formula>"MUY ALTO"</formula>
    </cfRule>
    <cfRule type="cellIs" dxfId="816" priority="861" stopIfTrue="1" operator="equal">
      <formula>"ALTO"</formula>
    </cfRule>
    <cfRule type="cellIs" dxfId="815" priority="862" stopIfTrue="1" operator="equal">
      <formula>"MEDIO"</formula>
    </cfRule>
    <cfRule type="cellIs" dxfId="814" priority="863" stopIfTrue="1" operator="equal">
      <formula>"BAJO"</formula>
    </cfRule>
  </conditionalFormatting>
  <conditionalFormatting sqref="S98">
    <cfRule type="cellIs" dxfId="813" priority="850" stopIfTrue="1" operator="equal">
      <formula>"IV"</formula>
    </cfRule>
    <cfRule type="cellIs" dxfId="812" priority="851" stopIfTrue="1" operator="equal">
      <formula>"III"</formula>
    </cfRule>
    <cfRule type="cellIs" dxfId="811" priority="852" stopIfTrue="1" operator="equal">
      <formula>"II"</formula>
    </cfRule>
    <cfRule type="cellIs" dxfId="810" priority="853" stopIfTrue="1" operator="equal">
      <formula>"I"</formula>
    </cfRule>
  </conditionalFormatting>
  <conditionalFormatting sqref="S98">
    <cfRule type="cellIs" dxfId="809" priority="846" stopIfTrue="1" operator="equal">
      <formula>"MEJORABLE"</formula>
    </cfRule>
    <cfRule type="cellIs" dxfId="808" priority="847" stopIfTrue="1" operator="equal">
      <formula>"NO ACEPTABLE"</formula>
    </cfRule>
    <cfRule type="cellIs" dxfId="807" priority="848" stopIfTrue="1" operator="equal">
      <formula>"NO ACEPTABLE O ACEPTABLE CON CONTROL ESPECIFICO"</formula>
    </cfRule>
    <cfRule type="cellIs" dxfId="806" priority="849" stopIfTrue="1" operator="equal">
      <formula>"ACEPTABLE"</formula>
    </cfRule>
  </conditionalFormatting>
  <conditionalFormatting sqref="P101">
    <cfRule type="cellIs" dxfId="805" priority="803" stopIfTrue="1" operator="equal">
      <formula>"MUY ALTO"</formula>
    </cfRule>
  </conditionalFormatting>
  <conditionalFormatting sqref="P101">
    <cfRule type="cellIs" dxfId="804" priority="802" stopIfTrue="1" operator="equal">
      <formula>"MEDIO"</formula>
    </cfRule>
  </conditionalFormatting>
  <conditionalFormatting sqref="P101">
    <cfRule type="cellIs" dxfId="803" priority="801" stopIfTrue="1" operator="equal">
      <formula>"BAJO"</formula>
    </cfRule>
  </conditionalFormatting>
  <conditionalFormatting sqref="P101">
    <cfRule type="cellIs" dxfId="802" priority="800" stopIfTrue="1" operator="equal">
      <formula>"ALTO"</formula>
    </cfRule>
  </conditionalFormatting>
  <conditionalFormatting sqref="P101">
    <cfRule type="cellIs" dxfId="801" priority="796" stopIfTrue="1" operator="equal">
      <formula>"MUY ALTO"</formula>
    </cfRule>
    <cfRule type="cellIs" dxfId="800" priority="797" stopIfTrue="1" operator="equal">
      <formula>"ALTO"</formula>
    </cfRule>
    <cfRule type="cellIs" dxfId="799" priority="798" stopIfTrue="1" operator="equal">
      <formula>"MEDIO"</formula>
    </cfRule>
    <cfRule type="cellIs" dxfId="798" priority="799" stopIfTrue="1" operator="equal">
      <formula>"BAJO"</formula>
    </cfRule>
  </conditionalFormatting>
  <conditionalFormatting sqref="S99">
    <cfRule type="cellIs" dxfId="797" priority="814" stopIfTrue="1" operator="equal">
      <formula>"IV"</formula>
    </cfRule>
    <cfRule type="cellIs" dxfId="796" priority="815" stopIfTrue="1" operator="equal">
      <formula>"III"</formula>
    </cfRule>
    <cfRule type="cellIs" dxfId="795" priority="816" stopIfTrue="1" operator="equal">
      <formula>"II"</formula>
    </cfRule>
    <cfRule type="cellIs" dxfId="794" priority="817" stopIfTrue="1" operator="equal">
      <formula>"I"</formula>
    </cfRule>
  </conditionalFormatting>
  <conditionalFormatting sqref="S99">
    <cfRule type="cellIs" dxfId="793" priority="810" stopIfTrue="1" operator="equal">
      <formula>"MEJORABLE"</formula>
    </cfRule>
    <cfRule type="cellIs" dxfId="792" priority="811" stopIfTrue="1" operator="equal">
      <formula>"NO ACEPTABLE"</formula>
    </cfRule>
    <cfRule type="cellIs" dxfId="791" priority="812" stopIfTrue="1" operator="equal">
      <formula>"NO ACEPTABLE O ACEPTABLE CON CONTROL ESPECIFICO"</formula>
    </cfRule>
    <cfRule type="cellIs" dxfId="790" priority="813" stopIfTrue="1" operator="equal">
      <formula>"ACEPTABLE"</formula>
    </cfRule>
  </conditionalFormatting>
  <conditionalFormatting sqref="S94">
    <cfRule type="cellIs" dxfId="789" priority="767" stopIfTrue="1" operator="equal">
      <formula>"II"</formula>
    </cfRule>
    <cfRule type="cellIs" dxfId="788" priority="768" stopIfTrue="1" operator="equal">
      <formula>"I"</formula>
    </cfRule>
  </conditionalFormatting>
  <conditionalFormatting sqref="S94">
    <cfRule type="cellIs" dxfId="787" priority="766" stopIfTrue="1" operator="between">
      <formula>"III"</formula>
      <formula>"IV"</formula>
    </cfRule>
  </conditionalFormatting>
  <conditionalFormatting sqref="P94">
    <cfRule type="cellIs" dxfId="786" priority="765" stopIfTrue="1" operator="equal">
      <formula>"MUY ALTO"</formula>
    </cfRule>
  </conditionalFormatting>
  <conditionalFormatting sqref="P94">
    <cfRule type="cellIs" dxfId="785" priority="764" stopIfTrue="1" operator="equal">
      <formula>"ALTO"</formula>
    </cfRule>
  </conditionalFormatting>
  <conditionalFormatting sqref="S99">
    <cfRule type="cellIs" dxfId="784" priority="837" stopIfTrue="1" operator="equal">
      <formula>"II"</formula>
    </cfRule>
    <cfRule type="cellIs" dxfId="783" priority="838" stopIfTrue="1" operator="equal">
      <formula>"I"</formula>
    </cfRule>
  </conditionalFormatting>
  <conditionalFormatting sqref="S99">
    <cfRule type="cellIs" dxfId="782" priority="836" stopIfTrue="1" operator="between">
      <formula>"III"</formula>
      <formula>"IV"</formula>
    </cfRule>
  </conditionalFormatting>
  <conditionalFormatting sqref="P99">
    <cfRule type="cellIs" dxfId="781" priority="835" stopIfTrue="1" operator="equal">
      <formula>"MUY ALTO"</formula>
    </cfRule>
  </conditionalFormatting>
  <conditionalFormatting sqref="P99">
    <cfRule type="cellIs" dxfId="780" priority="833" stopIfTrue="1" operator="equal">
      <formula>"MEDIO"</formula>
    </cfRule>
  </conditionalFormatting>
  <conditionalFormatting sqref="P99">
    <cfRule type="cellIs" dxfId="779" priority="832" stopIfTrue="1" operator="equal">
      <formula>"BAJO"</formula>
    </cfRule>
  </conditionalFormatting>
  <conditionalFormatting sqref="P99">
    <cfRule type="cellIs" dxfId="778" priority="831" stopIfTrue="1" operator="equal">
      <formula>"MUY ALTO"</formula>
    </cfRule>
  </conditionalFormatting>
  <conditionalFormatting sqref="P99">
    <cfRule type="cellIs" dxfId="777" priority="830" stopIfTrue="1" operator="equal">
      <formula>"ALTO"</formula>
    </cfRule>
  </conditionalFormatting>
  <conditionalFormatting sqref="P99">
    <cfRule type="cellIs" dxfId="776" priority="829" stopIfTrue="1" operator="equal">
      <formula>"MEDIO"</formula>
    </cfRule>
  </conditionalFormatting>
  <conditionalFormatting sqref="P99">
    <cfRule type="cellIs" dxfId="775" priority="828" stopIfTrue="1" operator="equal">
      <formula>"BAJO"</formula>
    </cfRule>
  </conditionalFormatting>
  <conditionalFormatting sqref="P99">
    <cfRule type="cellIs" dxfId="774" priority="824" stopIfTrue="1" operator="equal">
      <formula>"MUY ALTO"</formula>
    </cfRule>
    <cfRule type="cellIs" dxfId="773" priority="825" stopIfTrue="1" operator="equal">
      <formula>"ALTO"</formula>
    </cfRule>
    <cfRule type="cellIs" dxfId="772" priority="826" stopIfTrue="1" operator="equal">
      <formula>"MEDIO"</formula>
    </cfRule>
    <cfRule type="cellIs" dxfId="771" priority="827" stopIfTrue="1" operator="equal">
      <formula>"BAJO"</formula>
    </cfRule>
  </conditionalFormatting>
  <conditionalFormatting sqref="S99">
    <cfRule type="cellIs" dxfId="770" priority="822" stopIfTrue="1" operator="equal">
      <formula>"II"</formula>
    </cfRule>
    <cfRule type="cellIs" dxfId="769" priority="823" stopIfTrue="1" operator="equal">
      <formula>"I"</formula>
    </cfRule>
  </conditionalFormatting>
  <conditionalFormatting sqref="S99">
    <cfRule type="cellIs" dxfId="768" priority="821" stopIfTrue="1" operator="between">
      <formula>"III"</formula>
      <formula>"IV"</formula>
    </cfRule>
  </conditionalFormatting>
  <conditionalFormatting sqref="S99">
    <cfRule type="cellIs" dxfId="767" priority="819" stopIfTrue="1" operator="equal">
      <formula>"II"</formula>
    </cfRule>
    <cfRule type="cellIs" dxfId="766" priority="820" stopIfTrue="1" operator="equal">
      <formula>"I"</formula>
    </cfRule>
  </conditionalFormatting>
  <conditionalFormatting sqref="S99">
    <cfRule type="cellIs" dxfId="765" priority="818" stopIfTrue="1" operator="between">
      <formula>"III"</formula>
      <formula>"IV"</formula>
    </cfRule>
  </conditionalFormatting>
  <conditionalFormatting sqref="S100:S101">
    <cfRule type="cellIs" dxfId="764" priority="792" stopIfTrue="1" operator="equal">
      <formula>"IV"</formula>
    </cfRule>
    <cfRule type="cellIs" dxfId="763" priority="793" stopIfTrue="1" operator="equal">
      <formula>"III"</formula>
    </cfRule>
    <cfRule type="cellIs" dxfId="762" priority="794" stopIfTrue="1" operator="equal">
      <formula>"II"</formula>
    </cfRule>
    <cfRule type="cellIs" dxfId="761" priority="795" stopIfTrue="1" operator="equal">
      <formula>"I"</formula>
    </cfRule>
  </conditionalFormatting>
  <conditionalFormatting sqref="S100:S101">
    <cfRule type="cellIs" dxfId="760" priority="788" stopIfTrue="1" operator="equal">
      <formula>"MEJORABLE"</formula>
    </cfRule>
    <cfRule type="cellIs" dxfId="759" priority="789" stopIfTrue="1" operator="equal">
      <formula>"NO ACEPTABLE"</formula>
    </cfRule>
    <cfRule type="cellIs" dxfId="758" priority="790" stopIfTrue="1" operator="equal">
      <formula>"NO ACEPTABLE O ACEPTABLE CON CONTROL ESPECIFICO"</formula>
    </cfRule>
    <cfRule type="cellIs" dxfId="757" priority="791" stopIfTrue="1" operator="equal">
      <formula>"ACEPTABLE"</formula>
    </cfRule>
  </conditionalFormatting>
  <conditionalFormatting sqref="P94">
    <cfRule type="cellIs" dxfId="756" priority="763" stopIfTrue="1" operator="equal">
      <formula>"MEDIO"</formula>
    </cfRule>
  </conditionalFormatting>
  <conditionalFormatting sqref="P94">
    <cfRule type="cellIs" dxfId="755" priority="762" stopIfTrue="1" operator="equal">
      <formula>"BAJO"</formula>
    </cfRule>
  </conditionalFormatting>
  <conditionalFormatting sqref="S99">
    <cfRule type="cellIs" dxfId="754" priority="844" stopIfTrue="1" operator="equal">
      <formula>"II"</formula>
    </cfRule>
    <cfRule type="cellIs" dxfId="753" priority="845" stopIfTrue="1" operator="equal">
      <formula>"I"</formula>
    </cfRule>
  </conditionalFormatting>
  <conditionalFormatting sqref="S99">
    <cfRule type="cellIs" dxfId="752" priority="843" stopIfTrue="1" operator="between">
      <formula>"III"</formula>
      <formula>"IV"</formula>
    </cfRule>
  </conditionalFormatting>
  <conditionalFormatting sqref="P99">
    <cfRule type="cellIs" dxfId="751" priority="842" stopIfTrue="1" operator="equal">
      <formula>"MUY ALTO"</formula>
    </cfRule>
  </conditionalFormatting>
  <conditionalFormatting sqref="P99">
    <cfRule type="cellIs" dxfId="750" priority="841" stopIfTrue="1" operator="equal">
      <formula>"ALTO"</formula>
    </cfRule>
  </conditionalFormatting>
  <conditionalFormatting sqref="P99">
    <cfRule type="cellIs" dxfId="749" priority="840" stopIfTrue="1" operator="equal">
      <formula>"MEDIO"</formula>
    </cfRule>
  </conditionalFormatting>
  <conditionalFormatting sqref="P99">
    <cfRule type="cellIs" dxfId="748" priority="839" stopIfTrue="1" operator="equal">
      <formula>"BAJO"</formula>
    </cfRule>
  </conditionalFormatting>
  <conditionalFormatting sqref="S92:S93">
    <cfRule type="cellIs" dxfId="747" priority="773" stopIfTrue="1" operator="equal">
      <formula>"IV"</formula>
    </cfRule>
    <cfRule type="cellIs" dxfId="746" priority="774" stopIfTrue="1" operator="equal">
      <formula>"III"</formula>
    </cfRule>
    <cfRule type="cellIs" dxfId="745" priority="775" stopIfTrue="1" operator="equal">
      <formula>"II"</formula>
    </cfRule>
    <cfRule type="cellIs" dxfId="744" priority="776" stopIfTrue="1" operator="equal">
      <formula>"I"</formula>
    </cfRule>
  </conditionalFormatting>
  <conditionalFormatting sqref="S92:S93">
    <cfRule type="cellIs" dxfId="743" priority="769" stopIfTrue="1" operator="equal">
      <formula>"MEJORABLE"</formula>
    </cfRule>
    <cfRule type="cellIs" dxfId="742" priority="770" stopIfTrue="1" operator="equal">
      <formula>"NO ACEPTABLE"</formula>
    </cfRule>
    <cfRule type="cellIs" dxfId="741" priority="771" stopIfTrue="1" operator="equal">
      <formula>"NO ACEPTABLE O ACEPTABLE CON CONTROL ESPECIFICO"</formula>
    </cfRule>
    <cfRule type="cellIs" dxfId="740" priority="772" stopIfTrue="1" operator="equal">
      <formula>"ACEPTABLE"</formula>
    </cfRule>
  </conditionalFormatting>
  <conditionalFormatting sqref="S100:S101">
    <cfRule type="cellIs" dxfId="739" priority="808" stopIfTrue="1" operator="equal">
      <formula>"II"</formula>
    </cfRule>
    <cfRule type="cellIs" dxfId="738" priority="809" stopIfTrue="1" operator="equal">
      <formula>"I"</formula>
    </cfRule>
  </conditionalFormatting>
  <conditionalFormatting sqref="S100:S101">
    <cfRule type="cellIs" dxfId="737" priority="807" stopIfTrue="1" operator="between">
      <formula>"III"</formula>
      <formula>"IV"</formula>
    </cfRule>
  </conditionalFormatting>
  <conditionalFormatting sqref="S92:S93">
    <cfRule type="cellIs" dxfId="736" priority="786" stopIfTrue="1" operator="equal">
      <formula>"II"</formula>
    </cfRule>
    <cfRule type="cellIs" dxfId="735" priority="787" stopIfTrue="1" operator="equal">
      <formula>"I"</formula>
    </cfRule>
  </conditionalFormatting>
  <conditionalFormatting sqref="S92:S93">
    <cfRule type="cellIs" dxfId="734" priority="785" stopIfTrue="1" operator="between">
      <formula>"III"</formula>
      <formula>"IV"</formula>
    </cfRule>
  </conditionalFormatting>
  <conditionalFormatting sqref="P92:P93">
    <cfRule type="cellIs" dxfId="733" priority="784" stopIfTrue="1" operator="equal">
      <formula>"MUY ALTO"</formula>
    </cfRule>
  </conditionalFormatting>
  <conditionalFormatting sqref="P92:P93">
    <cfRule type="cellIs" dxfId="732" priority="783" stopIfTrue="1" operator="equal">
      <formula>"MEDIO"</formula>
    </cfRule>
  </conditionalFormatting>
  <conditionalFormatting sqref="P92:P93">
    <cfRule type="cellIs" dxfId="731" priority="782" stopIfTrue="1" operator="equal">
      <formula>"BAJO"</formula>
    </cfRule>
  </conditionalFormatting>
  <conditionalFormatting sqref="P92:P93">
    <cfRule type="cellIs" dxfId="730" priority="781" stopIfTrue="1" operator="equal">
      <formula>"ALTO"</formula>
    </cfRule>
  </conditionalFormatting>
  <conditionalFormatting sqref="P92:P93">
    <cfRule type="cellIs" dxfId="729" priority="777" stopIfTrue="1" operator="equal">
      <formula>"MUY ALTO"</formula>
    </cfRule>
    <cfRule type="cellIs" dxfId="728" priority="778" stopIfTrue="1" operator="equal">
      <formula>"ALTO"</formula>
    </cfRule>
    <cfRule type="cellIs" dxfId="727" priority="779" stopIfTrue="1" operator="equal">
      <formula>"MEDIO"</formula>
    </cfRule>
    <cfRule type="cellIs" dxfId="726" priority="780" stopIfTrue="1" operator="equal">
      <formula>"BAJO"</formula>
    </cfRule>
  </conditionalFormatting>
  <conditionalFormatting sqref="P95:P96">
    <cfRule type="cellIs" dxfId="725" priority="725" stopIfTrue="1" operator="equal">
      <formula>"MEDIO"</formula>
    </cfRule>
  </conditionalFormatting>
  <conditionalFormatting sqref="P95:P96">
    <cfRule type="cellIs" dxfId="724" priority="724" stopIfTrue="1" operator="equal">
      <formula>"BAJO"</formula>
    </cfRule>
  </conditionalFormatting>
  <conditionalFormatting sqref="P95:P96">
    <cfRule type="cellIs" dxfId="723" priority="723" stopIfTrue="1" operator="equal">
      <formula>"ALTO"</formula>
    </cfRule>
  </conditionalFormatting>
  <conditionalFormatting sqref="P95:P96">
    <cfRule type="cellIs" dxfId="722" priority="726" stopIfTrue="1" operator="equal">
      <formula>"MUY ALTO"</formula>
    </cfRule>
  </conditionalFormatting>
  <conditionalFormatting sqref="P95:P96">
    <cfRule type="cellIs" dxfId="721" priority="719" stopIfTrue="1" operator="equal">
      <formula>"MUY ALTO"</formula>
    </cfRule>
    <cfRule type="cellIs" dxfId="720" priority="720" stopIfTrue="1" operator="equal">
      <formula>"ALTO"</formula>
    </cfRule>
    <cfRule type="cellIs" dxfId="719" priority="721" stopIfTrue="1" operator="equal">
      <formula>"MEDIO"</formula>
    </cfRule>
    <cfRule type="cellIs" dxfId="718" priority="722" stopIfTrue="1" operator="equal">
      <formula>"BAJO"</formula>
    </cfRule>
  </conditionalFormatting>
  <conditionalFormatting sqref="S95:S96">
    <cfRule type="cellIs" dxfId="717" priority="715" stopIfTrue="1" operator="equal">
      <formula>"IV"</formula>
    </cfRule>
    <cfRule type="cellIs" dxfId="716" priority="716" stopIfTrue="1" operator="equal">
      <formula>"III"</formula>
    </cfRule>
    <cfRule type="cellIs" dxfId="715" priority="717" stopIfTrue="1" operator="equal">
      <formula>"II"</formula>
    </cfRule>
    <cfRule type="cellIs" dxfId="714" priority="718" stopIfTrue="1" operator="equal">
      <formula>"I"</formula>
    </cfRule>
  </conditionalFormatting>
  <conditionalFormatting sqref="S95:S96">
    <cfRule type="cellIs" dxfId="713" priority="711" stopIfTrue="1" operator="equal">
      <formula>"MEJORABLE"</formula>
    </cfRule>
    <cfRule type="cellIs" dxfId="712" priority="712" stopIfTrue="1" operator="equal">
      <formula>"NO ACEPTABLE"</formula>
    </cfRule>
    <cfRule type="cellIs" dxfId="711" priority="713" stopIfTrue="1" operator="equal">
      <formula>"NO ACEPTABLE O ACEPTABLE CON CONTROL ESPECIFICO"</formula>
    </cfRule>
    <cfRule type="cellIs" dxfId="710" priority="714" stopIfTrue="1" operator="equal">
      <formula>"ACEPTABLE"</formula>
    </cfRule>
  </conditionalFormatting>
  <conditionalFormatting sqref="T102:T103">
    <cfRule type="cellIs" dxfId="709" priority="706" stopIfTrue="1" operator="equal">
      <formula>"II"</formula>
    </cfRule>
    <cfRule type="cellIs" dxfId="708" priority="707" stopIfTrue="1" operator="equal">
      <formula>"I"</formula>
    </cfRule>
  </conditionalFormatting>
  <conditionalFormatting sqref="T102:T103">
    <cfRule type="cellIs" dxfId="707" priority="705" stopIfTrue="1" operator="between">
      <formula>"III"</formula>
      <formula>"IV"</formula>
    </cfRule>
  </conditionalFormatting>
  <conditionalFormatting sqref="S102:S103">
    <cfRule type="cellIs" dxfId="706" priority="701" stopIfTrue="1" operator="equal">
      <formula>"IV"</formula>
    </cfRule>
    <cfRule type="cellIs" dxfId="705" priority="702" stopIfTrue="1" operator="equal">
      <formula>"III"</formula>
    </cfRule>
    <cfRule type="cellIs" dxfId="704" priority="703" stopIfTrue="1" operator="equal">
      <formula>"II"</formula>
    </cfRule>
    <cfRule type="cellIs" dxfId="703" priority="704" stopIfTrue="1" operator="equal">
      <formula>"I"</formula>
    </cfRule>
  </conditionalFormatting>
  <conditionalFormatting sqref="S102:S103">
    <cfRule type="cellIs" dxfId="702" priority="697" stopIfTrue="1" operator="equal">
      <formula>"MEJORABLE"</formula>
    </cfRule>
    <cfRule type="cellIs" dxfId="701" priority="698" stopIfTrue="1" operator="equal">
      <formula>"NO ACEPTABLE"</formula>
    </cfRule>
    <cfRule type="cellIs" dxfId="700" priority="699" stopIfTrue="1" operator="equal">
      <formula>"NO ACEPTABLE O ACEPTABLE CON CONTROL ESPECIFICO"</formula>
    </cfRule>
    <cfRule type="cellIs" dxfId="699" priority="700" stopIfTrue="1" operator="equal">
      <formula>"ACEPTABLE"</formula>
    </cfRule>
  </conditionalFormatting>
  <conditionalFormatting sqref="S102:S103">
    <cfRule type="cellIs" dxfId="698" priority="709" stopIfTrue="1" operator="equal">
      <formula>"II"</formula>
    </cfRule>
    <cfRule type="cellIs" dxfId="697" priority="710" stopIfTrue="1" operator="equal">
      <formula>"I"</formula>
    </cfRule>
  </conditionalFormatting>
  <conditionalFormatting sqref="S102:S103">
    <cfRule type="cellIs" dxfId="696" priority="708" stopIfTrue="1" operator="between">
      <formula>"III"</formula>
      <formula>"IV"</formula>
    </cfRule>
  </conditionalFormatting>
  <conditionalFormatting sqref="P109">
    <cfRule type="cellIs" dxfId="695" priority="674" stopIfTrue="1" operator="equal">
      <formula>"MUY ALTO"</formula>
    </cfRule>
  </conditionalFormatting>
  <conditionalFormatting sqref="P109">
    <cfRule type="cellIs" dxfId="694" priority="672" stopIfTrue="1" operator="equal">
      <formula>"MEDIO"</formula>
    </cfRule>
  </conditionalFormatting>
  <conditionalFormatting sqref="P109">
    <cfRule type="cellIs" dxfId="693" priority="671" stopIfTrue="1" operator="equal">
      <formula>"BAJO"</formula>
    </cfRule>
  </conditionalFormatting>
  <conditionalFormatting sqref="S108">
    <cfRule type="cellIs" dxfId="692" priority="695" stopIfTrue="1" operator="equal">
      <formula>"II"</formula>
    </cfRule>
    <cfRule type="cellIs" dxfId="691" priority="696" stopIfTrue="1" operator="equal">
      <formula>"I"</formula>
    </cfRule>
  </conditionalFormatting>
  <conditionalFormatting sqref="S108">
    <cfRule type="cellIs" dxfId="690" priority="694" stopIfTrue="1" operator="between">
      <formula>"III"</formula>
      <formula>"IV"</formula>
    </cfRule>
  </conditionalFormatting>
  <conditionalFormatting sqref="P108">
    <cfRule type="cellIs" dxfId="689" priority="693" stopIfTrue="1" operator="equal">
      <formula>"MUY ALTO"</formula>
    </cfRule>
  </conditionalFormatting>
  <conditionalFormatting sqref="P108">
    <cfRule type="cellIs" dxfId="688" priority="692" stopIfTrue="1" operator="equal">
      <formula>"MEDIO"</formula>
    </cfRule>
  </conditionalFormatting>
  <conditionalFormatting sqref="P108">
    <cfRule type="cellIs" dxfId="687" priority="691" stopIfTrue="1" operator="equal">
      <formula>"BAJO"</formula>
    </cfRule>
  </conditionalFormatting>
  <conditionalFormatting sqref="P108">
    <cfRule type="cellIs" dxfId="686" priority="690" stopIfTrue="1" operator="equal">
      <formula>"ALTO"</formula>
    </cfRule>
  </conditionalFormatting>
  <conditionalFormatting sqref="P108">
    <cfRule type="cellIs" dxfId="685" priority="686" stopIfTrue="1" operator="equal">
      <formula>"MUY ALTO"</formula>
    </cfRule>
    <cfRule type="cellIs" dxfId="684" priority="687" stopIfTrue="1" operator="equal">
      <formula>"ALTO"</formula>
    </cfRule>
    <cfRule type="cellIs" dxfId="683" priority="688" stopIfTrue="1" operator="equal">
      <formula>"MEDIO"</formula>
    </cfRule>
    <cfRule type="cellIs" dxfId="682" priority="689" stopIfTrue="1" operator="equal">
      <formula>"BAJO"</formula>
    </cfRule>
  </conditionalFormatting>
  <conditionalFormatting sqref="S108">
    <cfRule type="cellIs" dxfId="681" priority="682" stopIfTrue="1" operator="equal">
      <formula>"IV"</formula>
    </cfRule>
    <cfRule type="cellIs" dxfId="680" priority="683" stopIfTrue="1" operator="equal">
      <formula>"III"</formula>
    </cfRule>
    <cfRule type="cellIs" dxfId="679" priority="684" stopIfTrue="1" operator="equal">
      <formula>"II"</formula>
    </cfRule>
    <cfRule type="cellIs" dxfId="678" priority="685" stopIfTrue="1" operator="equal">
      <formula>"I"</formula>
    </cfRule>
  </conditionalFormatting>
  <conditionalFormatting sqref="S108">
    <cfRule type="cellIs" dxfId="677" priority="678" stopIfTrue="1" operator="equal">
      <formula>"MEJORABLE"</formula>
    </cfRule>
    <cfRule type="cellIs" dxfId="676" priority="679" stopIfTrue="1" operator="equal">
      <formula>"NO ACEPTABLE"</formula>
    </cfRule>
    <cfRule type="cellIs" dxfId="675" priority="680" stopIfTrue="1" operator="equal">
      <formula>"NO ACEPTABLE O ACEPTABLE CON CONTROL ESPECIFICO"</formula>
    </cfRule>
    <cfRule type="cellIs" dxfId="674" priority="681" stopIfTrue="1" operator="equal">
      <formula>"ACEPTABLE"</formula>
    </cfRule>
  </conditionalFormatting>
  <conditionalFormatting sqref="S109">
    <cfRule type="cellIs" dxfId="673" priority="648" stopIfTrue="1" operator="equal">
      <formula>"II"</formula>
    </cfRule>
    <cfRule type="cellIs" dxfId="672" priority="649" stopIfTrue="1" operator="equal">
      <formula>"I"</formula>
    </cfRule>
  </conditionalFormatting>
  <conditionalFormatting sqref="S109">
    <cfRule type="cellIs" dxfId="671" priority="647" stopIfTrue="1" operator="between">
      <formula>"III"</formula>
      <formula>"IV"</formula>
    </cfRule>
  </conditionalFormatting>
  <conditionalFormatting sqref="S109">
    <cfRule type="cellIs" dxfId="670" priority="651" stopIfTrue="1" operator="equal">
      <formula>"II"</formula>
    </cfRule>
    <cfRule type="cellIs" dxfId="669" priority="652" stopIfTrue="1" operator="equal">
      <formula>"I"</formula>
    </cfRule>
  </conditionalFormatting>
  <conditionalFormatting sqref="S109">
    <cfRule type="cellIs" dxfId="668" priority="650" stopIfTrue="1" operator="between">
      <formula>"III"</formula>
      <formula>"IV"</formula>
    </cfRule>
  </conditionalFormatting>
  <conditionalFormatting sqref="S109">
    <cfRule type="cellIs" dxfId="667" priority="669" stopIfTrue="1" operator="equal">
      <formula>"II"</formula>
    </cfRule>
    <cfRule type="cellIs" dxfId="666" priority="670" stopIfTrue="1" operator="equal">
      <formula>"I"</formula>
    </cfRule>
  </conditionalFormatting>
  <conditionalFormatting sqref="S109">
    <cfRule type="cellIs" dxfId="665" priority="668" stopIfTrue="1" operator="between">
      <formula>"III"</formula>
      <formula>"IV"</formula>
    </cfRule>
  </conditionalFormatting>
  <conditionalFormatting sqref="S109">
    <cfRule type="cellIs" dxfId="664" priority="676" stopIfTrue="1" operator="equal">
      <formula>"II"</formula>
    </cfRule>
    <cfRule type="cellIs" dxfId="663" priority="677" stopIfTrue="1" operator="equal">
      <formula>"I"</formula>
    </cfRule>
  </conditionalFormatting>
  <conditionalFormatting sqref="S109">
    <cfRule type="cellIs" dxfId="662" priority="675" stopIfTrue="1" operator="between">
      <formula>"III"</formula>
      <formula>"IV"</formula>
    </cfRule>
  </conditionalFormatting>
  <conditionalFormatting sqref="P109">
    <cfRule type="cellIs" dxfId="661" priority="673" stopIfTrue="1" operator="equal">
      <formula>"ALTO"</formula>
    </cfRule>
  </conditionalFormatting>
  <conditionalFormatting sqref="S109">
    <cfRule type="cellIs" dxfId="660" priority="666" stopIfTrue="1" operator="equal">
      <formula>"II"</formula>
    </cfRule>
    <cfRule type="cellIs" dxfId="659" priority="667" stopIfTrue="1" operator="equal">
      <formula>"I"</formula>
    </cfRule>
  </conditionalFormatting>
  <conditionalFormatting sqref="S109">
    <cfRule type="cellIs" dxfId="658" priority="665" stopIfTrue="1" operator="between">
      <formula>"III"</formula>
      <formula>"IV"</formula>
    </cfRule>
  </conditionalFormatting>
  <conditionalFormatting sqref="P109">
    <cfRule type="cellIs" dxfId="657" priority="664" stopIfTrue="1" operator="equal">
      <formula>"MUY ALTO"</formula>
    </cfRule>
  </conditionalFormatting>
  <conditionalFormatting sqref="P109">
    <cfRule type="cellIs" dxfId="656" priority="663" stopIfTrue="1" operator="equal">
      <formula>"ALTO"</formula>
    </cfRule>
  </conditionalFormatting>
  <conditionalFormatting sqref="P109">
    <cfRule type="cellIs" dxfId="655" priority="662" stopIfTrue="1" operator="equal">
      <formula>"MEDIO"</formula>
    </cfRule>
  </conditionalFormatting>
  <conditionalFormatting sqref="P109">
    <cfRule type="cellIs" dxfId="654" priority="661" stopIfTrue="1" operator="equal">
      <formula>"BAJO"</formula>
    </cfRule>
  </conditionalFormatting>
  <conditionalFormatting sqref="P109">
    <cfRule type="cellIs" dxfId="653" priority="660" stopIfTrue="1" operator="equal">
      <formula>"MUY ALTO"</formula>
    </cfRule>
  </conditionalFormatting>
  <conditionalFormatting sqref="P109">
    <cfRule type="cellIs" dxfId="652" priority="659" stopIfTrue="1" operator="equal">
      <formula>"ALTO"</formula>
    </cfRule>
  </conditionalFormatting>
  <conditionalFormatting sqref="P109">
    <cfRule type="cellIs" dxfId="651" priority="658" stopIfTrue="1" operator="equal">
      <formula>"MEDIO"</formula>
    </cfRule>
  </conditionalFormatting>
  <conditionalFormatting sqref="P109">
    <cfRule type="cellIs" dxfId="650" priority="657" stopIfTrue="1" operator="equal">
      <formula>"BAJO"</formula>
    </cfRule>
  </conditionalFormatting>
  <conditionalFormatting sqref="P109">
    <cfRule type="cellIs" dxfId="649" priority="653" stopIfTrue="1" operator="equal">
      <formula>"MUY ALTO"</formula>
    </cfRule>
    <cfRule type="cellIs" dxfId="648" priority="654" stopIfTrue="1" operator="equal">
      <formula>"ALTO"</formula>
    </cfRule>
    <cfRule type="cellIs" dxfId="647" priority="655" stopIfTrue="1" operator="equal">
      <formula>"MEDIO"</formula>
    </cfRule>
    <cfRule type="cellIs" dxfId="646" priority="656" stopIfTrue="1" operator="equal">
      <formula>"BAJO"</formula>
    </cfRule>
  </conditionalFormatting>
  <conditionalFormatting sqref="S109">
    <cfRule type="cellIs" dxfId="645" priority="643" stopIfTrue="1" operator="equal">
      <formula>"IV"</formula>
    </cfRule>
    <cfRule type="cellIs" dxfId="644" priority="644" stopIfTrue="1" operator="equal">
      <formula>"III"</formula>
    </cfRule>
    <cfRule type="cellIs" dxfId="643" priority="645" stopIfTrue="1" operator="equal">
      <formula>"II"</formula>
    </cfRule>
    <cfRule type="cellIs" dxfId="642" priority="646" stopIfTrue="1" operator="equal">
      <formula>"I"</formula>
    </cfRule>
  </conditionalFormatting>
  <conditionalFormatting sqref="S109">
    <cfRule type="cellIs" dxfId="641" priority="639" stopIfTrue="1" operator="equal">
      <formula>"MEJORABLE"</formula>
    </cfRule>
    <cfRule type="cellIs" dxfId="640" priority="640" stopIfTrue="1" operator="equal">
      <formula>"NO ACEPTABLE"</formula>
    </cfRule>
    <cfRule type="cellIs" dxfId="639" priority="641" stopIfTrue="1" operator="equal">
      <formula>"NO ACEPTABLE O ACEPTABLE CON CONTROL ESPECIFICO"</formula>
    </cfRule>
    <cfRule type="cellIs" dxfId="638" priority="642" stopIfTrue="1" operator="equal">
      <formula>"ACEPTABLE"</formula>
    </cfRule>
  </conditionalFormatting>
  <conditionalFormatting sqref="T111:T113">
    <cfRule type="cellIs" dxfId="637" priority="598" stopIfTrue="1" operator="equal">
      <formula>"II"</formula>
    </cfRule>
    <cfRule type="cellIs" dxfId="636" priority="599" stopIfTrue="1" operator="equal">
      <formula>"I"</formula>
    </cfRule>
  </conditionalFormatting>
  <conditionalFormatting sqref="T111:T113">
    <cfRule type="cellIs" dxfId="635" priority="597" stopIfTrue="1" operator="between">
      <formula>"III"</formula>
      <formula>"IV"</formula>
    </cfRule>
  </conditionalFormatting>
  <conditionalFormatting sqref="P111:P113 P122 P124:P125">
    <cfRule type="cellIs" dxfId="634" priority="596" stopIfTrue="1" operator="equal">
      <formula>"MUY ALTO"</formula>
    </cfRule>
  </conditionalFormatting>
  <conditionalFormatting sqref="P111:P113 P122 P124:P125">
    <cfRule type="cellIs" dxfId="633" priority="595" stopIfTrue="1" operator="equal">
      <formula>"MEDIO"</formula>
    </cfRule>
  </conditionalFormatting>
  <conditionalFormatting sqref="P111:P113 P122 P124:P125">
    <cfRule type="cellIs" dxfId="632" priority="594" stopIfTrue="1" operator="equal">
      <formula>"BAJO"</formula>
    </cfRule>
  </conditionalFormatting>
  <conditionalFormatting sqref="P111:P113 P122 P124:P125">
    <cfRule type="cellIs" dxfId="631" priority="593" stopIfTrue="1" operator="equal">
      <formula>"ALTO"</formula>
    </cfRule>
  </conditionalFormatting>
  <conditionalFormatting sqref="P111:P113 P122 P124:P125">
    <cfRule type="cellIs" dxfId="630" priority="589" stopIfTrue="1" operator="equal">
      <formula>"MUY ALTO"</formula>
    </cfRule>
    <cfRule type="cellIs" dxfId="629" priority="590" stopIfTrue="1" operator="equal">
      <formula>"ALTO"</formula>
    </cfRule>
    <cfRule type="cellIs" dxfId="628" priority="591" stopIfTrue="1" operator="equal">
      <formula>"MEDIO"</formula>
    </cfRule>
    <cfRule type="cellIs" dxfId="627" priority="592" stopIfTrue="1" operator="equal">
      <formula>"BAJO"</formula>
    </cfRule>
  </conditionalFormatting>
  <conditionalFormatting sqref="S110">
    <cfRule type="cellIs" dxfId="626" priority="607" stopIfTrue="1" operator="equal">
      <formula>"IV"</formula>
    </cfRule>
    <cfRule type="cellIs" dxfId="625" priority="608" stopIfTrue="1" operator="equal">
      <formula>"III"</formula>
    </cfRule>
    <cfRule type="cellIs" dxfId="624" priority="609" stopIfTrue="1" operator="equal">
      <formula>"II"</formula>
    </cfRule>
    <cfRule type="cellIs" dxfId="623" priority="610" stopIfTrue="1" operator="equal">
      <formula>"I"</formula>
    </cfRule>
  </conditionalFormatting>
  <conditionalFormatting sqref="S110">
    <cfRule type="cellIs" dxfId="622" priority="603" stopIfTrue="1" operator="equal">
      <formula>"MEJORABLE"</formula>
    </cfRule>
    <cfRule type="cellIs" dxfId="621" priority="604" stopIfTrue="1" operator="equal">
      <formula>"NO ACEPTABLE"</formula>
    </cfRule>
    <cfRule type="cellIs" dxfId="620" priority="605" stopIfTrue="1" operator="equal">
      <formula>"NO ACEPTABLE O ACEPTABLE CON CONTROL ESPECIFICO"</formula>
    </cfRule>
    <cfRule type="cellIs" dxfId="619" priority="606" stopIfTrue="1" operator="equal">
      <formula>"ACEPTABLE"</formula>
    </cfRule>
  </conditionalFormatting>
  <conditionalFormatting sqref="S105">
    <cfRule type="cellIs" dxfId="618" priority="560" stopIfTrue="1" operator="equal">
      <formula>"II"</formula>
    </cfRule>
    <cfRule type="cellIs" dxfId="617" priority="561" stopIfTrue="1" operator="equal">
      <formula>"I"</formula>
    </cfRule>
  </conditionalFormatting>
  <conditionalFormatting sqref="S105">
    <cfRule type="cellIs" dxfId="616" priority="559" stopIfTrue="1" operator="between">
      <formula>"III"</formula>
      <formula>"IV"</formula>
    </cfRule>
  </conditionalFormatting>
  <conditionalFormatting sqref="P105">
    <cfRule type="cellIs" dxfId="615" priority="558" stopIfTrue="1" operator="equal">
      <formula>"MUY ALTO"</formula>
    </cfRule>
  </conditionalFormatting>
  <conditionalFormatting sqref="P105">
    <cfRule type="cellIs" dxfId="614" priority="557" stopIfTrue="1" operator="equal">
      <formula>"ALTO"</formula>
    </cfRule>
  </conditionalFormatting>
  <conditionalFormatting sqref="S105">
    <cfRule type="cellIs" dxfId="613" priority="552" stopIfTrue="1" operator="between">
      <formula>"III"</formula>
      <formula>"IV"</formula>
    </cfRule>
  </conditionalFormatting>
  <conditionalFormatting sqref="S105">
    <cfRule type="cellIs" dxfId="612" priority="553" stopIfTrue="1" operator="equal">
      <formula>"II"</formula>
    </cfRule>
    <cfRule type="cellIs" dxfId="611" priority="554" stopIfTrue="1" operator="equal">
      <formula>"I"</formula>
    </cfRule>
  </conditionalFormatting>
  <conditionalFormatting sqref="S110">
    <cfRule type="cellIs" dxfId="610" priority="630" stopIfTrue="1" operator="equal">
      <formula>"II"</formula>
    </cfRule>
    <cfRule type="cellIs" dxfId="609" priority="631" stopIfTrue="1" operator="equal">
      <formula>"I"</formula>
    </cfRule>
  </conditionalFormatting>
  <conditionalFormatting sqref="S110">
    <cfRule type="cellIs" dxfId="608" priority="629" stopIfTrue="1" operator="between">
      <formula>"III"</formula>
      <formula>"IV"</formula>
    </cfRule>
  </conditionalFormatting>
  <conditionalFormatting sqref="P110">
    <cfRule type="cellIs" dxfId="607" priority="628" stopIfTrue="1" operator="equal">
      <formula>"MUY ALTO"</formula>
    </cfRule>
  </conditionalFormatting>
  <conditionalFormatting sqref="P110">
    <cfRule type="cellIs" dxfId="606" priority="627" stopIfTrue="1" operator="equal">
      <formula>"ALTO"</formula>
    </cfRule>
  </conditionalFormatting>
  <conditionalFormatting sqref="P110">
    <cfRule type="cellIs" dxfId="605" priority="626" stopIfTrue="1" operator="equal">
      <formula>"MEDIO"</formula>
    </cfRule>
  </conditionalFormatting>
  <conditionalFormatting sqref="P110">
    <cfRule type="cellIs" dxfId="604" priority="625" stopIfTrue="1" operator="equal">
      <formula>"BAJO"</formula>
    </cfRule>
  </conditionalFormatting>
  <conditionalFormatting sqref="P110">
    <cfRule type="cellIs" dxfId="603" priority="624" stopIfTrue="1" operator="equal">
      <formula>"MUY ALTO"</formula>
    </cfRule>
  </conditionalFormatting>
  <conditionalFormatting sqref="P110">
    <cfRule type="cellIs" dxfId="602" priority="623" stopIfTrue="1" operator="equal">
      <formula>"ALTO"</formula>
    </cfRule>
  </conditionalFormatting>
  <conditionalFormatting sqref="P110">
    <cfRule type="cellIs" dxfId="601" priority="622" stopIfTrue="1" operator="equal">
      <formula>"MEDIO"</formula>
    </cfRule>
  </conditionalFormatting>
  <conditionalFormatting sqref="P110">
    <cfRule type="cellIs" dxfId="600" priority="621" stopIfTrue="1" operator="equal">
      <formula>"BAJO"</formula>
    </cfRule>
  </conditionalFormatting>
  <conditionalFormatting sqref="P110">
    <cfRule type="cellIs" dxfId="599" priority="617" stopIfTrue="1" operator="equal">
      <formula>"MUY ALTO"</formula>
    </cfRule>
    <cfRule type="cellIs" dxfId="598" priority="618" stopIfTrue="1" operator="equal">
      <formula>"ALTO"</formula>
    </cfRule>
    <cfRule type="cellIs" dxfId="597" priority="619" stopIfTrue="1" operator="equal">
      <formula>"MEDIO"</formula>
    </cfRule>
    <cfRule type="cellIs" dxfId="596" priority="620" stopIfTrue="1" operator="equal">
      <formula>"BAJO"</formula>
    </cfRule>
  </conditionalFormatting>
  <conditionalFormatting sqref="S110">
    <cfRule type="cellIs" dxfId="595" priority="615" stopIfTrue="1" operator="equal">
      <formula>"II"</formula>
    </cfRule>
    <cfRule type="cellIs" dxfId="594" priority="616" stopIfTrue="1" operator="equal">
      <formula>"I"</formula>
    </cfRule>
  </conditionalFormatting>
  <conditionalFormatting sqref="S110">
    <cfRule type="cellIs" dxfId="593" priority="614" stopIfTrue="1" operator="between">
      <formula>"III"</formula>
      <formula>"IV"</formula>
    </cfRule>
  </conditionalFormatting>
  <conditionalFormatting sqref="S110">
    <cfRule type="cellIs" dxfId="592" priority="612" stopIfTrue="1" operator="equal">
      <formula>"II"</formula>
    </cfRule>
    <cfRule type="cellIs" dxfId="591" priority="613" stopIfTrue="1" operator="equal">
      <formula>"I"</formula>
    </cfRule>
  </conditionalFormatting>
  <conditionalFormatting sqref="S110">
    <cfRule type="cellIs" dxfId="590" priority="611" stopIfTrue="1" operator="between">
      <formula>"III"</formula>
      <formula>"IV"</formula>
    </cfRule>
  </conditionalFormatting>
  <conditionalFormatting sqref="S111:S113">
    <cfRule type="cellIs" dxfId="589" priority="585" stopIfTrue="1" operator="equal">
      <formula>"IV"</formula>
    </cfRule>
    <cfRule type="cellIs" dxfId="588" priority="586" stopIfTrue="1" operator="equal">
      <formula>"III"</formula>
    </cfRule>
    <cfRule type="cellIs" dxfId="587" priority="587" stopIfTrue="1" operator="equal">
      <formula>"II"</formula>
    </cfRule>
    <cfRule type="cellIs" dxfId="586" priority="588" stopIfTrue="1" operator="equal">
      <formula>"I"</formula>
    </cfRule>
  </conditionalFormatting>
  <conditionalFormatting sqref="S111:S113">
    <cfRule type="cellIs" dxfId="585" priority="581" stopIfTrue="1" operator="equal">
      <formula>"MEJORABLE"</formula>
    </cfRule>
    <cfRule type="cellIs" dxfId="584" priority="582" stopIfTrue="1" operator="equal">
      <formula>"NO ACEPTABLE"</formula>
    </cfRule>
    <cfRule type="cellIs" dxfId="583" priority="583" stopIfTrue="1" operator="equal">
      <formula>"NO ACEPTABLE O ACEPTABLE CON CONTROL ESPECIFICO"</formula>
    </cfRule>
    <cfRule type="cellIs" dxfId="582" priority="584" stopIfTrue="1" operator="equal">
      <formula>"ACEPTABLE"</formula>
    </cfRule>
  </conditionalFormatting>
  <conditionalFormatting sqref="P105">
    <cfRule type="cellIs" dxfId="581" priority="556" stopIfTrue="1" operator="equal">
      <formula>"MEDIO"</formula>
    </cfRule>
  </conditionalFormatting>
  <conditionalFormatting sqref="P105">
    <cfRule type="cellIs" dxfId="580" priority="555" stopIfTrue="1" operator="equal">
      <formula>"BAJO"</formula>
    </cfRule>
  </conditionalFormatting>
  <conditionalFormatting sqref="S105">
    <cfRule type="cellIs" dxfId="579" priority="550" stopIfTrue="1" operator="equal">
      <formula>"II"</formula>
    </cfRule>
    <cfRule type="cellIs" dxfId="578" priority="551" stopIfTrue="1" operator="equal">
      <formula>"I"</formula>
    </cfRule>
  </conditionalFormatting>
  <conditionalFormatting sqref="S105">
    <cfRule type="cellIs" dxfId="577" priority="549" stopIfTrue="1" operator="between">
      <formula>"III"</formula>
      <formula>"IV"</formula>
    </cfRule>
  </conditionalFormatting>
  <conditionalFormatting sqref="P105">
    <cfRule type="cellIs" dxfId="576" priority="548" stopIfTrue="1" operator="equal">
      <formula>"MUY ALTO"</formula>
    </cfRule>
  </conditionalFormatting>
  <conditionalFormatting sqref="P105">
    <cfRule type="cellIs" dxfId="575" priority="547" stopIfTrue="1" operator="equal">
      <formula>"ALTO"</formula>
    </cfRule>
  </conditionalFormatting>
  <conditionalFormatting sqref="P105">
    <cfRule type="cellIs" dxfId="574" priority="546" stopIfTrue="1" operator="equal">
      <formula>"MEDIO"</formula>
    </cfRule>
  </conditionalFormatting>
  <conditionalFormatting sqref="P105">
    <cfRule type="cellIs" dxfId="573" priority="545" stopIfTrue="1" operator="equal">
      <formula>"BAJO"</formula>
    </cfRule>
  </conditionalFormatting>
  <conditionalFormatting sqref="P105">
    <cfRule type="cellIs" dxfId="572" priority="544" stopIfTrue="1" operator="equal">
      <formula>"MUY ALTO"</formula>
    </cfRule>
  </conditionalFormatting>
  <conditionalFormatting sqref="P105">
    <cfRule type="cellIs" dxfId="571" priority="543" stopIfTrue="1" operator="equal">
      <formula>"ALTO"</formula>
    </cfRule>
  </conditionalFormatting>
  <conditionalFormatting sqref="P105">
    <cfRule type="cellIs" dxfId="570" priority="542" stopIfTrue="1" operator="equal">
      <formula>"MEDIO"</formula>
    </cfRule>
  </conditionalFormatting>
  <conditionalFormatting sqref="P105">
    <cfRule type="cellIs" dxfId="569" priority="541" stopIfTrue="1" operator="equal">
      <formula>"BAJO"</formula>
    </cfRule>
  </conditionalFormatting>
  <conditionalFormatting sqref="P105">
    <cfRule type="cellIs" dxfId="568" priority="537" stopIfTrue="1" operator="equal">
      <formula>"MUY ALTO"</formula>
    </cfRule>
    <cfRule type="cellIs" dxfId="567" priority="538" stopIfTrue="1" operator="equal">
      <formula>"ALTO"</formula>
    </cfRule>
    <cfRule type="cellIs" dxfId="566" priority="539" stopIfTrue="1" operator="equal">
      <formula>"MEDIO"</formula>
    </cfRule>
    <cfRule type="cellIs" dxfId="565" priority="540" stopIfTrue="1" operator="equal">
      <formula>"BAJO"</formula>
    </cfRule>
  </conditionalFormatting>
  <conditionalFormatting sqref="S105">
    <cfRule type="cellIs" dxfId="564" priority="535" stopIfTrue="1" operator="equal">
      <formula>"II"</formula>
    </cfRule>
    <cfRule type="cellIs" dxfId="563" priority="536" stopIfTrue="1" operator="equal">
      <formula>"I"</formula>
    </cfRule>
  </conditionalFormatting>
  <conditionalFormatting sqref="S105">
    <cfRule type="cellIs" dxfId="562" priority="534" stopIfTrue="1" operator="between">
      <formula>"III"</formula>
      <formula>"IV"</formula>
    </cfRule>
  </conditionalFormatting>
  <conditionalFormatting sqref="S105">
    <cfRule type="cellIs" dxfId="561" priority="532" stopIfTrue="1" operator="equal">
      <formula>"II"</formula>
    </cfRule>
    <cfRule type="cellIs" dxfId="560" priority="533" stopIfTrue="1" operator="equal">
      <formula>"I"</formula>
    </cfRule>
  </conditionalFormatting>
  <conditionalFormatting sqref="S105">
    <cfRule type="cellIs" dxfId="559" priority="531" stopIfTrue="1" operator="between">
      <formula>"III"</formula>
      <formula>"IV"</formula>
    </cfRule>
  </conditionalFormatting>
  <conditionalFormatting sqref="S110">
    <cfRule type="cellIs" dxfId="558" priority="637" stopIfTrue="1" operator="equal">
      <formula>"II"</formula>
    </cfRule>
    <cfRule type="cellIs" dxfId="557" priority="638" stopIfTrue="1" operator="equal">
      <formula>"I"</formula>
    </cfRule>
  </conditionalFormatting>
  <conditionalFormatting sqref="S110">
    <cfRule type="cellIs" dxfId="556" priority="636" stopIfTrue="1" operator="between">
      <formula>"III"</formula>
      <formula>"IV"</formula>
    </cfRule>
  </conditionalFormatting>
  <conditionalFormatting sqref="P110">
    <cfRule type="cellIs" dxfId="555" priority="635" stopIfTrue="1" operator="equal">
      <formula>"MUY ALTO"</formula>
    </cfRule>
  </conditionalFormatting>
  <conditionalFormatting sqref="P110">
    <cfRule type="cellIs" dxfId="554" priority="634" stopIfTrue="1" operator="equal">
      <formula>"ALTO"</formula>
    </cfRule>
  </conditionalFormatting>
  <conditionalFormatting sqref="P110">
    <cfRule type="cellIs" dxfId="553" priority="633" stopIfTrue="1" operator="equal">
      <formula>"MEDIO"</formula>
    </cfRule>
  </conditionalFormatting>
  <conditionalFormatting sqref="P110">
    <cfRule type="cellIs" dxfId="552" priority="632" stopIfTrue="1" operator="equal">
      <formula>"BAJO"</formula>
    </cfRule>
  </conditionalFormatting>
  <conditionalFormatting sqref="S104">
    <cfRule type="cellIs" dxfId="551" priority="566" stopIfTrue="1" operator="equal">
      <formula>"IV"</formula>
    </cfRule>
    <cfRule type="cellIs" dxfId="550" priority="567" stopIfTrue="1" operator="equal">
      <formula>"III"</formula>
    </cfRule>
    <cfRule type="cellIs" dxfId="549" priority="568" stopIfTrue="1" operator="equal">
      <formula>"II"</formula>
    </cfRule>
    <cfRule type="cellIs" dxfId="548" priority="569" stopIfTrue="1" operator="equal">
      <formula>"I"</formula>
    </cfRule>
  </conditionalFormatting>
  <conditionalFormatting sqref="S104">
    <cfRule type="cellIs" dxfId="547" priority="562" stopIfTrue="1" operator="equal">
      <formula>"MEJORABLE"</formula>
    </cfRule>
    <cfRule type="cellIs" dxfId="546" priority="563" stopIfTrue="1" operator="equal">
      <formula>"NO ACEPTABLE"</formula>
    </cfRule>
    <cfRule type="cellIs" dxfId="545" priority="564" stopIfTrue="1" operator="equal">
      <formula>"NO ACEPTABLE O ACEPTABLE CON CONTROL ESPECIFICO"</formula>
    </cfRule>
    <cfRule type="cellIs" dxfId="544" priority="565" stopIfTrue="1" operator="equal">
      <formula>"ACEPTABLE"</formula>
    </cfRule>
  </conditionalFormatting>
  <conditionalFormatting sqref="S105">
    <cfRule type="cellIs" dxfId="543" priority="527" stopIfTrue="1" operator="equal">
      <formula>"IV"</formula>
    </cfRule>
    <cfRule type="cellIs" dxfId="542" priority="528" stopIfTrue="1" operator="equal">
      <formula>"III"</formula>
    </cfRule>
    <cfRule type="cellIs" dxfId="541" priority="529" stopIfTrue="1" operator="equal">
      <formula>"II"</formula>
    </cfRule>
    <cfRule type="cellIs" dxfId="540" priority="530" stopIfTrue="1" operator="equal">
      <formula>"I"</formula>
    </cfRule>
  </conditionalFormatting>
  <conditionalFormatting sqref="S105">
    <cfRule type="cellIs" dxfId="539" priority="523" stopIfTrue="1" operator="equal">
      <formula>"MEJORABLE"</formula>
    </cfRule>
    <cfRule type="cellIs" dxfId="538" priority="524" stopIfTrue="1" operator="equal">
      <formula>"NO ACEPTABLE"</formula>
    </cfRule>
    <cfRule type="cellIs" dxfId="537" priority="525" stopIfTrue="1" operator="equal">
      <formula>"NO ACEPTABLE O ACEPTABLE CON CONTROL ESPECIFICO"</formula>
    </cfRule>
    <cfRule type="cellIs" dxfId="536" priority="526" stopIfTrue="1" operator="equal">
      <formula>"ACEPTABLE"</formula>
    </cfRule>
  </conditionalFormatting>
  <conditionalFormatting sqref="S111:S113">
    <cfRule type="cellIs" dxfId="535" priority="601" stopIfTrue="1" operator="equal">
      <formula>"II"</formula>
    </cfRule>
    <cfRule type="cellIs" dxfId="534" priority="602" stopIfTrue="1" operator="equal">
      <formula>"I"</formula>
    </cfRule>
  </conditionalFormatting>
  <conditionalFormatting sqref="S111:S113">
    <cfRule type="cellIs" dxfId="533" priority="600" stopIfTrue="1" operator="between">
      <formula>"III"</formula>
      <formula>"IV"</formula>
    </cfRule>
  </conditionalFormatting>
  <conditionalFormatting sqref="S104">
    <cfRule type="cellIs" dxfId="532" priority="579" stopIfTrue="1" operator="equal">
      <formula>"II"</formula>
    </cfRule>
    <cfRule type="cellIs" dxfId="531" priority="580" stopIfTrue="1" operator="equal">
      <formula>"I"</formula>
    </cfRule>
  </conditionalFormatting>
  <conditionalFormatting sqref="S104">
    <cfRule type="cellIs" dxfId="530" priority="578" stopIfTrue="1" operator="between">
      <formula>"III"</formula>
      <formula>"IV"</formula>
    </cfRule>
  </conditionalFormatting>
  <conditionalFormatting sqref="P104">
    <cfRule type="cellIs" dxfId="529" priority="577" stopIfTrue="1" operator="equal">
      <formula>"MUY ALTO"</formula>
    </cfRule>
  </conditionalFormatting>
  <conditionalFormatting sqref="P104">
    <cfRule type="cellIs" dxfId="528" priority="576" stopIfTrue="1" operator="equal">
      <formula>"MEDIO"</formula>
    </cfRule>
  </conditionalFormatting>
  <conditionalFormatting sqref="P104">
    <cfRule type="cellIs" dxfId="527" priority="575" stopIfTrue="1" operator="equal">
      <formula>"BAJO"</formula>
    </cfRule>
  </conditionalFormatting>
  <conditionalFormatting sqref="P104">
    <cfRule type="cellIs" dxfId="526" priority="574" stopIfTrue="1" operator="equal">
      <formula>"ALTO"</formula>
    </cfRule>
  </conditionalFormatting>
  <conditionalFormatting sqref="P104">
    <cfRule type="cellIs" dxfId="525" priority="570" stopIfTrue="1" operator="equal">
      <formula>"MUY ALTO"</formula>
    </cfRule>
    <cfRule type="cellIs" dxfId="524" priority="571" stopIfTrue="1" operator="equal">
      <formula>"ALTO"</formula>
    </cfRule>
    <cfRule type="cellIs" dxfId="523" priority="572" stopIfTrue="1" operator="equal">
      <formula>"MEDIO"</formula>
    </cfRule>
    <cfRule type="cellIs" dxfId="522" priority="573" stopIfTrue="1" operator="equal">
      <formula>"BAJO"</formula>
    </cfRule>
  </conditionalFormatting>
  <conditionalFormatting sqref="P106:P107">
    <cfRule type="cellIs" dxfId="521" priority="518" stopIfTrue="1" operator="equal">
      <formula>"MEDIO"</formula>
    </cfRule>
  </conditionalFormatting>
  <conditionalFormatting sqref="P106:P107">
    <cfRule type="cellIs" dxfId="520" priority="517" stopIfTrue="1" operator="equal">
      <formula>"BAJO"</formula>
    </cfRule>
  </conditionalFormatting>
  <conditionalFormatting sqref="P106:P107">
    <cfRule type="cellIs" dxfId="519" priority="516" stopIfTrue="1" operator="equal">
      <formula>"ALTO"</formula>
    </cfRule>
  </conditionalFormatting>
  <conditionalFormatting sqref="S106:S107">
    <cfRule type="cellIs" dxfId="518" priority="521" stopIfTrue="1" operator="equal">
      <formula>"II"</formula>
    </cfRule>
    <cfRule type="cellIs" dxfId="517" priority="522" stopIfTrue="1" operator="equal">
      <formula>"I"</formula>
    </cfRule>
  </conditionalFormatting>
  <conditionalFormatting sqref="S106:S107">
    <cfRule type="cellIs" dxfId="516" priority="520" stopIfTrue="1" operator="between">
      <formula>"III"</formula>
      <formula>"IV"</formula>
    </cfRule>
  </conditionalFormatting>
  <conditionalFormatting sqref="P106:P107">
    <cfRule type="cellIs" dxfId="515" priority="519" stopIfTrue="1" operator="equal">
      <formula>"MUY ALTO"</formula>
    </cfRule>
  </conditionalFormatting>
  <conditionalFormatting sqref="P106:P107">
    <cfRule type="cellIs" dxfId="514" priority="512" stopIfTrue="1" operator="equal">
      <formula>"MUY ALTO"</formula>
    </cfRule>
    <cfRule type="cellIs" dxfId="513" priority="513" stopIfTrue="1" operator="equal">
      <formula>"ALTO"</formula>
    </cfRule>
    <cfRule type="cellIs" dxfId="512" priority="514" stopIfTrue="1" operator="equal">
      <formula>"MEDIO"</formula>
    </cfRule>
    <cfRule type="cellIs" dxfId="511" priority="515" stopIfTrue="1" operator="equal">
      <formula>"BAJO"</formula>
    </cfRule>
  </conditionalFormatting>
  <conditionalFormatting sqref="S106:S107">
    <cfRule type="cellIs" dxfId="510" priority="508" stopIfTrue="1" operator="equal">
      <formula>"IV"</formula>
    </cfRule>
    <cfRule type="cellIs" dxfId="509" priority="509" stopIfTrue="1" operator="equal">
      <formula>"III"</formula>
    </cfRule>
    <cfRule type="cellIs" dxfId="508" priority="510" stopIfTrue="1" operator="equal">
      <formula>"II"</formula>
    </cfRule>
    <cfRule type="cellIs" dxfId="507" priority="511" stopIfTrue="1" operator="equal">
      <formula>"I"</formula>
    </cfRule>
  </conditionalFormatting>
  <conditionalFormatting sqref="S106:S107">
    <cfRule type="cellIs" dxfId="506" priority="504" stopIfTrue="1" operator="equal">
      <formula>"MEJORABLE"</formula>
    </cfRule>
    <cfRule type="cellIs" dxfId="505" priority="505" stopIfTrue="1" operator="equal">
      <formula>"NO ACEPTABLE"</formula>
    </cfRule>
    <cfRule type="cellIs" dxfId="504" priority="506" stopIfTrue="1" operator="equal">
      <formula>"NO ACEPTABLE O ACEPTABLE CON CONTROL ESPECIFICO"</formula>
    </cfRule>
    <cfRule type="cellIs" dxfId="503" priority="507" stopIfTrue="1" operator="equal">
      <formula>"ACEPTABLE"</formula>
    </cfRule>
  </conditionalFormatting>
  <conditionalFormatting sqref="T122:T123">
    <cfRule type="cellIs" dxfId="502" priority="405" stopIfTrue="1" operator="equal">
      <formula>"II"</formula>
    </cfRule>
    <cfRule type="cellIs" dxfId="501" priority="406" stopIfTrue="1" operator="equal">
      <formula>"I"</formula>
    </cfRule>
  </conditionalFormatting>
  <conditionalFormatting sqref="T122:T123">
    <cfRule type="cellIs" dxfId="500" priority="404" stopIfTrue="1" operator="between">
      <formula>"III"</formula>
      <formula>"IV"</formula>
    </cfRule>
  </conditionalFormatting>
  <conditionalFormatting sqref="S116">
    <cfRule type="cellIs" dxfId="499" priority="356" stopIfTrue="1" operator="between">
      <formula>"III"</formula>
      <formula>"IV"</formula>
    </cfRule>
  </conditionalFormatting>
  <conditionalFormatting sqref="S116">
    <cfRule type="cellIs" dxfId="498" priority="357" stopIfTrue="1" operator="equal">
      <formula>"II"</formula>
    </cfRule>
    <cfRule type="cellIs" dxfId="497" priority="358" stopIfTrue="1" operator="equal">
      <formula>"I"</formula>
    </cfRule>
  </conditionalFormatting>
  <conditionalFormatting sqref="P116">
    <cfRule type="cellIs" dxfId="496" priority="355" stopIfTrue="1" operator="equal">
      <formula>"MUY ALTO"</formula>
    </cfRule>
  </conditionalFormatting>
  <conditionalFormatting sqref="P116">
    <cfRule type="cellIs" dxfId="495" priority="354" stopIfTrue="1" operator="equal">
      <formula>"ALTO"</formula>
    </cfRule>
  </conditionalFormatting>
  <conditionalFormatting sqref="P116">
    <cfRule type="cellIs" dxfId="494" priority="353" stopIfTrue="1" operator="equal">
      <formula>"MEDIO"</formula>
    </cfRule>
  </conditionalFormatting>
  <conditionalFormatting sqref="P116">
    <cfRule type="cellIs" dxfId="493" priority="352" stopIfTrue="1" operator="equal">
      <formula>"BAJO"</formula>
    </cfRule>
  </conditionalFormatting>
  <conditionalFormatting sqref="P116">
    <cfRule type="cellIs" dxfId="492" priority="351" stopIfTrue="1" operator="equal">
      <formula>"MUY ALTO"</formula>
    </cfRule>
  </conditionalFormatting>
  <conditionalFormatting sqref="P116">
    <cfRule type="cellIs" dxfId="491" priority="350" stopIfTrue="1" operator="equal">
      <formula>"ALTO"</formula>
    </cfRule>
  </conditionalFormatting>
  <conditionalFormatting sqref="P116">
    <cfRule type="cellIs" dxfId="490" priority="349" stopIfTrue="1" operator="equal">
      <formula>"MEDIO"</formula>
    </cfRule>
  </conditionalFormatting>
  <conditionalFormatting sqref="P116">
    <cfRule type="cellIs" dxfId="489" priority="348" stopIfTrue="1" operator="equal">
      <formula>"BAJO"</formula>
    </cfRule>
  </conditionalFormatting>
  <conditionalFormatting sqref="P116">
    <cfRule type="cellIs" dxfId="488" priority="344" stopIfTrue="1" operator="equal">
      <formula>"MUY ALTO"</formula>
    </cfRule>
    <cfRule type="cellIs" dxfId="487" priority="345" stopIfTrue="1" operator="equal">
      <formula>"ALTO"</formula>
    </cfRule>
    <cfRule type="cellIs" dxfId="486" priority="346" stopIfTrue="1" operator="equal">
      <formula>"MEDIO"</formula>
    </cfRule>
    <cfRule type="cellIs" dxfId="485" priority="347" stopIfTrue="1" operator="equal">
      <formula>"BAJO"</formula>
    </cfRule>
  </conditionalFormatting>
  <conditionalFormatting sqref="S116">
    <cfRule type="cellIs" dxfId="484" priority="342" stopIfTrue="1" operator="equal">
      <formula>"II"</formula>
    </cfRule>
    <cfRule type="cellIs" dxfId="483" priority="343" stopIfTrue="1" operator="equal">
      <formula>"I"</formula>
    </cfRule>
  </conditionalFormatting>
  <conditionalFormatting sqref="S116">
    <cfRule type="cellIs" dxfId="482" priority="341" stopIfTrue="1" operator="between">
      <formula>"III"</formula>
      <formula>"IV"</formula>
    </cfRule>
  </conditionalFormatting>
  <conditionalFormatting sqref="S116">
    <cfRule type="cellIs" dxfId="481" priority="339" stopIfTrue="1" operator="equal">
      <formula>"II"</formula>
    </cfRule>
    <cfRule type="cellIs" dxfId="480" priority="340" stopIfTrue="1" operator="equal">
      <formula>"I"</formula>
    </cfRule>
  </conditionalFormatting>
  <conditionalFormatting sqref="S116">
    <cfRule type="cellIs" dxfId="479" priority="338" stopIfTrue="1" operator="between">
      <formula>"III"</formula>
      <formula>"IV"</formula>
    </cfRule>
  </conditionalFormatting>
  <conditionalFormatting sqref="S116">
    <cfRule type="cellIs" dxfId="478" priority="330" stopIfTrue="1" operator="equal">
      <formula>"MEJORABLE"</formula>
    </cfRule>
    <cfRule type="cellIs" dxfId="477" priority="331" stopIfTrue="1" operator="equal">
      <formula>"NO ACEPTABLE"</formula>
    </cfRule>
    <cfRule type="cellIs" dxfId="476" priority="332" stopIfTrue="1" operator="equal">
      <formula>"NO ACEPTABLE O ACEPTABLE CON CONTROL ESPECIFICO"</formula>
    </cfRule>
    <cfRule type="cellIs" dxfId="475" priority="333" stopIfTrue="1" operator="equal">
      <formula>"ACEPTABLE"</formula>
    </cfRule>
  </conditionalFormatting>
  <conditionalFormatting sqref="S119">
    <cfRule type="cellIs" dxfId="474" priority="485" stopIfTrue="1" operator="equal">
      <formula>"MEJORABLE"</formula>
    </cfRule>
    <cfRule type="cellIs" dxfId="473" priority="486" stopIfTrue="1" operator="equal">
      <formula>"NO ACEPTABLE"</formula>
    </cfRule>
    <cfRule type="cellIs" dxfId="472" priority="487" stopIfTrue="1" operator="equal">
      <formula>"NO ACEPTABLE O ACEPTABLE CON CONTROL ESPECIFICO"</formula>
    </cfRule>
    <cfRule type="cellIs" dxfId="471" priority="488" stopIfTrue="1" operator="equal">
      <formula>"ACEPTABLE"</formula>
    </cfRule>
  </conditionalFormatting>
  <conditionalFormatting sqref="S116">
    <cfRule type="cellIs" dxfId="470" priority="334" stopIfTrue="1" operator="equal">
      <formula>"IV"</formula>
    </cfRule>
    <cfRule type="cellIs" dxfId="469" priority="335" stopIfTrue="1" operator="equal">
      <formula>"III"</formula>
    </cfRule>
    <cfRule type="cellIs" dxfId="468" priority="336" stopIfTrue="1" operator="equal">
      <formula>"II"</formula>
    </cfRule>
    <cfRule type="cellIs" dxfId="467" priority="337" stopIfTrue="1" operator="equal">
      <formula>"I"</formula>
    </cfRule>
  </conditionalFormatting>
  <conditionalFormatting sqref="S119">
    <cfRule type="cellIs" dxfId="466" priority="489" stopIfTrue="1" operator="equal">
      <formula>"IV"</formula>
    </cfRule>
    <cfRule type="cellIs" dxfId="465" priority="490" stopIfTrue="1" operator="equal">
      <formula>"III"</formula>
    </cfRule>
    <cfRule type="cellIs" dxfId="464" priority="491" stopIfTrue="1" operator="equal">
      <formula>"II"</formula>
    </cfRule>
    <cfRule type="cellIs" dxfId="463" priority="492" stopIfTrue="1" operator="equal">
      <formula>"I"</formula>
    </cfRule>
  </conditionalFormatting>
  <conditionalFormatting sqref="P119">
    <cfRule type="cellIs" dxfId="462" priority="499" stopIfTrue="1" operator="equal">
      <formula>"MEDIO"</formula>
    </cfRule>
  </conditionalFormatting>
  <conditionalFormatting sqref="P119">
    <cfRule type="cellIs" dxfId="461" priority="498" stopIfTrue="1" operator="equal">
      <formula>"BAJO"</formula>
    </cfRule>
  </conditionalFormatting>
  <conditionalFormatting sqref="P119">
    <cfRule type="cellIs" dxfId="460" priority="497" stopIfTrue="1" operator="equal">
      <formula>"ALTO"</formula>
    </cfRule>
  </conditionalFormatting>
  <conditionalFormatting sqref="P119">
    <cfRule type="cellIs" dxfId="459" priority="493" stopIfTrue="1" operator="equal">
      <formula>"MUY ALTO"</formula>
    </cfRule>
    <cfRule type="cellIs" dxfId="458" priority="494" stopIfTrue="1" operator="equal">
      <formula>"ALTO"</formula>
    </cfRule>
    <cfRule type="cellIs" dxfId="457" priority="495" stopIfTrue="1" operator="equal">
      <formula>"MEDIO"</formula>
    </cfRule>
    <cfRule type="cellIs" dxfId="456" priority="496" stopIfTrue="1" operator="equal">
      <formula>"BAJO"</formula>
    </cfRule>
  </conditionalFormatting>
  <conditionalFormatting sqref="S119">
    <cfRule type="cellIs" dxfId="455" priority="502" stopIfTrue="1" operator="equal">
      <formula>"II"</formula>
    </cfRule>
    <cfRule type="cellIs" dxfId="454" priority="503" stopIfTrue="1" operator="equal">
      <formula>"I"</formula>
    </cfRule>
  </conditionalFormatting>
  <conditionalFormatting sqref="S119">
    <cfRule type="cellIs" dxfId="453" priority="501" stopIfTrue="1" operator="between">
      <formula>"III"</formula>
      <formula>"IV"</formula>
    </cfRule>
  </conditionalFormatting>
  <conditionalFormatting sqref="P119">
    <cfRule type="cellIs" dxfId="452" priority="500" stopIfTrue="1" operator="equal">
      <formula>"MUY ALTO"</formula>
    </cfRule>
  </conditionalFormatting>
  <conditionalFormatting sqref="S117:S118">
    <cfRule type="cellIs" dxfId="451" priority="328" stopIfTrue="1" operator="equal">
      <formula>"II"</formula>
    </cfRule>
    <cfRule type="cellIs" dxfId="450" priority="329" stopIfTrue="1" operator="equal">
      <formula>"I"</formula>
    </cfRule>
  </conditionalFormatting>
  <conditionalFormatting sqref="S117:S118">
    <cfRule type="cellIs" dxfId="449" priority="327" stopIfTrue="1" operator="between">
      <formula>"III"</formula>
      <formula>"IV"</formula>
    </cfRule>
  </conditionalFormatting>
  <conditionalFormatting sqref="S120">
    <cfRule type="cellIs" dxfId="448" priority="483" stopIfTrue="1" operator="equal">
      <formula>"II"</formula>
    </cfRule>
    <cfRule type="cellIs" dxfId="447" priority="484" stopIfTrue="1" operator="equal">
      <formula>"I"</formula>
    </cfRule>
  </conditionalFormatting>
  <conditionalFormatting sqref="S120">
    <cfRule type="cellIs" dxfId="446" priority="482" stopIfTrue="1" operator="between">
      <formula>"III"</formula>
      <formula>"IV"</formula>
    </cfRule>
  </conditionalFormatting>
  <conditionalFormatting sqref="P121">
    <cfRule type="cellIs" dxfId="445" priority="434" stopIfTrue="1" operator="equal">
      <formula>"ALTO"</formula>
    </cfRule>
  </conditionalFormatting>
  <conditionalFormatting sqref="S116">
    <cfRule type="cellIs" dxfId="444" priority="360" stopIfTrue="1" operator="equal">
      <formula>"II"</formula>
    </cfRule>
    <cfRule type="cellIs" dxfId="443" priority="361" stopIfTrue="1" operator="equal">
      <formula>"I"</formula>
    </cfRule>
  </conditionalFormatting>
  <conditionalFormatting sqref="S116">
    <cfRule type="cellIs" dxfId="442" priority="359" stopIfTrue="1" operator="between">
      <formula>"III"</formula>
      <formula>"IV"</formula>
    </cfRule>
  </conditionalFormatting>
  <conditionalFormatting sqref="P120">
    <cfRule type="cellIs" dxfId="441" priority="481" stopIfTrue="1" operator="equal">
      <formula>"MUY ALTO"</formula>
    </cfRule>
  </conditionalFormatting>
  <conditionalFormatting sqref="P120">
    <cfRule type="cellIs" dxfId="440" priority="479" stopIfTrue="1" operator="equal">
      <formula>"MEDIO"</formula>
    </cfRule>
  </conditionalFormatting>
  <conditionalFormatting sqref="P120">
    <cfRule type="cellIs" dxfId="439" priority="478" stopIfTrue="1" operator="equal">
      <formula>"BAJO"</formula>
    </cfRule>
  </conditionalFormatting>
  <conditionalFormatting sqref="S120">
    <cfRule type="cellIs" dxfId="438" priority="455" stopIfTrue="1" operator="equal">
      <formula>"II"</formula>
    </cfRule>
    <cfRule type="cellIs" dxfId="437" priority="456" stopIfTrue="1" operator="equal">
      <formula>"I"</formula>
    </cfRule>
  </conditionalFormatting>
  <conditionalFormatting sqref="S120">
    <cfRule type="cellIs" dxfId="436" priority="454" stopIfTrue="1" operator="between">
      <formula>"III"</formula>
      <formula>"IV"</formula>
    </cfRule>
  </conditionalFormatting>
  <conditionalFormatting sqref="S120">
    <cfRule type="cellIs" dxfId="435" priority="458" stopIfTrue="1" operator="equal">
      <formula>"II"</formula>
    </cfRule>
    <cfRule type="cellIs" dxfId="434" priority="459" stopIfTrue="1" operator="equal">
      <formula>"I"</formula>
    </cfRule>
  </conditionalFormatting>
  <conditionalFormatting sqref="S120">
    <cfRule type="cellIs" dxfId="433" priority="457" stopIfTrue="1" operator="between">
      <formula>"III"</formula>
      <formula>"IV"</formula>
    </cfRule>
  </conditionalFormatting>
  <conditionalFormatting sqref="S120">
    <cfRule type="cellIs" dxfId="432" priority="476" stopIfTrue="1" operator="equal">
      <formula>"II"</formula>
    </cfRule>
    <cfRule type="cellIs" dxfId="431" priority="477" stopIfTrue="1" operator="equal">
      <formula>"I"</formula>
    </cfRule>
  </conditionalFormatting>
  <conditionalFormatting sqref="S120">
    <cfRule type="cellIs" dxfId="430" priority="475" stopIfTrue="1" operator="between">
      <formula>"III"</formula>
      <formula>"IV"</formula>
    </cfRule>
  </conditionalFormatting>
  <conditionalFormatting sqref="P120">
    <cfRule type="cellIs" dxfId="429" priority="480" stopIfTrue="1" operator="equal">
      <formula>"ALTO"</formula>
    </cfRule>
  </conditionalFormatting>
  <conditionalFormatting sqref="S120">
    <cfRule type="cellIs" dxfId="428" priority="473" stopIfTrue="1" operator="equal">
      <formula>"II"</formula>
    </cfRule>
    <cfRule type="cellIs" dxfId="427" priority="474" stopIfTrue="1" operator="equal">
      <formula>"I"</formula>
    </cfRule>
  </conditionalFormatting>
  <conditionalFormatting sqref="S120">
    <cfRule type="cellIs" dxfId="426" priority="472" stopIfTrue="1" operator="between">
      <formula>"III"</formula>
      <formula>"IV"</formula>
    </cfRule>
  </conditionalFormatting>
  <conditionalFormatting sqref="P120">
    <cfRule type="cellIs" dxfId="425" priority="471" stopIfTrue="1" operator="equal">
      <formula>"MUY ALTO"</formula>
    </cfRule>
  </conditionalFormatting>
  <conditionalFormatting sqref="P120">
    <cfRule type="cellIs" dxfId="424" priority="470" stopIfTrue="1" operator="equal">
      <formula>"ALTO"</formula>
    </cfRule>
  </conditionalFormatting>
  <conditionalFormatting sqref="P120">
    <cfRule type="cellIs" dxfId="423" priority="469" stopIfTrue="1" operator="equal">
      <formula>"MEDIO"</formula>
    </cfRule>
  </conditionalFormatting>
  <conditionalFormatting sqref="P120">
    <cfRule type="cellIs" dxfId="422" priority="468" stopIfTrue="1" operator="equal">
      <formula>"BAJO"</formula>
    </cfRule>
  </conditionalFormatting>
  <conditionalFormatting sqref="P120">
    <cfRule type="cellIs" dxfId="421" priority="467" stopIfTrue="1" operator="equal">
      <formula>"MUY ALTO"</formula>
    </cfRule>
  </conditionalFormatting>
  <conditionalFormatting sqref="P120">
    <cfRule type="cellIs" dxfId="420" priority="466" stopIfTrue="1" operator="equal">
      <formula>"ALTO"</formula>
    </cfRule>
  </conditionalFormatting>
  <conditionalFormatting sqref="P120">
    <cfRule type="cellIs" dxfId="419" priority="465" stopIfTrue="1" operator="equal">
      <formula>"MEDIO"</formula>
    </cfRule>
  </conditionalFormatting>
  <conditionalFormatting sqref="P120">
    <cfRule type="cellIs" dxfId="418" priority="464" stopIfTrue="1" operator="equal">
      <formula>"BAJO"</formula>
    </cfRule>
  </conditionalFormatting>
  <conditionalFormatting sqref="P120">
    <cfRule type="cellIs" dxfId="417" priority="460" stopIfTrue="1" operator="equal">
      <formula>"MUY ALTO"</formula>
    </cfRule>
    <cfRule type="cellIs" dxfId="416" priority="461" stopIfTrue="1" operator="equal">
      <formula>"ALTO"</formula>
    </cfRule>
    <cfRule type="cellIs" dxfId="415" priority="462" stopIfTrue="1" operator="equal">
      <formula>"MEDIO"</formula>
    </cfRule>
    <cfRule type="cellIs" dxfId="414" priority="463" stopIfTrue="1" operator="equal">
      <formula>"BAJO"</formula>
    </cfRule>
  </conditionalFormatting>
  <conditionalFormatting sqref="S120">
    <cfRule type="cellIs" dxfId="413" priority="450" stopIfTrue="1" operator="equal">
      <formula>"IV"</formula>
    </cfRule>
    <cfRule type="cellIs" dxfId="412" priority="451" stopIfTrue="1" operator="equal">
      <formula>"III"</formula>
    </cfRule>
    <cfRule type="cellIs" dxfId="411" priority="452" stopIfTrue="1" operator="equal">
      <formula>"II"</formula>
    </cfRule>
    <cfRule type="cellIs" dxfId="410" priority="453" stopIfTrue="1" operator="equal">
      <formula>"I"</formula>
    </cfRule>
  </conditionalFormatting>
  <conditionalFormatting sqref="S120">
    <cfRule type="cellIs" dxfId="409" priority="446" stopIfTrue="1" operator="equal">
      <formula>"MEJORABLE"</formula>
    </cfRule>
    <cfRule type="cellIs" dxfId="408" priority="447" stopIfTrue="1" operator="equal">
      <formula>"NO ACEPTABLE"</formula>
    </cfRule>
    <cfRule type="cellIs" dxfId="407" priority="448" stopIfTrue="1" operator="equal">
      <formula>"NO ACEPTABLE O ACEPTABLE CON CONTROL ESPECIFICO"</formula>
    </cfRule>
    <cfRule type="cellIs" dxfId="406" priority="449" stopIfTrue="1" operator="equal">
      <formula>"ACEPTABLE"</formula>
    </cfRule>
  </conditionalFormatting>
  <conditionalFormatting sqref="P123">
    <cfRule type="cellIs" dxfId="405" priority="403" stopIfTrue="1" operator="equal">
      <formula>"MUY ALTO"</formula>
    </cfRule>
  </conditionalFormatting>
  <conditionalFormatting sqref="P123">
    <cfRule type="cellIs" dxfId="404" priority="402" stopIfTrue="1" operator="equal">
      <formula>"MEDIO"</formula>
    </cfRule>
  </conditionalFormatting>
  <conditionalFormatting sqref="P123">
    <cfRule type="cellIs" dxfId="403" priority="401" stopIfTrue="1" operator="equal">
      <formula>"BAJO"</formula>
    </cfRule>
  </conditionalFormatting>
  <conditionalFormatting sqref="P123">
    <cfRule type="cellIs" dxfId="402" priority="400" stopIfTrue="1" operator="equal">
      <formula>"ALTO"</formula>
    </cfRule>
  </conditionalFormatting>
  <conditionalFormatting sqref="P123">
    <cfRule type="cellIs" dxfId="401" priority="396" stopIfTrue="1" operator="equal">
      <formula>"MUY ALTO"</formula>
    </cfRule>
    <cfRule type="cellIs" dxfId="400" priority="397" stopIfTrue="1" operator="equal">
      <formula>"ALTO"</formula>
    </cfRule>
    <cfRule type="cellIs" dxfId="399" priority="398" stopIfTrue="1" operator="equal">
      <formula>"MEDIO"</formula>
    </cfRule>
    <cfRule type="cellIs" dxfId="398" priority="399" stopIfTrue="1" operator="equal">
      <formula>"BAJO"</formula>
    </cfRule>
  </conditionalFormatting>
  <conditionalFormatting sqref="S121">
    <cfRule type="cellIs" dxfId="397" priority="414" stopIfTrue="1" operator="equal">
      <formula>"IV"</formula>
    </cfRule>
    <cfRule type="cellIs" dxfId="396" priority="415" stopIfTrue="1" operator="equal">
      <formula>"III"</formula>
    </cfRule>
    <cfRule type="cellIs" dxfId="395" priority="416" stopIfTrue="1" operator="equal">
      <formula>"II"</formula>
    </cfRule>
    <cfRule type="cellIs" dxfId="394" priority="417" stopIfTrue="1" operator="equal">
      <formula>"I"</formula>
    </cfRule>
  </conditionalFormatting>
  <conditionalFormatting sqref="S121">
    <cfRule type="cellIs" dxfId="393" priority="410" stopIfTrue="1" operator="equal">
      <formula>"MEJORABLE"</formula>
    </cfRule>
    <cfRule type="cellIs" dxfId="392" priority="411" stopIfTrue="1" operator="equal">
      <formula>"NO ACEPTABLE"</formula>
    </cfRule>
    <cfRule type="cellIs" dxfId="391" priority="412" stopIfTrue="1" operator="equal">
      <formula>"NO ACEPTABLE O ACEPTABLE CON CONTROL ESPECIFICO"</formula>
    </cfRule>
    <cfRule type="cellIs" dxfId="390" priority="413" stopIfTrue="1" operator="equal">
      <formula>"ACEPTABLE"</formula>
    </cfRule>
  </conditionalFormatting>
  <conditionalFormatting sqref="S116">
    <cfRule type="cellIs" dxfId="389" priority="367" stopIfTrue="1" operator="equal">
      <formula>"II"</formula>
    </cfRule>
    <cfRule type="cellIs" dxfId="388" priority="368" stopIfTrue="1" operator="equal">
      <formula>"I"</formula>
    </cfRule>
  </conditionalFormatting>
  <conditionalFormatting sqref="S116">
    <cfRule type="cellIs" dxfId="387" priority="366" stopIfTrue="1" operator="between">
      <formula>"III"</formula>
      <formula>"IV"</formula>
    </cfRule>
  </conditionalFormatting>
  <conditionalFormatting sqref="P116">
    <cfRule type="cellIs" dxfId="386" priority="365" stopIfTrue="1" operator="equal">
      <formula>"MUY ALTO"</formula>
    </cfRule>
  </conditionalFormatting>
  <conditionalFormatting sqref="P116">
    <cfRule type="cellIs" dxfId="385" priority="364" stopIfTrue="1" operator="equal">
      <formula>"ALTO"</formula>
    </cfRule>
  </conditionalFormatting>
  <conditionalFormatting sqref="S121">
    <cfRule type="cellIs" dxfId="384" priority="437" stopIfTrue="1" operator="equal">
      <formula>"II"</formula>
    </cfRule>
    <cfRule type="cellIs" dxfId="383" priority="438" stopIfTrue="1" operator="equal">
      <formula>"I"</formula>
    </cfRule>
  </conditionalFormatting>
  <conditionalFormatting sqref="S121">
    <cfRule type="cellIs" dxfId="382" priority="436" stopIfTrue="1" operator="between">
      <formula>"III"</formula>
      <formula>"IV"</formula>
    </cfRule>
  </conditionalFormatting>
  <conditionalFormatting sqref="P121">
    <cfRule type="cellIs" dxfId="381" priority="435" stopIfTrue="1" operator="equal">
      <formula>"MUY ALTO"</formula>
    </cfRule>
  </conditionalFormatting>
  <conditionalFormatting sqref="P121">
    <cfRule type="cellIs" dxfId="380" priority="433" stopIfTrue="1" operator="equal">
      <formula>"MEDIO"</formula>
    </cfRule>
  </conditionalFormatting>
  <conditionalFormatting sqref="P121">
    <cfRule type="cellIs" dxfId="379" priority="432" stopIfTrue="1" operator="equal">
      <formula>"BAJO"</formula>
    </cfRule>
  </conditionalFormatting>
  <conditionalFormatting sqref="P121">
    <cfRule type="cellIs" dxfId="378" priority="431" stopIfTrue="1" operator="equal">
      <formula>"MUY ALTO"</formula>
    </cfRule>
  </conditionalFormatting>
  <conditionalFormatting sqref="P121">
    <cfRule type="cellIs" dxfId="377" priority="430" stopIfTrue="1" operator="equal">
      <formula>"ALTO"</formula>
    </cfRule>
  </conditionalFormatting>
  <conditionalFormatting sqref="P121">
    <cfRule type="cellIs" dxfId="376" priority="429" stopIfTrue="1" operator="equal">
      <formula>"MEDIO"</formula>
    </cfRule>
  </conditionalFormatting>
  <conditionalFormatting sqref="P121">
    <cfRule type="cellIs" dxfId="375" priority="428" stopIfTrue="1" operator="equal">
      <formula>"BAJO"</formula>
    </cfRule>
  </conditionalFormatting>
  <conditionalFormatting sqref="P121">
    <cfRule type="cellIs" dxfId="374" priority="424" stopIfTrue="1" operator="equal">
      <formula>"MUY ALTO"</formula>
    </cfRule>
    <cfRule type="cellIs" dxfId="373" priority="425" stopIfTrue="1" operator="equal">
      <formula>"ALTO"</formula>
    </cfRule>
    <cfRule type="cellIs" dxfId="372" priority="426" stopIfTrue="1" operator="equal">
      <formula>"MEDIO"</formula>
    </cfRule>
    <cfRule type="cellIs" dxfId="371" priority="427" stopIfTrue="1" operator="equal">
      <formula>"BAJO"</formula>
    </cfRule>
  </conditionalFormatting>
  <conditionalFormatting sqref="S121">
    <cfRule type="cellIs" dxfId="370" priority="422" stopIfTrue="1" operator="equal">
      <formula>"II"</formula>
    </cfRule>
    <cfRule type="cellIs" dxfId="369" priority="423" stopIfTrue="1" operator="equal">
      <formula>"I"</formula>
    </cfRule>
  </conditionalFormatting>
  <conditionalFormatting sqref="S121">
    <cfRule type="cellIs" dxfId="368" priority="421" stopIfTrue="1" operator="between">
      <formula>"III"</formula>
      <formula>"IV"</formula>
    </cfRule>
  </conditionalFormatting>
  <conditionalFormatting sqref="S121">
    <cfRule type="cellIs" dxfId="367" priority="419" stopIfTrue="1" operator="equal">
      <formula>"II"</formula>
    </cfRule>
    <cfRule type="cellIs" dxfId="366" priority="420" stopIfTrue="1" operator="equal">
      <formula>"I"</formula>
    </cfRule>
  </conditionalFormatting>
  <conditionalFormatting sqref="S121">
    <cfRule type="cellIs" dxfId="365" priority="418" stopIfTrue="1" operator="between">
      <formula>"III"</formula>
      <formula>"IV"</formula>
    </cfRule>
  </conditionalFormatting>
  <conditionalFormatting sqref="S122:S123">
    <cfRule type="cellIs" dxfId="364" priority="392" stopIfTrue="1" operator="equal">
      <formula>"IV"</formula>
    </cfRule>
    <cfRule type="cellIs" dxfId="363" priority="393" stopIfTrue="1" operator="equal">
      <formula>"III"</formula>
    </cfRule>
    <cfRule type="cellIs" dxfId="362" priority="394" stopIfTrue="1" operator="equal">
      <formula>"II"</formula>
    </cfRule>
    <cfRule type="cellIs" dxfId="361" priority="395" stopIfTrue="1" operator="equal">
      <formula>"I"</formula>
    </cfRule>
  </conditionalFormatting>
  <conditionalFormatting sqref="S122:S123">
    <cfRule type="cellIs" dxfId="360" priority="388" stopIfTrue="1" operator="equal">
      <formula>"MEJORABLE"</formula>
    </cfRule>
    <cfRule type="cellIs" dxfId="359" priority="389" stopIfTrue="1" operator="equal">
      <formula>"NO ACEPTABLE"</formula>
    </cfRule>
    <cfRule type="cellIs" dxfId="358" priority="390" stopIfTrue="1" operator="equal">
      <formula>"NO ACEPTABLE O ACEPTABLE CON CONTROL ESPECIFICO"</formula>
    </cfRule>
    <cfRule type="cellIs" dxfId="357" priority="391" stopIfTrue="1" operator="equal">
      <formula>"ACEPTABLE"</formula>
    </cfRule>
  </conditionalFormatting>
  <conditionalFormatting sqref="P116">
    <cfRule type="cellIs" dxfId="356" priority="363" stopIfTrue="1" operator="equal">
      <formula>"MEDIO"</formula>
    </cfRule>
  </conditionalFormatting>
  <conditionalFormatting sqref="P116">
    <cfRule type="cellIs" dxfId="355" priority="362" stopIfTrue="1" operator="equal">
      <formula>"BAJO"</formula>
    </cfRule>
  </conditionalFormatting>
  <conditionalFormatting sqref="S121">
    <cfRule type="cellIs" dxfId="354" priority="444" stopIfTrue="1" operator="equal">
      <formula>"II"</formula>
    </cfRule>
    <cfRule type="cellIs" dxfId="353" priority="445" stopIfTrue="1" operator="equal">
      <formula>"I"</formula>
    </cfRule>
  </conditionalFormatting>
  <conditionalFormatting sqref="S121">
    <cfRule type="cellIs" dxfId="352" priority="443" stopIfTrue="1" operator="between">
      <formula>"III"</formula>
      <formula>"IV"</formula>
    </cfRule>
  </conditionalFormatting>
  <conditionalFormatting sqref="P121">
    <cfRule type="cellIs" dxfId="351" priority="442" stopIfTrue="1" operator="equal">
      <formula>"MUY ALTO"</formula>
    </cfRule>
  </conditionalFormatting>
  <conditionalFormatting sqref="P121">
    <cfRule type="cellIs" dxfId="350" priority="441" stopIfTrue="1" operator="equal">
      <formula>"ALTO"</formula>
    </cfRule>
  </conditionalFormatting>
  <conditionalFormatting sqref="P121">
    <cfRule type="cellIs" dxfId="349" priority="440" stopIfTrue="1" operator="equal">
      <formula>"MEDIO"</formula>
    </cfRule>
  </conditionalFormatting>
  <conditionalFormatting sqref="P121">
    <cfRule type="cellIs" dxfId="348" priority="439" stopIfTrue="1" operator="equal">
      <formula>"BAJO"</formula>
    </cfRule>
  </conditionalFormatting>
  <conditionalFormatting sqref="S114:S115">
    <cfRule type="cellIs" dxfId="347" priority="373" stopIfTrue="1" operator="equal">
      <formula>"IV"</formula>
    </cfRule>
    <cfRule type="cellIs" dxfId="346" priority="374" stopIfTrue="1" operator="equal">
      <formula>"III"</formula>
    </cfRule>
    <cfRule type="cellIs" dxfId="345" priority="375" stopIfTrue="1" operator="equal">
      <formula>"II"</formula>
    </cfRule>
    <cfRule type="cellIs" dxfId="344" priority="376" stopIfTrue="1" operator="equal">
      <formula>"I"</formula>
    </cfRule>
  </conditionalFormatting>
  <conditionalFormatting sqref="S114:S115">
    <cfRule type="cellIs" dxfId="343" priority="369" stopIfTrue="1" operator="equal">
      <formula>"MEJORABLE"</formula>
    </cfRule>
    <cfRule type="cellIs" dxfId="342" priority="370" stopIfTrue="1" operator="equal">
      <formula>"NO ACEPTABLE"</formula>
    </cfRule>
    <cfRule type="cellIs" dxfId="341" priority="371" stopIfTrue="1" operator="equal">
      <formula>"NO ACEPTABLE O ACEPTABLE CON CONTROL ESPECIFICO"</formula>
    </cfRule>
    <cfRule type="cellIs" dxfId="340" priority="372" stopIfTrue="1" operator="equal">
      <formula>"ACEPTABLE"</formula>
    </cfRule>
  </conditionalFormatting>
  <conditionalFormatting sqref="S122:S123">
    <cfRule type="cellIs" dxfId="339" priority="408" stopIfTrue="1" operator="equal">
      <formula>"II"</formula>
    </cfRule>
    <cfRule type="cellIs" dxfId="338" priority="409" stopIfTrue="1" operator="equal">
      <formula>"I"</formula>
    </cfRule>
  </conditionalFormatting>
  <conditionalFormatting sqref="S122:S123">
    <cfRule type="cellIs" dxfId="337" priority="407" stopIfTrue="1" operator="between">
      <formula>"III"</formula>
      <formula>"IV"</formula>
    </cfRule>
  </conditionalFormatting>
  <conditionalFormatting sqref="S114:S115">
    <cfRule type="cellIs" dxfId="336" priority="386" stopIfTrue="1" operator="equal">
      <formula>"II"</formula>
    </cfRule>
    <cfRule type="cellIs" dxfId="335" priority="387" stopIfTrue="1" operator="equal">
      <formula>"I"</formula>
    </cfRule>
  </conditionalFormatting>
  <conditionalFormatting sqref="S114:S115">
    <cfRule type="cellIs" dxfId="334" priority="385" stopIfTrue="1" operator="between">
      <formula>"III"</formula>
      <formula>"IV"</formula>
    </cfRule>
  </conditionalFormatting>
  <conditionalFormatting sqref="P114:P115">
    <cfRule type="cellIs" dxfId="333" priority="384" stopIfTrue="1" operator="equal">
      <formula>"MUY ALTO"</formula>
    </cfRule>
  </conditionalFormatting>
  <conditionalFormatting sqref="P114:P115">
    <cfRule type="cellIs" dxfId="332" priority="383" stopIfTrue="1" operator="equal">
      <formula>"MEDIO"</formula>
    </cfRule>
  </conditionalFormatting>
  <conditionalFormatting sqref="P114:P115">
    <cfRule type="cellIs" dxfId="331" priority="382" stopIfTrue="1" operator="equal">
      <formula>"BAJO"</formula>
    </cfRule>
  </conditionalFormatting>
  <conditionalFormatting sqref="P114:P115">
    <cfRule type="cellIs" dxfId="330" priority="381" stopIfTrue="1" operator="equal">
      <formula>"ALTO"</formula>
    </cfRule>
  </conditionalFormatting>
  <conditionalFormatting sqref="P114:P115">
    <cfRule type="cellIs" dxfId="329" priority="377" stopIfTrue="1" operator="equal">
      <formula>"MUY ALTO"</formula>
    </cfRule>
    <cfRule type="cellIs" dxfId="328" priority="378" stopIfTrue="1" operator="equal">
      <formula>"ALTO"</formula>
    </cfRule>
    <cfRule type="cellIs" dxfId="327" priority="379" stopIfTrue="1" operator="equal">
      <formula>"MEDIO"</formula>
    </cfRule>
    <cfRule type="cellIs" dxfId="326" priority="380" stopIfTrue="1" operator="equal">
      <formula>"BAJO"</formula>
    </cfRule>
  </conditionalFormatting>
  <conditionalFormatting sqref="P117:P118">
    <cfRule type="cellIs" dxfId="325" priority="325" stopIfTrue="1" operator="equal">
      <formula>"MEDIO"</formula>
    </cfRule>
  </conditionalFormatting>
  <conditionalFormatting sqref="P117:P118">
    <cfRule type="cellIs" dxfId="324" priority="324" stopIfTrue="1" operator="equal">
      <formula>"BAJO"</formula>
    </cfRule>
  </conditionalFormatting>
  <conditionalFormatting sqref="P117:P118">
    <cfRule type="cellIs" dxfId="323" priority="323" stopIfTrue="1" operator="equal">
      <formula>"ALTO"</formula>
    </cfRule>
  </conditionalFormatting>
  <conditionalFormatting sqref="P117:P118">
    <cfRule type="cellIs" dxfId="322" priority="326" stopIfTrue="1" operator="equal">
      <formula>"MUY ALTO"</formula>
    </cfRule>
  </conditionalFormatting>
  <conditionalFormatting sqref="P117:P118">
    <cfRule type="cellIs" dxfId="321" priority="319" stopIfTrue="1" operator="equal">
      <formula>"MUY ALTO"</formula>
    </cfRule>
    <cfRule type="cellIs" dxfId="320" priority="320" stopIfTrue="1" operator="equal">
      <formula>"ALTO"</formula>
    </cfRule>
    <cfRule type="cellIs" dxfId="319" priority="321" stopIfTrue="1" operator="equal">
      <formula>"MEDIO"</formula>
    </cfRule>
    <cfRule type="cellIs" dxfId="318" priority="322" stopIfTrue="1" operator="equal">
      <formula>"BAJO"</formula>
    </cfRule>
  </conditionalFormatting>
  <conditionalFormatting sqref="S117:S118">
    <cfRule type="cellIs" dxfId="317" priority="315" stopIfTrue="1" operator="equal">
      <formula>"IV"</formula>
    </cfRule>
    <cfRule type="cellIs" dxfId="316" priority="316" stopIfTrue="1" operator="equal">
      <formula>"III"</formula>
    </cfRule>
    <cfRule type="cellIs" dxfId="315" priority="317" stopIfTrue="1" operator="equal">
      <formula>"II"</formula>
    </cfRule>
    <cfRule type="cellIs" dxfId="314" priority="318" stopIfTrue="1" operator="equal">
      <formula>"I"</formula>
    </cfRule>
  </conditionalFormatting>
  <conditionalFormatting sqref="S117:S118">
    <cfRule type="cellIs" dxfId="313" priority="311" stopIfTrue="1" operator="equal">
      <formula>"MEJORABLE"</formula>
    </cfRule>
    <cfRule type="cellIs" dxfId="312" priority="312" stopIfTrue="1" operator="equal">
      <formula>"NO ACEPTABLE"</formula>
    </cfRule>
    <cfRule type="cellIs" dxfId="311" priority="313" stopIfTrue="1" operator="equal">
      <formula>"NO ACEPTABLE O ACEPTABLE CON CONTROL ESPECIFICO"</formula>
    </cfRule>
    <cfRule type="cellIs" dxfId="310" priority="314" stopIfTrue="1" operator="equal">
      <formula>"ACEPTABLE"</formula>
    </cfRule>
  </conditionalFormatting>
  <conditionalFormatting sqref="T124:T125">
    <cfRule type="cellIs" dxfId="309" priority="306" stopIfTrue="1" operator="equal">
      <formula>"II"</formula>
    </cfRule>
    <cfRule type="cellIs" dxfId="308" priority="307" stopIfTrue="1" operator="equal">
      <formula>"I"</formula>
    </cfRule>
  </conditionalFormatting>
  <conditionalFormatting sqref="T124:T125">
    <cfRule type="cellIs" dxfId="307" priority="305" stopIfTrue="1" operator="between">
      <formula>"III"</formula>
      <formula>"IV"</formula>
    </cfRule>
  </conditionalFormatting>
  <conditionalFormatting sqref="S124:S125">
    <cfRule type="cellIs" dxfId="306" priority="301" stopIfTrue="1" operator="equal">
      <formula>"IV"</formula>
    </cfRule>
    <cfRule type="cellIs" dxfId="305" priority="302" stopIfTrue="1" operator="equal">
      <formula>"III"</formula>
    </cfRule>
    <cfRule type="cellIs" dxfId="304" priority="303" stopIfTrue="1" operator="equal">
      <formula>"II"</formula>
    </cfRule>
    <cfRule type="cellIs" dxfId="303" priority="304" stopIfTrue="1" operator="equal">
      <formula>"I"</formula>
    </cfRule>
  </conditionalFormatting>
  <conditionalFormatting sqref="S124:S125">
    <cfRule type="cellIs" dxfId="302" priority="297" stopIfTrue="1" operator="equal">
      <formula>"MEJORABLE"</formula>
    </cfRule>
    <cfRule type="cellIs" dxfId="301" priority="298" stopIfTrue="1" operator="equal">
      <formula>"NO ACEPTABLE"</formula>
    </cfRule>
    <cfRule type="cellIs" dxfId="300" priority="299" stopIfTrue="1" operator="equal">
      <formula>"NO ACEPTABLE O ACEPTABLE CON CONTROL ESPECIFICO"</formula>
    </cfRule>
    <cfRule type="cellIs" dxfId="299" priority="300" stopIfTrue="1" operator="equal">
      <formula>"ACEPTABLE"</formula>
    </cfRule>
  </conditionalFormatting>
  <conditionalFormatting sqref="S124:S125">
    <cfRule type="cellIs" dxfId="298" priority="309" stopIfTrue="1" operator="equal">
      <formula>"II"</formula>
    </cfRule>
    <cfRule type="cellIs" dxfId="297" priority="310" stopIfTrue="1" operator="equal">
      <formula>"I"</formula>
    </cfRule>
  </conditionalFormatting>
  <conditionalFormatting sqref="S124:S125">
    <cfRule type="cellIs" dxfId="296" priority="308" stopIfTrue="1" operator="between">
      <formula>"III"</formula>
      <formula>"IV"</formula>
    </cfRule>
  </conditionalFormatting>
  <conditionalFormatting sqref="S127">
    <cfRule type="cellIs" dxfId="295" priority="276" stopIfTrue="1" operator="equal">
      <formula>"II"</formula>
    </cfRule>
    <cfRule type="cellIs" dxfId="294" priority="277" stopIfTrue="1" operator="equal">
      <formula>"I"</formula>
    </cfRule>
  </conditionalFormatting>
  <conditionalFormatting sqref="S127">
    <cfRule type="cellIs" dxfId="293" priority="275" stopIfTrue="1" operator="between">
      <formula>"III"</formula>
      <formula>"IV"</formula>
    </cfRule>
  </conditionalFormatting>
  <conditionalFormatting sqref="P127">
    <cfRule type="cellIs" dxfId="292" priority="274" stopIfTrue="1" operator="equal">
      <formula>"MUY ALTO"</formula>
    </cfRule>
  </conditionalFormatting>
  <conditionalFormatting sqref="P127">
    <cfRule type="cellIs" dxfId="291" priority="273" stopIfTrue="1" operator="equal">
      <formula>"ALTO"</formula>
    </cfRule>
  </conditionalFormatting>
  <conditionalFormatting sqref="S127">
    <cfRule type="cellIs" dxfId="290" priority="268" stopIfTrue="1" operator="between">
      <formula>"III"</formula>
      <formula>"IV"</formula>
    </cfRule>
  </conditionalFormatting>
  <conditionalFormatting sqref="S127">
    <cfRule type="cellIs" dxfId="289" priority="269" stopIfTrue="1" operator="equal">
      <formula>"II"</formula>
    </cfRule>
    <cfRule type="cellIs" dxfId="288" priority="270" stopIfTrue="1" operator="equal">
      <formula>"I"</formula>
    </cfRule>
  </conditionalFormatting>
  <conditionalFormatting sqref="P127">
    <cfRule type="cellIs" dxfId="287" priority="272" stopIfTrue="1" operator="equal">
      <formula>"MEDIO"</formula>
    </cfRule>
  </conditionalFormatting>
  <conditionalFormatting sqref="P127">
    <cfRule type="cellIs" dxfId="286" priority="271" stopIfTrue="1" operator="equal">
      <formula>"BAJO"</formula>
    </cfRule>
  </conditionalFormatting>
  <conditionalFormatting sqref="S127">
    <cfRule type="cellIs" dxfId="285" priority="266" stopIfTrue="1" operator="equal">
      <formula>"II"</formula>
    </cfRule>
    <cfRule type="cellIs" dxfId="284" priority="267" stopIfTrue="1" operator="equal">
      <formula>"I"</formula>
    </cfRule>
  </conditionalFormatting>
  <conditionalFormatting sqref="S127">
    <cfRule type="cellIs" dxfId="283" priority="265" stopIfTrue="1" operator="between">
      <formula>"III"</formula>
      <formula>"IV"</formula>
    </cfRule>
  </conditionalFormatting>
  <conditionalFormatting sqref="P127">
    <cfRule type="cellIs" dxfId="282" priority="264" stopIfTrue="1" operator="equal">
      <formula>"MUY ALTO"</formula>
    </cfRule>
  </conditionalFormatting>
  <conditionalFormatting sqref="P127">
    <cfRule type="cellIs" dxfId="281" priority="263" stopIfTrue="1" operator="equal">
      <formula>"ALTO"</formula>
    </cfRule>
  </conditionalFormatting>
  <conditionalFormatting sqref="P127">
    <cfRule type="cellIs" dxfId="280" priority="262" stopIfTrue="1" operator="equal">
      <formula>"MEDIO"</formula>
    </cfRule>
  </conditionalFormatting>
  <conditionalFormatting sqref="P127">
    <cfRule type="cellIs" dxfId="279" priority="261" stopIfTrue="1" operator="equal">
      <formula>"BAJO"</formula>
    </cfRule>
  </conditionalFormatting>
  <conditionalFormatting sqref="P127">
    <cfRule type="cellIs" dxfId="278" priority="260" stopIfTrue="1" operator="equal">
      <formula>"MUY ALTO"</formula>
    </cfRule>
  </conditionalFormatting>
  <conditionalFormatting sqref="P127">
    <cfRule type="cellIs" dxfId="277" priority="259" stopIfTrue="1" operator="equal">
      <formula>"ALTO"</formula>
    </cfRule>
  </conditionalFormatting>
  <conditionalFormatting sqref="P127">
    <cfRule type="cellIs" dxfId="276" priority="258" stopIfTrue="1" operator="equal">
      <formula>"MEDIO"</formula>
    </cfRule>
  </conditionalFormatting>
  <conditionalFormatting sqref="P127">
    <cfRule type="cellIs" dxfId="275" priority="257" stopIfTrue="1" operator="equal">
      <formula>"BAJO"</formula>
    </cfRule>
  </conditionalFormatting>
  <conditionalFormatting sqref="P127">
    <cfRule type="cellIs" dxfId="274" priority="253" stopIfTrue="1" operator="equal">
      <formula>"MUY ALTO"</formula>
    </cfRule>
    <cfRule type="cellIs" dxfId="273" priority="254" stopIfTrue="1" operator="equal">
      <formula>"ALTO"</formula>
    </cfRule>
    <cfRule type="cellIs" dxfId="272" priority="255" stopIfTrue="1" operator="equal">
      <formula>"MEDIO"</formula>
    </cfRule>
    <cfRule type="cellIs" dxfId="271" priority="256" stopIfTrue="1" operator="equal">
      <formula>"BAJO"</formula>
    </cfRule>
  </conditionalFormatting>
  <conditionalFormatting sqref="S127">
    <cfRule type="cellIs" dxfId="270" priority="251" stopIfTrue="1" operator="equal">
      <formula>"II"</formula>
    </cfRule>
    <cfRule type="cellIs" dxfId="269" priority="252" stopIfTrue="1" operator="equal">
      <formula>"I"</formula>
    </cfRule>
  </conditionalFormatting>
  <conditionalFormatting sqref="S127">
    <cfRule type="cellIs" dxfId="268" priority="250" stopIfTrue="1" operator="between">
      <formula>"III"</formula>
      <formula>"IV"</formula>
    </cfRule>
  </conditionalFormatting>
  <conditionalFormatting sqref="S127">
    <cfRule type="cellIs" dxfId="267" priority="248" stopIfTrue="1" operator="equal">
      <formula>"II"</formula>
    </cfRule>
    <cfRule type="cellIs" dxfId="266" priority="249" stopIfTrue="1" operator="equal">
      <formula>"I"</formula>
    </cfRule>
  </conditionalFormatting>
  <conditionalFormatting sqref="S127">
    <cfRule type="cellIs" dxfId="265" priority="247" stopIfTrue="1" operator="between">
      <formula>"III"</formula>
      <formula>"IV"</formula>
    </cfRule>
  </conditionalFormatting>
  <conditionalFormatting sqref="S126">
    <cfRule type="cellIs" dxfId="264" priority="282" stopIfTrue="1" operator="equal">
      <formula>"IV"</formula>
    </cfRule>
    <cfRule type="cellIs" dxfId="263" priority="283" stopIfTrue="1" operator="equal">
      <formula>"III"</formula>
    </cfRule>
    <cfRule type="cellIs" dxfId="262" priority="284" stopIfTrue="1" operator="equal">
      <formula>"II"</formula>
    </cfRule>
    <cfRule type="cellIs" dxfId="261" priority="285" stopIfTrue="1" operator="equal">
      <formula>"I"</formula>
    </cfRule>
  </conditionalFormatting>
  <conditionalFormatting sqref="S126">
    <cfRule type="cellIs" dxfId="260" priority="278" stopIfTrue="1" operator="equal">
      <formula>"MEJORABLE"</formula>
    </cfRule>
    <cfRule type="cellIs" dxfId="259" priority="279" stopIfTrue="1" operator="equal">
      <formula>"NO ACEPTABLE"</formula>
    </cfRule>
    <cfRule type="cellIs" dxfId="258" priority="280" stopIfTrue="1" operator="equal">
      <formula>"NO ACEPTABLE O ACEPTABLE CON CONTROL ESPECIFICO"</formula>
    </cfRule>
    <cfRule type="cellIs" dxfId="257" priority="281" stopIfTrue="1" operator="equal">
      <formula>"ACEPTABLE"</formula>
    </cfRule>
  </conditionalFormatting>
  <conditionalFormatting sqref="S127">
    <cfRule type="cellIs" dxfId="256" priority="243" stopIfTrue="1" operator="equal">
      <formula>"IV"</formula>
    </cfRule>
    <cfRule type="cellIs" dxfId="255" priority="244" stopIfTrue="1" operator="equal">
      <formula>"III"</formula>
    </cfRule>
    <cfRule type="cellIs" dxfId="254" priority="245" stopIfTrue="1" operator="equal">
      <formula>"II"</formula>
    </cfRule>
    <cfRule type="cellIs" dxfId="253" priority="246" stopIfTrue="1" operator="equal">
      <formula>"I"</formula>
    </cfRule>
  </conditionalFormatting>
  <conditionalFormatting sqref="S127">
    <cfRule type="cellIs" dxfId="252" priority="239" stopIfTrue="1" operator="equal">
      <formula>"MEJORABLE"</formula>
    </cfRule>
    <cfRule type="cellIs" dxfId="251" priority="240" stopIfTrue="1" operator="equal">
      <formula>"NO ACEPTABLE"</formula>
    </cfRule>
    <cfRule type="cellIs" dxfId="250" priority="241" stopIfTrue="1" operator="equal">
      <formula>"NO ACEPTABLE O ACEPTABLE CON CONTROL ESPECIFICO"</formula>
    </cfRule>
    <cfRule type="cellIs" dxfId="249" priority="242" stopIfTrue="1" operator="equal">
      <formula>"ACEPTABLE"</formula>
    </cfRule>
  </conditionalFormatting>
  <conditionalFormatting sqref="S126">
    <cfRule type="cellIs" dxfId="248" priority="295" stopIfTrue="1" operator="equal">
      <formula>"II"</formula>
    </cfRule>
    <cfRule type="cellIs" dxfId="247" priority="296" stopIfTrue="1" operator="equal">
      <formula>"I"</formula>
    </cfRule>
  </conditionalFormatting>
  <conditionalFormatting sqref="S126">
    <cfRule type="cellIs" dxfId="246" priority="294" stopIfTrue="1" operator="between">
      <formula>"III"</formula>
      <formula>"IV"</formula>
    </cfRule>
  </conditionalFormatting>
  <conditionalFormatting sqref="P126">
    <cfRule type="cellIs" dxfId="245" priority="293" stopIfTrue="1" operator="equal">
      <formula>"MUY ALTO"</formula>
    </cfRule>
  </conditionalFormatting>
  <conditionalFormatting sqref="P126">
    <cfRule type="cellIs" dxfId="244" priority="292" stopIfTrue="1" operator="equal">
      <formula>"MEDIO"</formula>
    </cfRule>
  </conditionalFormatting>
  <conditionalFormatting sqref="P126">
    <cfRule type="cellIs" dxfId="243" priority="291" stopIfTrue="1" operator="equal">
      <formula>"BAJO"</formula>
    </cfRule>
  </conditionalFormatting>
  <conditionalFormatting sqref="P126">
    <cfRule type="cellIs" dxfId="242" priority="290" stopIfTrue="1" operator="equal">
      <formula>"ALTO"</formula>
    </cfRule>
  </conditionalFormatting>
  <conditionalFormatting sqref="P126">
    <cfRule type="cellIs" dxfId="241" priority="286" stopIfTrue="1" operator="equal">
      <formula>"MUY ALTO"</formula>
    </cfRule>
    <cfRule type="cellIs" dxfId="240" priority="287" stopIfTrue="1" operator="equal">
      <formula>"ALTO"</formula>
    </cfRule>
    <cfRule type="cellIs" dxfId="239" priority="288" stopIfTrue="1" operator="equal">
      <formula>"MEDIO"</formula>
    </cfRule>
    <cfRule type="cellIs" dxfId="238" priority="289" stopIfTrue="1" operator="equal">
      <formula>"BAJO"</formula>
    </cfRule>
  </conditionalFormatting>
  <conditionalFormatting sqref="P128:P129">
    <cfRule type="cellIs" dxfId="237" priority="234" stopIfTrue="1" operator="equal">
      <formula>"MEDIO"</formula>
    </cfRule>
  </conditionalFormatting>
  <conditionalFormatting sqref="P128:P129">
    <cfRule type="cellIs" dxfId="236" priority="233" stopIfTrue="1" operator="equal">
      <formula>"BAJO"</formula>
    </cfRule>
  </conditionalFormatting>
  <conditionalFormatting sqref="P128:P129">
    <cfRule type="cellIs" dxfId="235" priority="232" stopIfTrue="1" operator="equal">
      <formula>"ALTO"</formula>
    </cfRule>
  </conditionalFormatting>
  <conditionalFormatting sqref="S128:S129">
    <cfRule type="cellIs" dxfId="234" priority="237" stopIfTrue="1" operator="equal">
      <formula>"II"</formula>
    </cfRule>
    <cfRule type="cellIs" dxfId="233" priority="238" stopIfTrue="1" operator="equal">
      <formula>"I"</formula>
    </cfRule>
  </conditionalFormatting>
  <conditionalFormatting sqref="S128:S129">
    <cfRule type="cellIs" dxfId="232" priority="236" stopIfTrue="1" operator="between">
      <formula>"III"</formula>
      <formula>"IV"</formula>
    </cfRule>
  </conditionalFormatting>
  <conditionalFormatting sqref="P128:P129">
    <cfRule type="cellIs" dxfId="231" priority="235" stopIfTrue="1" operator="equal">
      <formula>"MUY ALTO"</formula>
    </cfRule>
  </conditionalFormatting>
  <conditionalFormatting sqref="P128:P129">
    <cfRule type="cellIs" dxfId="230" priority="228" stopIfTrue="1" operator="equal">
      <formula>"MUY ALTO"</formula>
    </cfRule>
    <cfRule type="cellIs" dxfId="229" priority="229" stopIfTrue="1" operator="equal">
      <formula>"ALTO"</formula>
    </cfRule>
    <cfRule type="cellIs" dxfId="228" priority="230" stopIfTrue="1" operator="equal">
      <formula>"MEDIO"</formula>
    </cfRule>
    <cfRule type="cellIs" dxfId="227" priority="231" stopIfTrue="1" operator="equal">
      <formula>"BAJO"</formula>
    </cfRule>
  </conditionalFormatting>
  <conditionalFormatting sqref="S128:S129">
    <cfRule type="cellIs" dxfId="226" priority="224" stopIfTrue="1" operator="equal">
      <formula>"IV"</formula>
    </cfRule>
    <cfRule type="cellIs" dxfId="225" priority="225" stopIfTrue="1" operator="equal">
      <formula>"III"</formula>
    </cfRule>
    <cfRule type="cellIs" dxfId="224" priority="226" stopIfTrue="1" operator="equal">
      <formula>"II"</formula>
    </cfRule>
    <cfRule type="cellIs" dxfId="223" priority="227" stopIfTrue="1" operator="equal">
      <formula>"I"</formula>
    </cfRule>
  </conditionalFormatting>
  <conditionalFormatting sqref="S128:S129">
    <cfRule type="cellIs" dxfId="222" priority="220" stopIfTrue="1" operator="equal">
      <formula>"MEJORABLE"</formula>
    </cfRule>
    <cfRule type="cellIs" dxfId="221" priority="221" stopIfTrue="1" operator="equal">
      <formula>"NO ACEPTABLE"</formula>
    </cfRule>
    <cfRule type="cellIs" dxfId="220" priority="222" stopIfTrue="1" operator="equal">
      <formula>"NO ACEPTABLE O ACEPTABLE CON CONTROL ESPECIFICO"</formula>
    </cfRule>
    <cfRule type="cellIs" dxfId="219" priority="223" stopIfTrue="1" operator="equal">
      <formula>"ACEPTABLE"</formula>
    </cfRule>
  </conditionalFormatting>
  <conditionalFormatting sqref="S133">
    <cfRule type="cellIs" dxfId="218" priority="218" stopIfTrue="1" operator="equal">
      <formula>"II"</formula>
    </cfRule>
    <cfRule type="cellIs" dxfId="217" priority="219" stopIfTrue="1" operator="equal">
      <formula>"I"</formula>
    </cfRule>
  </conditionalFormatting>
  <conditionalFormatting sqref="S133">
    <cfRule type="cellIs" dxfId="216" priority="217" stopIfTrue="1" operator="between">
      <formula>"III"</formula>
      <formula>"IV"</formula>
    </cfRule>
  </conditionalFormatting>
  <conditionalFormatting sqref="P133">
    <cfRule type="cellIs" dxfId="215" priority="216" stopIfTrue="1" operator="equal">
      <formula>"MUY ALTO"</formula>
    </cfRule>
  </conditionalFormatting>
  <conditionalFormatting sqref="P133">
    <cfRule type="cellIs" dxfId="214" priority="215" stopIfTrue="1" operator="equal">
      <formula>"MEDIO"</formula>
    </cfRule>
  </conditionalFormatting>
  <conditionalFormatting sqref="P133">
    <cfRule type="cellIs" dxfId="213" priority="214" stopIfTrue="1" operator="equal">
      <formula>"BAJO"</formula>
    </cfRule>
  </conditionalFormatting>
  <conditionalFormatting sqref="P133">
    <cfRule type="cellIs" dxfId="212" priority="213" stopIfTrue="1" operator="equal">
      <formula>"ALTO"</formula>
    </cfRule>
  </conditionalFormatting>
  <conditionalFormatting sqref="P133">
    <cfRule type="cellIs" dxfId="211" priority="209" stopIfTrue="1" operator="equal">
      <formula>"MUY ALTO"</formula>
    </cfRule>
    <cfRule type="cellIs" dxfId="210" priority="210" stopIfTrue="1" operator="equal">
      <formula>"ALTO"</formula>
    </cfRule>
    <cfRule type="cellIs" dxfId="209" priority="211" stopIfTrue="1" operator="equal">
      <formula>"MEDIO"</formula>
    </cfRule>
    <cfRule type="cellIs" dxfId="208" priority="212" stopIfTrue="1" operator="equal">
      <formula>"BAJO"</formula>
    </cfRule>
  </conditionalFormatting>
  <conditionalFormatting sqref="S133">
    <cfRule type="cellIs" dxfId="207" priority="205" stopIfTrue="1" operator="equal">
      <formula>"IV"</formula>
    </cfRule>
    <cfRule type="cellIs" dxfId="206" priority="206" stopIfTrue="1" operator="equal">
      <formula>"III"</formula>
    </cfRule>
    <cfRule type="cellIs" dxfId="205" priority="207" stopIfTrue="1" operator="equal">
      <formula>"II"</formula>
    </cfRule>
    <cfRule type="cellIs" dxfId="204" priority="208" stopIfTrue="1" operator="equal">
      <formula>"I"</formula>
    </cfRule>
  </conditionalFormatting>
  <conditionalFormatting sqref="S133">
    <cfRule type="cellIs" dxfId="203" priority="201" stopIfTrue="1" operator="equal">
      <formula>"MEJORABLE"</formula>
    </cfRule>
    <cfRule type="cellIs" dxfId="202" priority="202" stopIfTrue="1" operator="equal">
      <formula>"NO ACEPTABLE"</formula>
    </cfRule>
    <cfRule type="cellIs" dxfId="201" priority="203" stopIfTrue="1" operator="equal">
      <formula>"NO ACEPTABLE O ACEPTABLE CON CONTROL ESPECIFICO"</formula>
    </cfRule>
    <cfRule type="cellIs" dxfId="200" priority="204" stopIfTrue="1" operator="equal">
      <formula>"ACEPTABLE"</formula>
    </cfRule>
  </conditionalFormatting>
  <conditionalFormatting sqref="S130 S132">
    <cfRule type="cellIs" dxfId="199" priority="199" stopIfTrue="1" operator="equal">
      <formula>"II"</formula>
    </cfRule>
    <cfRule type="cellIs" dxfId="198" priority="200" stopIfTrue="1" operator="equal">
      <formula>"I"</formula>
    </cfRule>
  </conditionalFormatting>
  <conditionalFormatting sqref="S130 S132">
    <cfRule type="cellIs" dxfId="197" priority="198" stopIfTrue="1" operator="between">
      <formula>"III"</formula>
      <formula>"IV"</formula>
    </cfRule>
  </conditionalFormatting>
  <conditionalFormatting sqref="P130 P132">
    <cfRule type="cellIs" dxfId="196" priority="197" stopIfTrue="1" operator="equal">
      <formula>"MUY ALTO"</formula>
    </cfRule>
  </conditionalFormatting>
  <conditionalFormatting sqref="P130 P132">
    <cfRule type="cellIs" dxfId="195" priority="196" stopIfTrue="1" operator="equal">
      <formula>"MEDIO"</formula>
    </cfRule>
  </conditionalFormatting>
  <conditionalFormatting sqref="P130 P132">
    <cfRule type="cellIs" dxfId="194" priority="195" stopIfTrue="1" operator="equal">
      <formula>"BAJO"</formula>
    </cfRule>
  </conditionalFormatting>
  <conditionalFormatting sqref="P130 P132">
    <cfRule type="cellIs" dxfId="193" priority="194" stopIfTrue="1" operator="equal">
      <formula>"ALTO"</formula>
    </cfRule>
  </conditionalFormatting>
  <conditionalFormatting sqref="P130 P132">
    <cfRule type="cellIs" dxfId="192" priority="190" stopIfTrue="1" operator="equal">
      <formula>"MUY ALTO"</formula>
    </cfRule>
    <cfRule type="cellIs" dxfId="191" priority="191" stopIfTrue="1" operator="equal">
      <formula>"ALTO"</formula>
    </cfRule>
    <cfRule type="cellIs" dxfId="190" priority="192" stopIfTrue="1" operator="equal">
      <formula>"MEDIO"</formula>
    </cfRule>
    <cfRule type="cellIs" dxfId="189" priority="193" stopIfTrue="1" operator="equal">
      <formula>"BAJO"</formula>
    </cfRule>
  </conditionalFormatting>
  <conditionalFormatting sqref="S130 S132">
    <cfRule type="cellIs" dxfId="188" priority="186" stopIfTrue="1" operator="equal">
      <formula>"IV"</formula>
    </cfRule>
    <cfRule type="cellIs" dxfId="187" priority="187" stopIfTrue="1" operator="equal">
      <formula>"III"</formula>
    </cfRule>
    <cfRule type="cellIs" dxfId="186" priority="188" stopIfTrue="1" operator="equal">
      <formula>"II"</formula>
    </cfRule>
    <cfRule type="cellIs" dxfId="185" priority="189" stopIfTrue="1" operator="equal">
      <formula>"I"</formula>
    </cfRule>
  </conditionalFormatting>
  <conditionalFormatting sqref="S130 S132">
    <cfRule type="cellIs" dxfId="184" priority="182" stopIfTrue="1" operator="equal">
      <formula>"MEJORABLE"</formula>
    </cfRule>
    <cfRule type="cellIs" dxfId="183" priority="183" stopIfTrue="1" operator="equal">
      <formula>"NO ACEPTABLE"</formula>
    </cfRule>
    <cfRule type="cellIs" dxfId="182" priority="184" stopIfTrue="1" operator="equal">
      <formula>"NO ACEPTABLE O ACEPTABLE CON CONTROL ESPECIFICO"</formula>
    </cfRule>
    <cfRule type="cellIs" dxfId="181" priority="185" stopIfTrue="1" operator="equal">
      <formula>"ACEPTABLE"</formula>
    </cfRule>
  </conditionalFormatting>
  <conditionalFormatting sqref="S69">
    <cfRule type="cellIs" dxfId="180" priority="167" stopIfTrue="1" operator="equal">
      <formula>"IV"</formula>
    </cfRule>
    <cfRule type="cellIs" dxfId="179" priority="168" stopIfTrue="1" operator="equal">
      <formula>"III"</formula>
    </cfRule>
    <cfRule type="cellIs" dxfId="178" priority="169" stopIfTrue="1" operator="equal">
      <formula>"II"</formula>
    </cfRule>
    <cfRule type="cellIs" dxfId="177" priority="170" stopIfTrue="1" operator="equal">
      <formula>"I"</formula>
    </cfRule>
  </conditionalFormatting>
  <conditionalFormatting sqref="S69">
    <cfRule type="cellIs" dxfId="176" priority="163" stopIfTrue="1" operator="equal">
      <formula>"MEJORABLE"</formula>
    </cfRule>
    <cfRule type="cellIs" dxfId="175" priority="164" stopIfTrue="1" operator="equal">
      <formula>"NO ACEPTABLE"</formula>
    </cfRule>
    <cfRule type="cellIs" dxfId="174" priority="165" stopIfTrue="1" operator="equal">
      <formula>"NO ACEPTABLE O ACEPTABLE CON CONTROL ESPECIFICO"</formula>
    </cfRule>
    <cfRule type="cellIs" dxfId="173" priority="166" stopIfTrue="1" operator="equal">
      <formula>"ACEPTABLE"</formula>
    </cfRule>
  </conditionalFormatting>
  <conditionalFormatting sqref="S69">
    <cfRule type="cellIs" dxfId="172" priority="180" stopIfTrue="1" operator="equal">
      <formula>"II"</formula>
    </cfRule>
    <cfRule type="cellIs" dxfId="171" priority="181" stopIfTrue="1" operator="equal">
      <formula>"I"</formula>
    </cfRule>
  </conditionalFormatting>
  <conditionalFormatting sqref="S69">
    <cfRule type="cellIs" dxfId="170" priority="179" stopIfTrue="1" operator="between">
      <formula>"III"</formula>
      <formula>"IV"</formula>
    </cfRule>
  </conditionalFormatting>
  <conditionalFormatting sqref="P69">
    <cfRule type="cellIs" dxfId="169" priority="178" stopIfTrue="1" operator="equal">
      <formula>"MUY ALTO"</formula>
    </cfRule>
  </conditionalFormatting>
  <conditionalFormatting sqref="P69">
    <cfRule type="cellIs" dxfId="168" priority="177" stopIfTrue="1" operator="equal">
      <formula>"MEDIO"</formula>
    </cfRule>
  </conditionalFormatting>
  <conditionalFormatting sqref="P69">
    <cfRule type="cellIs" dxfId="167" priority="176" stopIfTrue="1" operator="equal">
      <formula>"BAJO"</formula>
    </cfRule>
  </conditionalFormatting>
  <conditionalFormatting sqref="P69">
    <cfRule type="cellIs" dxfId="166" priority="175" stopIfTrue="1" operator="equal">
      <formula>"ALTO"</formula>
    </cfRule>
  </conditionalFormatting>
  <conditionalFormatting sqref="P69">
    <cfRule type="cellIs" dxfId="165" priority="171" stopIfTrue="1" operator="equal">
      <formula>"MUY ALTO"</formula>
    </cfRule>
    <cfRule type="cellIs" dxfId="164" priority="172" stopIfTrue="1" operator="equal">
      <formula>"ALTO"</formula>
    </cfRule>
    <cfRule type="cellIs" dxfId="163" priority="173" stopIfTrue="1" operator="equal">
      <formula>"MEDIO"</formula>
    </cfRule>
    <cfRule type="cellIs" dxfId="162" priority="174" stopIfTrue="1" operator="equal">
      <formula>"BAJO"</formula>
    </cfRule>
  </conditionalFormatting>
  <conditionalFormatting sqref="T153">
    <cfRule type="cellIs" dxfId="161" priority="31" stopIfTrue="1" operator="between">
      <formula>"III"</formula>
      <formula>"IV"</formula>
    </cfRule>
  </conditionalFormatting>
  <conditionalFormatting sqref="P134:P147">
    <cfRule type="cellIs" dxfId="160" priority="162" stopIfTrue="1" operator="equal">
      <formula>"MUY ALTO"</formula>
    </cfRule>
  </conditionalFormatting>
  <conditionalFormatting sqref="P134:P147">
    <cfRule type="cellIs" dxfId="159" priority="161" stopIfTrue="1" operator="equal">
      <formula>"MEDIO"</formula>
    </cfRule>
  </conditionalFormatting>
  <conditionalFormatting sqref="P134:P147">
    <cfRule type="cellIs" dxfId="158" priority="160" stopIfTrue="1" operator="equal">
      <formula>"BAJO"</formula>
    </cfRule>
  </conditionalFormatting>
  <conditionalFormatting sqref="P134:P147">
    <cfRule type="cellIs" dxfId="157" priority="159" stopIfTrue="1" operator="equal">
      <formula>"ALTO"</formula>
    </cfRule>
  </conditionalFormatting>
  <conditionalFormatting sqref="P134:P147">
    <cfRule type="cellIs" dxfId="156" priority="155" stopIfTrue="1" operator="equal">
      <formula>"MUY ALTO"</formula>
    </cfRule>
    <cfRule type="cellIs" dxfId="155" priority="156" stopIfTrue="1" operator="equal">
      <formula>"ALTO"</formula>
    </cfRule>
    <cfRule type="cellIs" dxfId="154" priority="157" stopIfTrue="1" operator="equal">
      <formula>"MEDIO"</formula>
    </cfRule>
    <cfRule type="cellIs" dxfId="153" priority="158" stopIfTrue="1" operator="equal">
      <formula>"BAJO"</formula>
    </cfRule>
  </conditionalFormatting>
  <conditionalFormatting sqref="S134:S147">
    <cfRule type="cellIs" dxfId="152" priority="148" stopIfTrue="1" operator="equal">
      <formula>"IV"</formula>
    </cfRule>
    <cfRule type="cellIs" dxfId="151" priority="149" stopIfTrue="1" operator="equal">
      <formula>"III"</formula>
    </cfRule>
    <cfRule type="cellIs" dxfId="150" priority="150" stopIfTrue="1" operator="equal">
      <formula>"II"</formula>
    </cfRule>
    <cfRule type="cellIs" dxfId="149" priority="151" stopIfTrue="1" operator="equal">
      <formula>"I"</formula>
    </cfRule>
  </conditionalFormatting>
  <conditionalFormatting sqref="S134:S147">
    <cfRule type="cellIs" dxfId="148" priority="144" stopIfTrue="1" operator="equal">
      <formula>"MEJORABLE"</formula>
    </cfRule>
    <cfRule type="cellIs" dxfId="147" priority="145" stopIfTrue="1" operator="equal">
      <formula>"NO ACEPTABLE"</formula>
    </cfRule>
    <cfRule type="cellIs" dxfId="146" priority="146" stopIfTrue="1" operator="equal">
      <formula>"NO ACEPTABLE O ACEPTABLE CON CONTROL ESPECIFICO"</formula>
    </cfRule>
    <cfRule type="cellIs" dxfId="145" priority="147" stopIfTrue="1" operator="equal">
      <formula>"ACEPTABLE"</formula>
    </cfRule>
  </conditionalFormatting>
  <conditionalFormatting sqref="S134:S147">
    <cfRule type="cellIs" dxfId="144" priority="153" stopIfTrue="1" operator="equal">
      <formula>"II"</formula>
    </cfRule>
    <cfRule type="cellIs" dxfId="143" priority="154" stopIfTrue="1" operator="equal">
      <formula>"I"</formula>
    </cfRule>
  </conditionalFormatting>
  <conditionalFormatting sqref="S134:S147">
    <cfRule type="cellIs" dxfId="142" priority="152" stopIfTrue="1" operator="between">
      <formula>"III"</formula>
      <formula>"IV"</formula>
    </cfRule>
  </conditionalFormatting>
  <conditionalFormatting sqref="T134:T147">
    <cfRule type="cellIs" dxfId="141" priority="142" stopIfTrue="1" operator="equal">
      <formula>"II"</formula>
    </cfRule>
    <cfRule type="cellIs" dxfId="140" priority="143" stopIfTrue="1" operator="equal">
      <formula>"I"</formula>
    </cfRule>
  </conditionalFormatting>
  <conditionalFormatting sqref="T134:T147">
    <cfRule type="cellIs" dxfId="139" priority="141" stopIfTrue="1" operator="between">
      <formula>"III"</formula>
      <formula>"IV"</formula>
    </cfRule>
  </conditionalFormatting>
  <conditionalFormatting sqref="P148:P149">
    <cfRule type="cellIs" dxfId="138" priority="140" stopIfTrue="1" operator="equal">
      <formula>"MUY ALTO"</formula>
    </cfRule>
  </conditionalFormatting>
  <conditionalFormatting sqref="P148:P149">
    <cfRule type="cellIs" dxfId="137" priority="139" stopIfTrue="1" operator="equal">
      <formula>"MEDIO"</formula>
    </cfRule>
  </conditionalFormatting>
  <conditionalFormatting sqref="P148:P149">
    <cfRule type="cellIs" dxfId="136" priority="138" stopIfTrue="1" operator="equal">
      <formula>"BAJO"</formula>
    </cfRule>
  </conditionalFormatting>
  <conditionalFormatting sqref="P148:P149">
    <cfRule type="cellIs" dxfId="135" priority="137" stopIfTrue="1" operator="equal">
      <formula>"ALTO"</formula>
    </cfRule>
  </conditionalFormatting>
  <conditionalFormatting sqref="P148:P149">
    <cfRule type="cellIs" dxfId="134" priority="133" stopIfTrue="1" operator="equal">
      <formula>"MUY ALTO"</formula>
    </cfRule>
    <cfRule type="cellIs" dxfId="133" priority="134" stopIfTrue="1" operator="equal">
      <formula>"ALTO"</formula>
    </cfRule>
    <cfRule type="cellIs" dxfId="132" priority="135" stopIfTrue="1" operator="equal">
      <formula>"MEDIO"</formula>
    </cfRule>
    <cfRule type="cellIs" dxfId="131" priority="136" stopIfTrue="1" operator="equal">
      <formula>"BAJO"</formula>
    </cfRule>
  </conditionalFormatting>
  <conditionalFormatting sqref="S148:S149">
    <cfRule type="cellIs" dxfId="130" priority="126" stopIfTrue="1" operator="equal">
      <formula>"IV"</formula>
    </cfRule>
    <cfRule type="cellIs" dxfId="129" priority="127" stopIfTrue="1" operator="equal">
      <formula>"III"</formula>
    </cfRule>
    <cfRule type="cellIs" dxfId="128" priority="128" stopIfTrue="1" operator="equal">
      <formula>"II"</formula>
    </cfRule>
    <cfRule type="cellIs" dxfId="127" priority="129" stopIfTrue="1" operator="equal">
      <formula>"I"</formula>
    </cfRule>
  </conditionalFormatting>
  <conditionalFormatting sqref="S148:S149">
    <cfRule type="cellIs" dxfId="126" priority="122" stopIfTrue="1" operator="equal">
      <formula>"MEJORABLE"</formula>
    </cfRule>
    <cfRule type="cellIs" dxfId="125" priority="123" stopIfTrue="1" operator="equal">
      <formula>"NO ACEPTABLE"</formula>
    </cfRule>
    <cfRule type="cellIs" dxfId="124" priority="124" stopIfTrue="1" operator="equal">
      <formula>"NO ACEPTABLE O ACEPTABLE CON CONTROL ESPECIFICO"</formula>
    </cfRule>
    <cfRule type="cellIs" dxfId="123" priority="125" stopIfTrue="1" operator="equal">
      <formula>"ACEPTABLE"</formula>
    </cfRule>
  </conditionalFormatting>
  <conditionalFormatting sqref="S148:S149">
    <cfRule type="cellIs" dxfId="122" priority="131" stopIfTrue="1" operator="equal">
      <formula>"II"</formula>
    </cfRule>
    <cfRule type="cellIs" dxfId="121" priority="132" stopIfTrue="1" operator="equal">
      <formula>"I"</formula>
    </cfRule>
  </conditionalFormatting>
  <conditionalFormatting sqref="S148:S149">
    <cfRule type="cellIs" dxfId="120" priority="130" stopIfTrue="1" operator="between">
      <formula>"III"</formula>
      <formula>"IV"</formula>
    </cfRule>
  </conditionalFormatting>
  <conditionalFormatting sqref="T148:T149">
    <cfRule type="cellIs" dxfId="119" priority="120" stopIfTrue="1" operator="equal">
      <formula>"II"</formula>
    </cfRule>
    <cfRule type="cellIs" dxfId="118" priority="121" stopIfTrue="1" operator="equal">
      <formula>"I"</formula>
    </cfRule>
  </conditionalFormatting>
  <conditionalFormatting sqref="T148:T149">
    <cfRule type="cellIs" dxfId="117" priority="119" stopIfTrue="1" operator="between">
      <formula>"III"</formula>
      <formula>"IV"</formula>
    </cfRule>
  </conditionalFormatting>
  <conditionalFormatting sqref="P150">
    <cfRule type="cellIs" dxfId="116" priority="118" stopIfTrue="1" operator="equal">
      <formula>"MUY ALTO"</formula>
    </cfRule>
  </conditionalFormatting>
  <conditionalFormatting sqref="P150">
    <cfRule type="cellIs" dxfId="115" priority="117" stopIfTrue="1" operator="equal">
      <formula>"MEDIO"</formula>
    </cfRule>
  </conditionalFormatting>
  <conditionalFormatting sqref="P150">
    <cfRule type="cellIs" dxfId="114" priority="116" stopIfTrue="1" operator="equal">
      <formula>"BAJO"</formula>
    </cfRule>
  </conditionalFormatting>
  <conditionalFormatting sqref="P150">
    <cfRule type="cellIs" dxfId="113" priority="115" stopIfTrue="1" operator="equal">
      <formula>"ALTO"</formula>
    </cfRule>
  </conditionalFormatting>
  <conditionalFormatting sqref="P150">
    <cfRule type="cellIs" dxfId="112" priority="111" stopIfTrue="1" operator="equal">
      <formula>"MUY ALTO"</formula>
    </cfRule>
    <cfRule type="cellIs" dxfId="111" priority="112" stopIfTrue="1" operator="equal">
      <formula>"ALTO"</formula>
    </cfRule>
    <cfRule type="cellIs" dxfId="110" priority="113" stopIfTrue="1" operator="equal">
      <formula>"MEDIO"</formula>
    </cfRule>
    <cfRule type="cellIs" dxfId="109" priority="114" stopIfTrue="1" operator="equal">
      <formula>"BAJO"</formula>
    </cfRule>
  </conditionalFormatting>
  <conditionalFormatting sqref="S150">
    <cfRule type="cellIs" dxfId="108" priority="104" stopIfTrue="1" operator="equal">
      <formula>"IV"</formula>
    </cfRule>
    <cfRule type="cellIs" dxfId="107" priority="105" stopIfTrue="1" operator="equal">
      <formula>"III"</formula>
    </cfRule>
    <cfRule type="cellIs" dxfId="106" priority="106" stopIfTrue="1" operator="equal">
      <formula>"II"</formula>
    </cfRule>
    <cfRule type="cellIs" dxfId="105" priority="107" stopIfTrue="1" operator="equal">
      <formula>"I"</formula>
    </cfRule>
  </conditionalFormatting>
  <conditionalFormatting sqref="S150">
    <cfRule type="cellIs" dxfId="104" priority="100" stopIfTrue="1" operator="equal">
      <formula>"MEJORABLE"</formula>
    </cfRule>
    <cfRule type="cellIs" dxfId="103" priority="101" stopIfTrue="1" operator="equal">
      <formula>"NO ACEPTABLE"</formula>
    </cfRule>
    <cfRule type="cellIs" dxfId="102" priority="102" stopIfTrue="1" operator="equal">
      <formula>"NO ACEPTABLE O ACEPTABLE CON CONTROL ESPECIFICO"</formula>
    </cfRule>
    <cfRule type="cellIs" dxfId="101" priority="103" stopIfTrue="1" operator="equal">
      <formula>"ACEPTABLE"</formula>
    </cfRule>
  </conditionalFormatting>
  <conditionalFormatting sqref="S150">
    <cfRule type="cellIs" dxfId="100" priority="109" stopIfTrue="1" operator="equal">
      <formula>"II"</formula>
    </cfRule>
    <cfRule type="cellIs" dxfId="99" priority="110" stopIfTrue="1" operator="equal">
      <formula>"I"</formula>
    </cfRule>
  </conditionalFormatting>
  <conditionalFormatting sqref="S150">
    <cfRule type="cellIs" dxfId="98" priority="108" stopIfTrue="1" operator="between">
      <formula>"III"</formula>
      <formula>"IV"</formula>
    </cfRule>
  </conditionalFormatting>
  <conditionalFormatting sqref="T150">
    <cfRule type="cellIs" dxfId="97" priority="98" stopIfTrue="1" operator="equal">
      <formula>"II"</formula>
    </cfRule>
    <cfRule type="cellIs" dxfId="96" priority="99" stopIfTrue="1" operator="equal">
      <formula>"I"</formula>
    </cfRule>
  </conditionalFormatting>
  <conditionalFormatting sqref="T150">
    <cfRule type="cellIs" dxfId="95" priority="97" stopIfTrue="1" operator="between">
      <formula>"III"</formula>
      <formula>"IV"</formula>
    </cfRule>
  </conditionalFormatting>
  <conditionalFormatting sqref="P151">
    <cfRule type="cellIs" dxfId="94" priority="96" stopIfTrue="1" operator="equal">
      <formula>"MUY ALTO"</formula>
    </cfRule>
  </conditionalFormatting>
  <conditionalFormatting sqref="P151">
    <cfRule type="cellIs" dxfId="93" priority="95" stopIfTrue="1" operator="equal">
      <formula>"MEDIO"</formula>
    </cfRule>
  </conditionalFormatting>
  <conditionalFormatting sqref="P151">
    <cfRule type="cellIs" dxfId="92" priority="94" stopIfTrue="1" operator="equal">
      <formula>"BAJO"</formula>
    </cfRule>
  </conditionalFormatting>
  <conditionalFormatting sqref="P151">
    <cfRule type="cellIs" dxfId="91" priority="93" stopIfTrue="1" operator="equal">
      <formula>"ALTO"</formula>
    </cfRule>
  </conditionalFormatting>
  <conditionalFormatting sqref="P151">
    <cfRule type="cellIs" dxfId="90" priority="89" stopIfTrue="1" operator="equal">
      <formula>"MUY ALTO"</formula>
    </cfRule>
    <cfRule type="cellIs" dxfId="89" priority="90" stopIfTrue="1" operator="equal">
      <formula>"ALTO"</formula>
    </cfRule>
    <cfRule type="cellIs" dxfId="88" priority="91" stopIfTrue="1" operator="equal">
      <formula>"MEDIO"</formula>
    </cfRule>
    <cfRule type="cellIs" dxfId="87" priority="92" stopIfTrue="1" operator="equal">
      <formula>"BAJO"</formula>
    </cfRule>
  </conditionalFormatting>
  <conditionalFormatting sqref="S151">
    <cfRule type="cellIs" dxfId="86" priority="82" stopIfTrue="1" operator="equal">
      <formula>"IV"</formula>
    </cfRule>
    <cfRule type="cellIs" dxfId="85" priority="83" stopIfTrue="1" operator="equal">
      <formula>"III"</formula>
    </cfRule>
    <cfRule type="cellIs" dxfId="84" priority="84" stopIfTrue="1" operator="equal">
      <formula>"II"</formula>
    </cfRule>
    <cfRule type="cellIs" dxfId="83" priority="85" stopIfTrue="1" operator="equal">
      <formula>"I"</formula>
    </cfRule>
  </conditionalFormatting>
  <conditionalFormatting sqref="S151">
    <cfRule type="cellIs" dxfId="82" priority="78" stopIfTrue="1" operator="equal">
      <formula>"MEJORABLE"</formula>
    </cfRule>
    <cfRule type="cellIs" dxfId="81" priority="79" stopIfTrue="1" operator="equal">
      <formula>"NO ACEPTABLE"</formula>
    </cfRule>
    <cfRule type="cellIs" dxfId="80" priority="80" stopIfTrue="1" operator="equal">
      <formula>"NO ACEPTABLE O ACEPTABLE CON CONTROL ESPECIFICO"</formula>
    </cfRule>
    <cfRule type="cellIs" dxfId="79" priority="81" stopIfTrue="1" operator="equal">
      <formula>"ACEPTABLE"</formula>
    </cfRule>
  </conditionalFormatting>
  <conditionalFormatting sqref="S151">
    <cfRule type="cellIs" dxfId="78" priority="87" stopIfTrue="1" operator="equal">
      <formula>"II"</formula>
    </cfRule>
    <cfRule type="cellIs" dxfId="77" priority="88" stopIfTrue="1" operator="equal">
      <formula>"I"</formula>
    </cfRule>
  </conditionalFormatting>
  <conditionalFormatting sqref="S151">
    <cfRule type="cellIs" dxfId="76" priority="86" stopIfTrue="1" operator="between">
      <formula>"III"</formula>
      <formula>"IV"</formula>
    </cfRule>
  </conditionalFormatting>
  <conditionalFormatting sqref="T151">
    <cfRule type="cellIs" dxfId="75" priority="76" stopIfTrue="1" operator="equal">
      <formula>"II"</formula>
    </cfRule>
    <cfRule type="cellIs" dxfId="74" priority="77" stopIfTrue="1" operator="equal">
      <formula>"I"</formula>
    </cfRule>
  </conditionalFormatting>
  <conditionalFormatting sqref="T151">
    <cfRule type="cellIs" dxfId="73" priority="75" stopIfTrue="1" operator="between">
      <formula>"III"</formula>
      <formula>"IV"</formula>
    </cfRule>
  </conditionalFormatting>
  <conditionalFormatting sqref="P152">
    <cfRule type="cellIs" dxfId="72" priority="74" stopIfTrue="1" operator="equal">
      <formula>"MUY ALTO"</formula>
    </cfRule>
  </conditionalFormatting>
  <conditionalFormatting sqref="P152">
    <cfRule type="cellIs" dxfId="71" priority="73" stopIfTrue="1" operator="equal">
      <formula>"MEDIO"</formula>
    </cfRule>
  </conditionalFormatting>
  <conditionalFormatting sqref="P152">
    <cfRule type="cellIs" dxfId="70" priority="72" stopIfTrue="1" operator="equal">
      <formula>"BAJO"</formula>
    </cfRule>
  </conditionalFormatting>
  <conditionalFormatting sqref="P152">
    <cfRule type="cellIs" dxfId="69" priority="71" stopIfTrue="1" operator="equal">
      <formula>"ALTO"</formula>
    </cfRule>
  </conditionalFormatting>
  <conditionalFormatting sqref="P152">
    <cfRule type="cellIs" dxfId="68" priority="67" stopIfTrue="1" operator="equal">
      <formula>"MUY ALTO"</formula>
    </cfRule>
    <cfRule type="cellIs" dxfId="67" priority="68" stopIfTrue="1" operator="equal">
      <formula>"ALTO"</formula>
    </cfRule>
    <cfRule type="cellIs" dxfId="66" priority="69" stopIfTrue="1" operator="equal">
      <formula>"MEDIO"</formula>
    </cfRule>
    <cfRule type="cellIs" dxfId="65" priority="70" stopIfTrue="1" operator="equal">
      <formula>"BAJO"</formula>
    </cfRule>
  </conditionalFormatting>
  <conditionalFormatting sqref="S152">
    <cfRule type="cellIs" dxfId="64" priority="60" stopIfTrue="1" operator="equal">
      <formula>"IV"</formula>
    </cfRule>
    <cfRule type="cellIs" dxfId="63" priority="61" stopIfTrue="1" operator="equal">
      <formula>"III"</formula>
    </cfRule>
    <cfRule type="cellIs" dxfId="62" priority="62" stopIfTrue="1" operator="equal">
      <formula>"II"</formula>
    </cfRule>
    <cfRule type="cellIs" dxfId="61" priority="63" stopIfTrue="1" operator="equal">
      <formula>"I"</formula>
    </cfRule>
  </conditionalFormatting>
  <conditionalFormatting sqref="S152">
    <cfRule type="cellIs" dxfId="60" priority="56" stopIfTrue="1" operator="equal">
      <formula>"MEJORABLE"</formula>
    </cfRule>
    <cfRule type="cellIs" dxfId="59" priority="57" stopIfTrue="1" operator="equal">
      <formula>"NO ACEPTABLE"</formula>
    </cfRule>
    <cfRule type="cellIs" dxfId="58" priority="58" stopIfTrue="1" operator="equal">
      <formula>"NO ACEPTABLE O ACEPTABLE CON CONTROL ESPECIFICO"</formula>
    </cfRule>
    <cfRule type="cellIs" dxfId="57" priority="59" stopIfTrue="1" operator="equal">
      <formula>"ACEPTABLE"</formula>
    </cfRule>
  </conditionalFormatting>
  <conditionalFormatting sqref="S152">
    <cfRule type="cellIs" dxfId="56" priority="65" stopIfTrue="1" operator="equal">
      <formula>"II"</formula>
    </cfRule>
    <cfRule type="cellIs" dxfId="55" priority="66" stopIfTrue="1" operator="equal">
      <formula>"I"</formula>
    </cfRule>
  </conditionalFormatting>
  <conditionalFormatting sqref="S152">
    <cfRule type="cellIs" dxfId="54" priority="64" stopIfTrue="1" operator="between">
      <formula>"III"</formula>
      <formula>"IV"</formula>
    </cfRule>
  </conditionalFormatting>
  <conditionalFormatting sqref="T152">
    <cfRule type="cellIs" dxfId="53" priority="54" stopIfTrue="1" operator="equal">
      <formula>"II"</formula>
    </cfRule>
    <cfRule type="cellIs" dxfId="52" priority="55" stopIfTrue="1" operator="equal">
      <formula>"I"</formula>
    </cfRule>
  </conditionalFormatting>
  <conditionalFormatting sqref="T152">
    <cfRule type="cellIs" dxfId="51" priority="53" stopIfTrue="1" operator="between">
      <formula>"III"</formula>
      <formula>"IV"</formula>
    </cfRule>
  </conditionalFormatting>
  <conditionalFormatting sqref="P153">
    <cfRule type="cellIs" dxfId="50" priority="52" stopIfTrue="1" operator="equal">
      <formula>"MUY ALTO"</formula>
    </cfRule>
  </conditionalFormatting>
  <conditionalFormatting sqref="P153">
    <cfRule type="cellIs" dxfId="49" priority="51" stopIfTrue="1" operator="equal">
      <formula>"MEDIO"</formula>
    </cfRule>
  </conditionalFormatting>
  <conditionalFormatting sqref="P153">
    <cfRule type="cellIs" dxfId="48" priority="50" stopIfTrue="1" operator="equal">
      <formula>"BAJO"</formula>
    </cfRule>
  </conditionalFormatting>
  <conditionalFormatting sqref="P153">
    <cfRule type="cellIs" dxfId="47" priority="49" stopIfTrue="1" operator="equal">
      <formula>"ALTO"</formula>
    </cfRule>
  </conditionalFormatting>
  <conditionalFormatting sqref="P153">
    <cfRule type="cellIs" dxfId="46" priority="45" stopIfTrue="1" operator="equal">
      <formula>"MUY ALTO"</formula>
    </cfRule>
    <cfRule type="cellIs" dxfId="45" priority="46" stopIfTrue="1" operator="equal">
      <formula>"ALTO"</formula>
    </cfRule>
    <cfRule type="cellIs" dxfId="44" priority="47" stopIfTrue="1" operator="equal">
      <formula>"MEDIO"</formula>
    </cfRule>
    <cfRule type="cellIs" dxfId="43" priority="48" stopIfTrue="1" operator="equal">
      <formula>"BAJO"</formula>
    </cfRule>
  </conditionalFormatting>
  <conditionalFormatting sqref="S153">
    <cfRule type="cellIs" dxfId="42" priority="38" stopIfTrue="1" operator="equal">
      <formula>"IV"</formula>
    </cfRule>
    <cfRule type="cellIs" dxfId="41" priority="39" stopIfTrue="1" operator="equal">
      <formula>"III"</formula>
    </cfRule>
    <cfRule type="cellIs" dxfId="40" priority="40" stopIfTrue="1" operator="equal">
      <formula>"II"</formula>
    </cfRule>
    <cfRule type="cellIs" dxfId="39" priority="41" stopIfTrue="1" operator="equal">
      <formula>"I"</formula>
    </cfRule>
  </conditionalFormatting>
  <conditionalFormatting sqref="S153">
    <cfRule type="cellIs" dxfId="38" priority="34" stopIfTrue="1" operator="equal">
      <formula>"MEJORABLE"</formula>
    </cfRule>
    <cfRule type="cellIs" dxfId="37" priority="35" stopIfTrue="1" operator="equal">
      <formula>"NO ACEPTABLE"</formula>
    </cfRule>
    <cfRule type="cellIs" dxfId="36" priority="36" stopIfTrue="1" operator="equal">
      <formula>"NO ACEPTABLE O ACEPTABLE CON CONTROL ESPECIFICO"</formula>
    </cfRule>
    <cfRule type="cellIs" dxfId="35" priority="37" stopIfTrue="1" operator="equal">
      <formula>"ACEPTABLE"</formula>
    </cfRule>
  </conditionalFormatting>
  <conditionalFormatting sqref="S153">
    <cfRule type="cellIs" dxfId="34" priority="43" stopIfTrue="1" operator="equal">
      <formula>"II"</formula>
    </cfRule>
    <cfRule type="cellIs" dxfId="33" priority="44" stopIfTrue="1" operator="equal">
      <formula>"I"</formula>
    </cfRule>
  </conditionalFormatting>
  <conditionalFormatting sqref="S153">
    <cfRule type="cellIs" dxfId="32" priority="42" stopIfTrue="1" operator="between">
      <formula>"III"</formula>
      <formula>"IV"</formula>
    </cfRule>
  </conditionalFormatting>
  <conditionalFormatting sqref="T153">
    <cfRule type="cellIs" dxfId="31" priority="32" stopIfTrue="1" operator="equal">
      <formula>"II"</formula>
    </cfRule>
    <cfRule type="cellIs" dxfId="30" priority="33" stopIfTrue="1" operator="equal">
      <formula>"I"</formula>
    </cfRule>
  </conditionalFormatting>
  <conditionalFormatting sqref="S68">
    <cfRule type="cellIs" dxfId="29" priority="24" stopIfTrue="1" operator="equal">
      <formula>"IV"</formula>
    </cfRule>
    <cfRule type="cellIs" dxfId="28" priority="25" stopIfTrue="1" operator="equal">
      <formula>"III"</formula>
    </cfRule>
    <cfRule type="cellIs" dxfId="27" priority="26" stopIfTrue="1" operator="equal">
      <formula>"II"</formula>
    </cfRule>
    <cfRule type="cellIs" dxfId="26" priority="27" stopIfTrue="1" operator="equal">
      <formula>"I"</formula>
    </cfRule>
  </conditionalFormatting>
  <conditionalFormatting sqref="S68">
    <cfRule type="cellIs" dxfId="25" priority="20" stopIfTrue="1" operator="equal">
      <formula>"MEJORABLE"</formula>
    </cfRule>
    <cfRule type="cellIs" dxfId="24" priority="21" stopIfTrue="1" operator="equal">
      <formula>"NO ACEPTABLE"</formula>
    </cfRule>
    <cfRule type="cellIs" dxfId="23" priority="22" stopIfTrue="1" operator="equal">
      <formula>"NO ACEPTABLE O ACEPTABLE CON CONTROL ESPECIFICO"</formula>
    </cfRule>
    <cfRule type="cellIs" dxfId="22" priority="23" stopIfTrue="1" operator="equal">
      <formula>"ACEPTABLE"</formula>
    </cfRule>
  </conditionalFormatting>
  <conditionalFormatting sqref="S68">
    <cfRule type="cellIs" dxfId="21" priority="29" stopIfTrue="1" operator="equal">
      <formula>"II"</formula>
    </cfRule>
    <cfRule type="cellIs" dxfId="20" priority="30" stopIfTrue="1" operator="equal">
      <formula>"I"</formula>
    </cfRule>
  </conditionalFormatting>
  <conditionalFormatting sqref="S68">
    <cfRule type="cellIs" dxfId="19" priority="28" stopIfTrue="1" operator="between">
      <formula>"III"</formula>
      <formula>"IV"</formula>
    </cfRule>
  </conditionalFormatting>
  <conditionalFormatting sqref="S131">
    <cfRule type="cellIs" dxfId="18" priority="5" stopIfTrue="1" operator="equal">
      <formula>"IV"</formula>
    </cfRule>
    <cfRule type="cellIs" dxfId="17" priority="6" stopIfTrue="1" operator="equal">
      <formula>"III"</formula>
    </cfRule>
    <cfRule type="cellIs" dxfId="16" priority="7" stopIfTrue="1" operator="equal">
      <formula>"II"</formula>
    </cfRule>
    <cfRule type="cellIs" dxfId="15" priority="8" stopIfTrue="1" operator="equal">
      <formula>"I"</formula>
    </cfRule>
  </conditionalFormatting>
  <conditionalFormatting sqref="S131">
    <cfRule type="cellIs" dxfId="14" priority="1" stopIfTrue="1" operator="equal">
      <formula>"MEJORABLE"</formula>
    </cfRule>
    <cfRule type="cellIs" dxfId="13" priority="2" stopIfTrue="1" operator="equal">
      <formula>"NO ACEPTABLE"</formula>
    </cfRule>
    <cfRule type="cellIs" dxfId="12" priority="3" stopIfTrue="1" operator="equal">
      <formula>"NO ACEPTABLE O ACEPTABLE CON CONTROL ESPECIFICO"</formula>
    </cfRule>
    <cfRule type="cellIs" dxfId="11" priority="4" stopIfTrue="1" operator="equal">
      <formula>"ACEPTABLE"</formula>
    </cfRule>
  </conditionalFormatting>
  <conditionalFormatting sqref="S131">
    <cfRule type="cellIs" dxfId="10" priority="18" stopIfTrue="1" operator="equal">
      <formula>"II"</formula>
    </cfRule>
    <cfRule type="cellIs" dxfId="9" priority="19" stopIfTrue="1" operator="equal">
      <formula>"I"</formula>
    </cfRule>
  </conditionalFormatting>
  <conditionalFormatting sqref="S131">
    <cfRule type="cellIs" dxfId="8" priority="17" stopIfTrue="1" operator="between">
      <formula>"III"</formula>
      <formula>"IV"</formula>
    </cfRule>
  </conditionalFormatting>
  <conditionalFormatting sqref="P131">
    <cfRule type="cellIs" dxfId="7" priority="16" stopIfTrue="1" operator="equal">
      <formula>"MUY ALTO"</formula>
    </cfRule>
  </conditionalFormatting>
  <conditionalFormatting sqref="P131">
    <cfRule type="cellIs" dxfId="6" priority="15" stopIfTrue="1" operator="equal">
      <formula>"MEDIO"</formula>
    </cfRule>
  </conditionalFormatting>
  <conditionalFormatting sqref="P131">
    <cfRule type="cellIs" dxfId="5" priority="14" stopIfTrue="1" operator="equal">
      <formula>"BAJO"</formula>
    </cfRule>
  </conditionalFormatting>
  <conditionalFormatting sqref="P131">
    <cfRule type="cellIs" dxfId="4" priority="13" stopIfTrue="1" operator="equal">
      <formula>"ALTO"</formula>
    </cfRule>
  </conditionalFormatting>
  <conditionalFormatting sqref="P131">
    <cfRule type="cellIs" dxfId="3" priority="9" stopIfTrue="1" operator="equal">
      <formula>"MUY ALTO"</formula>
    </cfRule>
    <cfRule type="cellIs" dxfId="2" priority="10" stopIfTrue="1" operator="equal">
      <formula>"ALTO"</formula>
    </cfRule>
    <cfRule type="cellIs" dxfId="1" priority="11" stopIfTrue="1" operator="equal">
      <formula>"MEDIO"</formula>
    </cfRule>
    <cfRule type="cellIs" dxfId="0" priority="12" stopIfTrue="1" operator="equal">
      <formula>"BAJO"</formula>
    </cfRule>
  </conditionalFormatting>
  <dataValidations count="9">
    <dataValidation type="list" allowBlank="1" showInputMessage="1" showErrorMessage="1" sqref="G69">
      <formula1>$AV$65218:$AV$65352</formula1>
    </dataValidation>
    <dataValidation type="list" allowBlank="1" showInputMessage="1" showErrorMessage="1" sqref="H69">
      <formula1>$AU$65218:$AU$65224</formula1>
    </dataValidation>
    <dataValidation type="list" allowBlank="1" showInputMessage="1" showErrorMessage="1" sqref="H150:H151 H100:H133 H143:H147 H136 H78:H98 H139:H140 H70:H76 H53:H68 H15:H51">
      <formula1>$AU$65219:$AU$65225</formula1>
    </dataValidation>
    <dataValidation type="list" allowBlank="1" showInputMessage="1" showErrorMessage="1" sqref="H52 H77 H99">
      <formula1>$AU$65215:$AU$65221</formula1>
    </dataValidation>
    <dataValidation type="list" allowBlank="1" showInputMessage="1" showErrorMessage="1" sqref="G78:G98 G100:G133 G137 G144 G15:G51 G53:G68 G151 G70:G76">
      <formula1>$AV$65219:$AV$65353</formula1>
    </dataValidation>
    <dataValidation type="list" allowBlank="1" showInputMessage="1" showErrorMessage="1" sqref="G52 G77 G99">
      <formula1>$AV$65215:$AV$65349</formula1>
    </dataValidation>
    <dataValidation type="list" allowBlank="1" showInputMessage="1" showErrorMessage="1" sqref="Q15:Q133">
      <formula1>"10,25,60,100"</formula1>
    </dataValidation>
    <dataValidation type="list" errorStyle="warning" allowBlank="1" showInputMessage="1" showErrorMessage="1" errorTitle="COLOQUE SOLO" error="1,2,3, O 4" sqref="N15:N133">
      <formula1>"4,3,2,1"</formula1>
    </dataValidation>
    <dataValidation type="list" allowBlank="1" showInputMessage="1" showErrorMessage="1" sqref="M15:M133">
      <formula1>"2,6,10"</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D11"/>
  <sheetViews>
    <sheetView zoomScale="80" zoomScaleNormal="80" workbookViewId="0">
      <selection activeCell="G11" sqref="G11"/>
    </sheetView>
  </sheetViews>
  <sheetFormatPr baseColWidth="10" defaultRowHeight="12.75" x14ac:dyDescent="0.2"/>
  <cols>
    <col min="1" max="1" width="25.7109375" style="7" bestFit="1" customWidth="1"/>
    <col min="2" max="3" width="9.5703125" style="7" bestFit="1" customWidth="1"/>
    <col min="4" max="4" width="10.7109375" style="7"/>
    <col min="5" max="5" width="15" style="7" bestFit="1" customWidth="1"/>
    <col min="6" max="7" width="9.5703125" style="7" bestFit="1" customWidth="1"/>
    <col min="8" max="8" width="10.7109375" style="7"/>
    <col min="9" max="9" width="13" style="7" bestFit="1" customWidth="1"/>
    <col min="10" max="10" width="8.5703125" style="7" customWidth="1"/>
    <col min="11" max="11" width="17.7109375" style="7" customWidth="1"/>
    <col min="12" max="13" width="10.7109375" style="7"/>
    <col min="14" max="14" width="40.28515625" style="7" bestFit="1" customWidth="1"/>
    <col min="15" max="15" width="4.42578125" style="7" bestFit="1" customWidth="1"/>
    <col min="16" max="19" width="10.7109375" style="7"/>
    <col min="20" max="20" width="11.28515625" style="7" customWidth="1"/>
    <col min="21" max="25" width="10.7109375" style="7"/>
    <col min="26" max="26" width="35.28515625" style="7" customWidth="1"/>
    <col min="27" max="16384" width="11.42578125" style="7"/>
  </cols>
  <sheetData>
    <row r="2" spans="1:30" x14ac:dyDescent="0.2">
      <c r="A2" s="1"/>
      <c r="B2" s="1"/>
      <c r="C2" s="1"/>
      <c r="D2" s="1"/>
      <c r="E2" s="1"/>
      <c r="F2" s="1"/>
      <c r="G2" s="1"/>
      <c r="H2" s="1"/>
      <c r="I2" s="1"/>
      <c r="J2" s="1"/>
    </row>
    <row r="3" spans="1:30" x14ac:dyDescent="0.2">
      <c r="A3" s="47" t="s">
        <v>333</v>
      </c>
      <c r="B3" s="48" t="s">
        <v>334</v>
      </c>
      <c r="C3" s="48" t="s">
        <v>335</v>
      </c>
      <c r="D3" s="1"/>
      <c r="H3" s="1"/>
      <c r="I3" s="49" t="s">
        <v>37</v>
      </c>
      <c r="J3" s="49" t="s">
        <v>334</v>
      </c>
      <c r="K3" s="49" t="s">
        <v>335</v>
      </c>
      <c r="N3" s="2" t="s">
        <v>56</v>
      </c>
      <c r="O3" s="2" t="s">
        <v>334</v>
      </c>
    </row>
    <row r="4" spans="1:30" x14ac:dyDescent="0.2">
      <c r="A4" s="50" t="s">
        <v>73</v>
      </c>
      <c r="B4" s="3">
        <v>36</v>
      </c>
      <c r="C4" s="51">
        <f>B4/B11*100</f>
        <v>25.899280575539567</v>
      </c>
      <c r="D4" s="1"/>
      <c r="H4" s="1"/>
      <c r="I4" s="52" t="s">
        <v>336</v>
      </c>
      <c r="J4" s="53">
        <v>8</v>
      </c>
      <c r="K4" s="54">
        <f>J4/J8*100</f>
        <v>5.7142857142857144</v>
      </c>
      <c r="N4" s="3" t="s">
        <v>337</v>
      </c>
      <c r="O4" s="4">
        <v>16</v>
      </c>
    </row>
    <row r="5" spans="1:30" x14ac:dyDescent="0.2">
      <c r="A5" s="50" t="s">
        <v>106</v>
      </c>
      <c r="B5" s="3">
        <v>22</v>
      </c>
      <c r="C5" s="51">
        <f>B5/B11*100</f>
        <v>15.827338129496402</v>
      </c>
      <c r="D5" s="1"/>
      <c r="H5" s="1"/>
      <c r="I5" s="52" t="s">
        <v>338</v>
      </c>
      <c r="J5" s="53">
        <v>116</v>
      </c>
      <c r="K5" s="54">
        <f>J5/J8*100</f>
        <v>82.857142857142861</v>
      </c>
      <c r="N5" s="3" t="s">
        <v>339</v>
      </c>
      <c r="O5" s="5">
        <v>124</v>
      </c>
    </row>
    <row r="6" spans="1:30" x14ac:dyDescent="0.2">
      <c r="A6" s="50" t="s">
        <v>98</v>
      </c>
      <c r="B6" s="3">
        <v>38</v>
      </c>
      <c r="C6" s="51">
        <f>B6/B11*100</f>
        <v>27.338129496402878</v>
      </c>
      <c r="D6" s="1"/>
      <c r="H6" s="1"/>
      <c r="I6" s="52" t="s">
        <v>340</v>
      </c>
      <c r="J6" s="53">
        <v>16</v>
      </c>
      <c r="K6" s="54">
        <f>J6/J8*100</f>
        <v>11.428571428571429</v>
      </c>
      <c r="N6" s="3" t="s">
        <v>341</v>
      </c>
      <c r="O6" s="6">
        <v>0</v>
      </c>
    </row>
    <row r="7" spans="1:30" x14ac:dyDescent="0.2">
      <c r="A7" s="50" t="s">
        <v>257</v>
      </c>
      <c r="B7" s="3">
        <v>1</v>
      </c>
      <c r="C7" s="51">
        <f>B7/B11*100</f>
        <v>0.71942446043165476</v>
      </c>
      <c r="D7" s="1"/>
      <c r="H7" s="1"/>
      <c r="I7" s="52" t="s">
        <v>342</v>
      </c>
      <c r="J7" s="53">
        <v>0</v>
      </c>
      <c r="K7" s="54">
        <f>J7/J8*100</f>
        <v>0</v>
      </c>
      <c r="N7" s="55"/>
      <c r="O7" s="55">
        <f>SUM(O4:O6)</f>
        <v>140</v>
      </c>
    </row>
    <row r="8" spans="1:30" x14ac:dyDescent="0.2">
      <c r="A8" s="50" t="s">
        <v>145</v>
      </c>
      <c r="B8" s="3">
        <v>9</v>
      </c>
      <c r="C8" s="51">
        <f>B8/B11*100</f>
        <v>6.4748201438848918</v>
      </c>
      <c r="D8" s="1"/>
      <c r="H8" s="1"/>
      <c r="I8" s="56" t="s">
        <v>343</v>
      </c>
      <c r="J8" s="56">
        <f>SUM(J4:J7)</f>
        <v>140</v>
      </c>
      <c r="K8" s="57">
        <f>SUM(K4:K7)</f>
        <v>100</v>
      </c>
    </row>
    <row r="9" spans="1:30" x14ac:dyDescent="0.2">
      <c r="A9" s="50" t="s">
        <v>86</v>
      </c>
      <c r="B9" s="3">
        <v>20</v>
      </c>
      <c r="C9" s="51">
        <f>B9/B11*100</f>
        <v>14.388489208633093</v>
      </c>
      <c r="D9" s="1"/>
      <c r="E9" s="1"/>
      <c r="F9" s="1"/>
      <c r="G9" s="1"/>
      <c r="H9" s="1"/>
      <c r="I9" s="1"/>
      <c r="J9" s="1"/>
    </row>
    <row r="10" spans="1:30" x14ac:dyDescent="0.2">
      <c r="A10" s="50" t="s">
        <v>175</v>
      </c>
      <c r="B10" s="3">
        <v>13</v>
      </c>
      <c r="C10" s="51">
        <f>B10/B11*100</f>
        <v>9.3525179856115113</v>
      </c>
      <c r="D10" s="1"/>
      <c r="E10" s="1"/>
      <c r="F10" s="1"/>
      <c r="G10" s="1"/>
      <c r="H10" s="1"/>
      <c r="I10" s="105" t="s">
        <v>23</v>
      </c>
      <c r="J10" s="105"/>
      <c r="K10" s="105"/>
      <c r="L10" s="105"/>
      <c r="M10" s="105"/>
      <c r="N10" s="105"/>
      <c r="O10" s="105"/>
      <c r="P10" s="105"/>
      <c r="Q10" s="105"/>
      <c r="R10" s="105"/>
      <c r="S10" s="105"/>
      <c r="T10" s="105"/>
      <c r="U10" s="105"/>
      <c r="V10" s="105"/>
      <c r="W10" s="105"/>
      <c r="X10" s="105"/>
      <c r="AA10" s="7">
        <v>1</v>
      </c>
      <c r="AB10" s="7">
        <v>8</v>
      </c>
      <c r="AC10" s="7">
        <v>2019</v>
      </c>
    </row>
    <row r="11" spans="1:30" x14ac:dyDescent="0.2">
      <c r="A11" s="56" t="s">
        <v>343</v>
      </c>
      <c r="B11" s="55">
        <f>SUM(B4:B10)</f>
        <v>139</v>
      </c>
      <c r="C11" s="58">
        <f>SUM(C4:C10)</f>
        <v>100</v>
      </c>
      <c r="D11" s="1"/>
      <c r="E11" s="1"/>
      <c r="F11" s="1"/>
      <c r="G11" s="1"/>
      <c r="H11" s="1"/>
      <c r="I11" s="1"/>
      <c r="J11" s="1"/>
      <c r="T11" s="7" t="s">
        <v>28</v>
      </c>
      <c r="Y11" s="7" t="s">
        <v>29</v>
      </c>
      <c r="AD11" s="7" t="s">
        <v>31</v>
      </c>
    </row>
  </sheetData>
  <mergeCells count="1">
    <mergeCell ref="I10:X1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DE PELIGROS</vt:lpstr>
      <vt:lpstr>RIESGOS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Camilo Ernesto Osorio Ramirez</dc:creator>
  <cp:lastModifiedBy>Camilo Ernesto Osorio Ramirez</cp:lastModifiedBy>
  <dcterms:created xsi:type="dcterms:W3CDTF">2019-08-02T14:25:58Z</dcterms:created>
  <dcterms:modified xsi:type="dcterms:W3CDTF">2019-09-06T20:31:01Z</dcterms:modified>
</cp:coreProperties>
</file>