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https://invimagovco-my.sharepoint.com/personal/dvasquezf_invima_gov_co/Documents/Informes presupuesto y financiera/INFORME DE GESTION 2024/informe de gestion 2024/"/>
    </mc:Choice>
  </mc:AlternateContent>
  <xr:revisionPtr revIDLastSave="217" documentId="13_ncr:1_{A8E42F21-B821-44CF-AD92-0AC94F64249A}" xr6:coauthVersionLast="47" xr6:coauthVersionMax="47" xr10:uidLastSave="{14C62780-CD92-4E83-A722-41977EE7554C}"/>
  <bookViews>
    <workbookView xWindow="-120" yWindow="-120" windowWidth="21840" windowHeight="13020" tabRatio="834" firstSheet="4" activeTab="13" xr2:uid="{00000000-000D-0000-FFFF-FFFF00000000}"/>
  </bookViews>
  <sheets>
    <sheet name="enere " sheetId="45" r:id="rId1"/>
    <sheet name="feb " sheetId="48" r:id="rId2"/>
    <sheet name="marzo " sheetId="49" r:id="rId3"/>
    <sheet name="abril" sheetId="52" r:id="rId4"/>
    <sheet name="mayo" sheetId="55" r:id="rId5"/>
    <sheet name="junio " sheetId="56" r:id="rId6"/>
    <sheet name="julio" sheetId="57" r:id="rId7"/>
    <sheet name="agosto" sheetId="58" r:id="rId8"/>
    <sheet name="sep" sheetId="59" r:id="rId9"/>
    <sheet name="oct" sheetId="62" r:id="rId10"/>
    <sheet name="noviembre" sheetId="64" r:id="rId11"/>
    <sheet name="diciembre" sheetId="63" r:id="rId12"/>
    <sheet name="reservas 2024" sheetId="65" r:id="rId13"/>
    <sheet name="cxp 2024" sheetId="66" r:id="rId14"/>
    <sheet name="Cuentas por pagar Enero" sheetId="22" state="hidden" r:id="rId15"/>
    <sheet name="Reserva presupuestal Enero" sheetId="23" state="hidden" r:id="rId16"/>
    <sheet name="informe de gastos " sheetId="2" state="hidden" r:id="rId17"/>
  </sheets>
  <definedNames>
    <definedName name="_xlnm._FilterDatabase" localSheetId="3" hidden="1">abril!$A$1:$W$181</definedName>
    <definedName name="_xlnm._FilterDatabase" localSheetId="7" hidden="1">agosto!$A$1:$W$183</definedName>
    <definedName name="_xlnm._FilterDatabase" localSheetId="14" hidden="1">'Cuentas por pagar Enero'!$A$17:$AX$206</definedName>
    <definedName name="_xlnm._FilterDatabase" localSheetId="11" hidden="1">diciembre!$A$1:$W$183</definedName>
    <definedName name="_xlnm._FilterDatabase" localSheetId="0" hidden="1">'enere '!$A$1:$W$181</definedName>
    <definedName name="_xlnm._FilterDatabase" localSheetId="1" hidden="1">'feb '!$A$1:$W$181</definedName>
    <definedName name="_xlnm._FilterDatabase" localSheetId="6" hidden="1">julio!$A$1:$W$183</definedName>
    <definedName name="_xlnm._FilterDatabase" localSheetId="5" hidden="1">'junio '!$A$1:$W$184</definedName>
    <definedName name="_xlnm._FilterDatabase" localSheetId="2" hidden="1">'marzo '!$A$1:$W$181</definedName>
    <definedName name="_xlnm._FilterDatabase" localSheetId="4" hidden="1">mayo!$A$1:$W$181</definedName>
    <definedName name="_xlnm._FilterDatabase" localSheetId="10" hidden="1">noviembre!$A$1:$W$183</definedName>
    <definedName name="_xlnm._FilterDatabase" localSheetId="9" hidden="1">oct!$A$1:$W$183</definedName>
    <definedName name="_xlnm._FilterDatabase" localSheetId="8" hidden="1">sep!$A$1:$W$183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0" i="64" l="1"/>
  <c r="I87" i="64"/>
  <c r="I74" i="64" s="1"/>
  <c r="I48" i="64" s="1"/>
  <c r="I34" i="64" s="1"/>
  <c r="I3" i="64" s="1"/>
  <c r="I2" i="64" s="1"/>
  <c r="H87" i="64"/>
  <c r="G87" i="64"/>
  <c r="G74" i="64" s="1"/>
  <c r="G48" i="64" s="1"/>
  <c r="G34" i="64" s="1"/>
  <c r="G3" i="64" s="1"/>
  <c r="G2" i="64" s="1"/>
  <c r="W2" i="64"/>
  <c r="S2" i="64"/>
  <c r="R2" i="64"/>
  <c r="Q2" i="64"/>
  <c r="P2" i="64"/>
  <c r="O2" i="64"/>
  <c r="N2" i="64"/>
  <c r="M2" i="64"/>
  <c r="L2" i="64"/>
  <c r="K2" i="64"/>
  <c r="J2" i="64"/>
  <c r="H2" i="64"/>
  <c r="I90" i="63"/>
  <c r="G90" i="63"/>
  <c r="I87" i="63"/>
  <c r="I74" i="63" s="1"/>
  <c r="I48" i="63" s="1"/>
  <c r="I34" i="63" s="1"/>
  <c r="I3" i="63" s="1"/>
  <c r="I2" i="63" s="1"/>
  <c r="G87" i="63"/>
  <c r="G74" i="63" s="1"/>
  <c r="G48" i="63" s="1"/>
  <c r="G34" i="63" s="1"/>
  <c r="G3" i="63" s="1"/>
  <c r="G2" i="63" s="1"/>
  <c r="W2" i="63"/>
  <c r="S2" i="63"/>
  <c r="R2" i="63"/>
  <c r="Q2" i="63"/>
  <c r="P2" i="63"/>
  <c r="O2" i="63"/>
  <c r="N2" i="63"/>
  <c r="M2" i="63"/>
  <c r="L2" i="63"/>
  <c r="K2" i="63"/>
  <c r="J2" i="63"/>
  <c r="H2" i="63"/>
  <c r="S2" i="62" l="1"/>
  <c r="R2" i="62"/>
  <c r="Q2" i="62"/>
  <c r="P2" i="62"/>
  <c r="O2" i="62"/>
  <c r="N2" i="62"/>
  <c r="W2" i="62" s="1"/>
  <c r="M2" i="62"/>
  <c r="L2" i="62"/>
  <c r="K2" i="62"/>
  <c r="J2" i="62"/>
  <c r="I2" i="62"/>
  <c r="H2" i="62"/>
  <c r="G2" i="62"/>
  <c r="S2" i="59" l="1"/>
  <c r="R2" i="59"/>
  <c r="Q2" i="59"/>
  <c r="P2" i="59"/>
  <c r="O2" i="59"/>
  <c r="N2" i="59"/>
  <c r="W2" i="59" s="1"/>
  <c r="M2" i="59"/>
  <c r="L2" i="59"/>
  <c r="K2" i="59"/>
  <c r="J2" i="59"/>
  <c r="I2" i="59"/>
  <c r="H2" i="59"/>
  <c r="G2" i="59"/>
  <c r="W2" i="58" l="1"/>
  <c r="S2" i="58"/>
  <c r="R2" i="58"/>
  <c r="Q2" i="58"/>
  <c r="P2" i="58"/>
  <c r="O2" i="58"/>
  <c r="N2" i="58"/>
  <c r="M2" i="58"/>
  <c r="L2" i="58"/>
  <c r="K2" i="58"/>
  <c r="J2" i="58"/>
  <c r="I2" i="58"/>
  <c r="H2" i="58"/>
  <c r="G2" i="58"/>
  <c r="S2" i="57" l="1"/>
  <c r="R2" i="57"/>
  <c r="Q2" i="57"/>
  <c r="P2" i="57"/>
  <c r="O2" i="57"/>
  <c r="N2" i="57"/>
  <c r="W2" i="57" s="1"/>
  <c r="M2" i="57"/>
  <c r="L2" i="57"/>
  <c r="K2" i="57"/>
  <c r="J2" i="57"/>
  <c r="I2" i="57"/>
  <c r="H2" i="57"/>
  <c r="G2" i="57"/>
  <c r="S2" i="56" l="1"/>
  <c r="R2" i="56"/>
  <c r="Q2" i="56"/>
  <c r="P2" i="56"/>
  <c r="O2" i="56"/>
  <c r="N2" i="56"/>
  <c r="W2" i="56" s="1"/>
  <c r="M2" i="56"/>
  <c r="L2" i="56"/>
  <c r="K2" i="56"/>
  <c r="J2" i="56"/>
  <c r="I2" i="56"/>
  <c r="H2" i="56"/>
  <c r="G2" i="56"/>
  <c r="S2" i="55" l="1"/>
  <c r="R2" i="55"/>
  <c r="Q2" i="55"/>
  <c r="P2" i="55"/>
  <c r="O2" i="55"/>
  <c r="N2" i="55"/>
  <c r="W2" i="55" s="1"/>
  <c r="M2" i="55"/>
  <c r="L2" i="55"/>
  <c r="K2" i="55"/>
  <c r="J2" i="55"/>
  <c r="I2" i="55"/>
  <c r="H2" i="55"/>
  <c r="G2" i="55"/>
  <c r="S2" i="52" l="1"/>
  <c r="R2" i="52"/>
  <c r="Q2" i="52"/>
  <c r="P2" i="52"/>
  <c r="O2" i="52"/>
  <c r="N2" i="52"/>
  <c r="W2" i="52" s="1"/>
  <c r="M2" i="52"/>
  <c r="L2" i="52"/>
  <c r="K2" i="52"/>
  <c r="J2" i="52"/>
  <c r="I2" i="52"/>
  <c r="H2" i="52"/>
  <c r="G2" i="52"/>
  <c r="S2" i="49"/>
  <c r="R2" i="49"/>
  <c r="Q2" i="49"/>
  <c r="P2" i="49"/>
  <c r="O2" i="49"/>
  <c r="N2" i="49"/>
  <c r="W2" i="49" s="1"/>
  <c r="M2" i="49"/>
  <c r="L2" i="49"/>
  <c r="K2" i="49"/>
  <c r="J2" i="49"/>
  <c r="I2" i="49"/>
  <c r="H2" i="49"/>
  <c r="G2" i="49"/>
  <c r="S2" i="48" l="1"/>
  <c r="R2" i="48"/>
  <c r="Q2" i="48"/>
  <c r="P2" i="48"/>
  <c r="O2" i="48"/>
  <c r="N2" i="48"/>
  <c r="W2" i="48" s="1"/>
  <c r="M2" i="48"/>
  <c r="L2" i="48"/>
  <c r="K2" i="48"/>
  <c r="J2" i="48"/>
  <c r="I2" i="48"/>
  <c r="H2" i="48"/>
  <c r="G2" i="48"/>
  <c r="G2" i="45" l="1"/>
  <c r="S2" i="45"/>
  <c r="R2" i="45"/>
  <c r="Q2" i="45"/>
  <c r="P2" i="45"/>
  <c r="O2" i="45"/>
  <c r="N2" i="45"/>
  <c r="W2" i="45" s="1"/>
  <c r="M2" i="45"/>
  <c r="L2" i="45"/>
  <c r="K2" i="45"/>
  <c r="J2" i="45"/>
  <c r="I2" i="45"/>
  <c r="H2" i="45"/>
  <c r="F26" i="2" l="1"/>
  <c r="H28" i="2"/>
  <c r="H27" i="2"/>
  <c r="H24" i="2"/>
  <c r="H25" i="2"/>
  <c r="H26" i="2"/>
  <c r="H23" i="2"/>
  <c r="F24" i="2"/>
  <c r="F25" i="2"/>
  <c r="F27" i="2"/>
  <c r="F28" i="2"/>
  <c r="F23" i="2"/>
  <c r="C26" i="2"/>
  <c r="C27" i="2"/>
  <c r="C28" i="2"/>
  <c r="I27" i="2" l="1"/>
  <c r="G27" i="2"/>
  <c r="I28" i="2"/>
  <c r="C25" i="2"/>
  <c r="C24" i="2"/>
  <c r="G24" i="2" s="1"/>
  <c r="S5" i="2" l="1"/>
  <c r="Q5" i="2"/>
  <c r="O5" i="2"/>
  <c r="F4" i="2" l="1"/>
  <c r="F5" i="2"/>
  <c r="F6" i="2"/>
  <c r="F3" i="2"/>
  <c r="F2" i="2" l="1"/>
  <c r="C23" i="2" l="1"/>
  <c r="C3" i="2"/>
  <c r="N5" i="2"/>
  <c r="N6" i="2"/>
  <c r="N7" i="2" l="1"/>
  <c r="D3" i="2" l="1"/>
  <c r="H3" i="2"/>
  <c r="C4" i="2"/>
  <c r="D4" i="2"/>
  <c r="H4" i="2"/>
  <c r="C5" i="2"/>
  <c r="D5" i="2"/>
  <c r="H5" i="2"/>
  <c r="E6" i="2"/>
  <c r="C7" i="2"/>
  <c r="D7" i="2"/>
  <c r="H7" i="2"/>
  <c r="H2" i="2" l="1"/>
  <c r="C2" i="2"/>
  <c r="I4" i="2"/>
  <c r="I3" i="2"/>
  <c r="G3" i="2"/>
  <c r="E4" i="2"/>
  <c r="E3" i="2"/>
  <c r="E5" i="2"/>
  <c r="I5" i="2"/>
  <c r="E7" i="2"/>
  <c r="G5" i="2"/>
  <c r="G4" i="2"/>
  <c r="I7" i="2"/>
  <c r="K25" i="2"/>
  <c r="D25" i="2"/>
  <c r="D26" i="2"/>
  <c r="D28" i="2"/>
  <c r="D23" i="2"/>
  <c r="E13" i="2"/>
  <c r="D8" i="2"/>
  <c r="D9" i="2"/>
  <c r="D10" i="2"/>
  <c r="D11" i="2"/>
  <c r="D12" i="2"/>
  <c r="D14" i="2"/>
  <c r="D15" i="2"/>
  <c r="D16" i="2"/>
  <c r="D2" i="2"/>
  <c r="H29" i="2" l="1"/>
  <c r="K26" i="2"/>
  <c r="L25" i="2"/>
  <c r="C29" i="2"/>
  <c r="C35" i="2" s="1"/>
  <c r="D29" i="2"/>
  <c r="D35" i="2" s="1"/>
  <c r="F29" i="2"/>
  <c r="G23" i="2"/>
  <c r="I23" i="2"/>
  <c r="E23" i="2"/>
  <c r="G26" i="2"/>
  <c r="I26" i="2"/>
  <c r="I25" i="2"/>
  <c r="E26" i="2"/>
  <c r="E28" i="2"/>
  <c r="E25" i="2"/>
  <c r="D17" i="2"/>
  <c r="D34" i="2" s="1"/>
  <c r="H8" i="2"/>
  <c r="H9" i="2"/>
  <c r="H10" i="2"/>
  <c r="H11" i="2"/>
  <c r="H12" i="2"/>
  <c r="H15" i="2"/>
  <c r="H16" i="2"/>
  <c r="F8" i="2"/>
  <c r="F9" i="2"/>
  <c r="F11" i="2"/>
  <c r="F12" i="2"/>
  <c r="F15" i="2"/>
  <c r="F16" i="2"/>
  <c r="C8" i="2"/>
  <c r="E8" i="2" s="1"/>
  <c r="C9" i="2"/>
  <c r="E9" i="2" s="1"/>
  <c r="C10" i="2"/>
  <c r="E10" i="2" s="1"/>
  <c r="C11" i="2"/>
  <c r="E11" i="2" s="1"/>
  <c r="C12" i="2"/>
  <c r="E12" i="2" s="1"/>
  <c r="C15" i="2"/>
  <c r="C16" i="2"/>
  <c r="E16" i="2" s="1"/>
  <c r="G25" i="2"/>
  <c r="G28" i="2"/>
  <c r="C14" i="2" l="1"/>
  <c r="C17" i="2" s="1"/>
  <c r="G29" i="2"/>
  <c r="I10" i="2"/>
  <c r="H35" i="2"/>
  <c r="I35" i="2" s="1"/>
  <c r="I29" i="2"/>
  <c r="H14" i="2"/>
  <c r="H17" i="2" s="1"/>
  <c r="E15" i="2"/>
  <c r="F10" i="2"/>
  <c r="G10" i="2" s="1"/>
  <c r="F14" i="2"/>
  <c r="F7" i="2"/>
  <c r="G7" i="2" s="1"/>
  <c r="G12" i="2"/>
  <c r="F35" i="2"/>
  <c r="G35" i="2" s="1"/>
  <c r="D36" i="2"/>
  <c r="E35" i="2"/>
  <c r="E2" i="2"/>
  <c r="E29" i="2"/>
  <c r="I2" i="2"/>
  <c r="I15" i="2"/>
  <c r="G11" i="2"/>
  <c r="I9" i="2"/>
  <c r="I11" i="2"/>
  <c r="I8" i="2"/>
  <c r="G8" i="2"/>
  <c r="G9" i="2"/>
  <c r="G16" i="2"/>
  <c r="G15" i="2"/>
  <c r="G2" i="2"/>
  <c r="G14" i="2" l="1"/>
  <c r="E14" i="2"/>
  <c r="I14" i="2"/>
  <c r="I17" i="2"/>
  <c r="S6" i="2"/>
  <c r="T6" i="2" s="1"/>
  <c r="O6" i="2"/>
  <c r="P6" i="2" s="1"/>
  <c r="Q6" i="2"/>
  <c r="R6" i="2" s="1"/>
  <c r="F17" i="2"/>
  <c r="T5" i="2"/>
  <c r="P5" i="2"/>
  <c r="R5" i="2"/>
  <c r="C34" i="2"/>
  <c r="H34" i="2"/>
  <c r="E17" i="2"/>
  <c r="C36" i="2" l="1"/>
  <c r="E36" i="2" s="1"/>
  <c r="Q7" i="2"/>
  <c r="R7" i="2" s="1"/>
  <c r="O7" i="2"/>
  <c r="P7" i="2" s="1"/>
  <c r="S7" i="2"/>
  <c r="T7" i="2" s="1"/>
  <c r="F34" i="2"/>
  <c r="F36" i="2" s="1"/>
  <c r="G17" i="2"/>
  <c r="E34" i="2"/>
  <c r="H36" i="2"/>
  <c r="I34" i="2"/>
  <c r="G36" i="2" l="1"/>
  <c r="G34" i="2"/>
  <c r="I36" i="2"/>
</calcChain>
</file>

<file path=xl/sharedStrings.xml><?xml version="1.0" encoding="utf-8"?>
<sst xmlns="http://schemas.openxmlformats.org/spreadsheetml/2006/main" count="26653" uniqueCount="1079">
  <si>
    <t>RUBRO</t>
  </si>
  <si>
    <t>CONCEPTO</t>
  </si>
  <si>
    <t>FUENTE</t>
  </si>
  <si>
    <t>SITUACION</t>
  </si>
  <si>
    <t>REC.</t>
  </si>
  <si>
    <t>RECURSO</t>
  </si>
  <si>
    <t>APROPIACION
VIGENTE DEP.GSTO.</t>
  </si>
  <si>
    <t>TOTAL CDP
DEP.GSTOS</t>
  </si>
  <si>
    <t>APROPIACION
DISPONIBLE DEP.GSTO.</t>
  </si>
  <si>
    <t>TOTAL CDP
MODIFICACION DEP.GSTOS</t>
  </si>
  <si>
    <t>TOTAL
COMPROMISO DEP.GSTOS</t>
  </si>
  <si>
    <t>CDP POR COMPROMETER
DEP.GSTOS</t>
  </si>
  <si>
    <t>TOTAL
OBLIGACIONES DEP.GSTOS</t>
  </si>
  <si>
    <t>COMPROMISO POR OBLIGAR
DEP.GSTOS</t>
  </si>
  <si>
    <t>TOTAL
ORDENES DE PAGO DEP.GSTOS</t>
  </si>
  <si>
    <t>OBLIGACIONES
POR ORDENAR DEP.GSTOS</t>
  </si>
  <si>
    <t>PAGOS
DEP.GSTOS</t>
  </si>
  <si>
    <t>ORDENES DE PAGO
POR PAGAR DEP.GSTOS</t>
  </si>
  <si>
    <t>TOTAL REINTEGROS
DEP.GSTOS</t>
  </si>
  <si>
    <t>Propios</t>
  </si>
  <si>
    <t>CSF</t>
  </si>
  <si>
    <t>INGRESOS CORRIENTES</t>
  </si>
  <si>
    <t>A</t>
  </si>
  <si>
    <t xml:space="preserve">FUNCIONAMIENTO </t>
  </si>
  <si>
    <t>A-01</t>
  </si>
  <si>
    <t>GASTOS DE PERSONAL</t>
  </si>
  <si>
    <t>A-01-01</t>
  </si>
  <si>
    <t>PLANTA DE PERSONAL PERMANENTE</t>
  </si>
  <si>
    <t>A-01-01-01</t>
  </si>
  <si>
    <t>SALARIO</t>
  </si>
  <si>
    <t>A-01-01-01-001</t>
  </si>
  <si>
    <t>FACTORES SALARIALES COMUNES</t>
  </si>
  <si>
    <t>A-01-01-01-001-001</t>
  </si>
  <si>
    <t>SUELDO BÁSICO</t>
  </si>
  <si>
    <t>A-01-01-01-001-003</t>
  </si>
  <si>
    <t>PRIMA TÉCNICA SALARIAL</t>
  </si>
  <si>
    <t>A-01-01-01-001-004</t>
  </si>
  <si>
    <t>SUBSIDIO DE ALIMENTACIÓN</t>
  </si>
  <si>
    <t>A-01-01-01-001-005</t>
  </si>
  <si>
    <t>AUXILIO DE TRANSPORTE</t>
  </si>
  <si>
    <t>A-01-01-01-001-006</t>
  </si>
  <si>
    <t>PRIMA DE SERVICIO</t>
  </si>
  <si>
    <t>A-01-01-01-001-007</t>
  </si>
  <si>
    <t>BONIFICACIÓN POR SERVICIOS PRESTADOS</t>
  </si>
  <si>
    <t>A-01-01-01-001-008</t>
  </si>
  <si>
    <t>HORAS EXTRAS, DOMINICALES, FESTIVOS Y RECARGOS</t>
  </si>
  <si>
    <t>A-01-01-01-001-009</t>
  </si>
  <si>
    <t>PRIMA DE NAVIDAD</t>
  </si>
  <si>
    <t>A-01-01-01-001-010</t>
  </si>
  <si>
    <t>PRIMA DE VACACIONES</t>
  </si>
  <si>
    <t xml:space="preserve">AUXILIO DE CONECTIVIDAD DIGITAL </t>
  </si>
  <si>
    <t>A-01-01-02</t>
  </si>
  <si>
    <t>CONTRIBUCIONES INHERENTES A LA NÓMINA</t>
  </si>
  <si>
    <t>A-01-01-02-001</t>
  </si>
  <si>
    <t>APORTES A LA SEGURIDAD SOCIAL EN PENSIONES</t>
  </si>
  <si>
    <t>A-01-01-02-002</t>
  </si>
  <si>
    <t>APORTES A LA SEGURIDAD SOCIAL EN SALUD</t>
  </si>
  <si>
    <t>A-01-01-02-003</t>
  </si>
  <si>
    <t xml:space="preserve">AUXILIO DE CESANTÍAS </t>
  </si>
  <si>
    <t>A-01-01-02-004</t>
  </si>
  <si>
    <t>APORTES A CAJAS DE COMPENSACIÓN FAMILIAR</t>
  </si>
  <si>
    <t>A-01-01-02-005</t>
  </si>
  <si>
    <t>APORTES GENERALES AL SISTEMA DE RIESGOS LABORALES</t>
  </si>
  <si>
    <t>A-01-01-02-006</t>
  </si>
  <si>
    <t>APORTES AL ICBF</t>
  </si>
  <si>
    <t>APORTES AL SENA</t>
  </si>
  <si>
    <t>A-01-01-03</t>
  </si>
  <si>
    <t>REMUNERACIONES NO CONSTITUTIVAS DE FACTOR SALARIAL</t>
  </si>
  <si>
    <t>A-01-01-03-001</t>
  </si>
  <si>
    <t>PRESTACIONES SOCIALES SEGÚN DEFINICIÓN LEGAL</t>
  </si>
  <si>
    <t>A-01-01-03-001-001</t>
  </si>
  <si>
    <t>VACACIONES</t>
  </si>
  <si>
    <t>A-01-01-03-001-002</t>
  </si>
  <si>
    <t>INDEMNIZACIÓN POR VACACIONES</t>
  </si>
  <si>
    <t>A-01-01-03-001-003</t>
  </si>
  <si>
    <t>BONIFICACIÓN ESPECIAL DE RECREACIÓN</t>
  </si>
  <si>
    <t>A-01-01-03-002</t>
  </si>
  <si>
    <t>PRIMA TÉCNICA NO SALARIAL</t>
  </si>
  <si>
    <t>A-01-01-03-013</t>
  </si>
  <si>
    <t>ESTÍMULOS A LOS EMPLEADOS DEL ESTADO</t>
  </si>
  <si>
    <t>A-01-01-03-016</t>
  </si>
  <si>
    <t>PRIMA DE COORDINACIÓN</t>
  </si>
  <si>
    <t>A-01-01-03-030</t>
  </si>
  <si>
    <t>BONIFICACIÓN DE DIRECCIÓN</t>
  </si>
  <si>
    <t>A-02</t>
  </si>
  <si>
    <t>ADQUISICIÓN DE BIENES  Y SERVICIOS</t>
  </si>
  <si>
    <t>A-02-01</t>
  </si>
  <si>
    <t>ADQUISICIÓN DE ACTIVOS NO FINANCIEROS</t>
  </si>
  <si>
    <t>A-02-01-01</t>
  </si>
  <si>
    <t>ACTIVOS FIJOS</t>
  </si>
  <si>
    <t>A-02-01-01-003</t>
  </si>
  <si>
    <t>ACTIVOS FIJOS NO CLASIFICADOS COMO MAQUINARIA Y EQUIPO</t>
  </si>
  <si>
    <t>A-02-01-01-003-008</t>
  </si>
  <si>
    <t>MUEBLES, INSTRUMENTOS MUSICALES, ARTÍCULOS DE DEPORTE Y ANTIGÜEDADES</t>
  </si>
  <si>
    <t>A-02-01-01-004</t>
  </si>
  <si>
    <t>MAQUINARIA Y EQUIPO</t>
  </si>
  <si>
    <t>A-02-01-01-004-003</t>
  </si>
  <si>
    <t>MAQUINARIA PARA USO GENERAL</t>
  </si>
  <si>
    <t>A-02-01-01-004-004</t>
  </si>
  <si>
    <t>MAQUINARIA PARA USOS ESPECIALES</t>
  </si>
  <si>
    <t>A-02-01-01-004-005</t>
  </si>
  <si>
    <t>MAQUINARIA DE OFICINA, CONTABILIDAD E INFORMÁTICA</t>
  </si>
  <si>
    <t>A-02-01-01-004-006</t>
  </si>
  <si>
    <t>MAQUINARIA Y APARATOS ELÉCTRICOS</t>
  </si>
  <si>
    <t>A-02-01-01-004-007</t>
  </si>
  <si>
    <t>EQUIPO Y APARATOS DE RADIO, TELEVISIÓN Y COMUNICACIONES</t>
  </si>
  <si>
    <t>A-02-01-01-004-008</t>
  </si>
  <si>
    <t>APARATOS MÉDICOS, INSTRUMENTOS ÓPTICOS Y DE PRECISIÓN, RELOJES</t>
  </si>
  <si>
    <t>A-02-01-01-006</t>
  </si>
  <si>
    <t>OTROS ACTIVOS FIJOS</t>
  </si>
  <si>
    <t>A-02-01-01-006-002</t>
  </si>
  <si>
    <t>PRODUCTOS DE LA PROPIEDAD INTELECTUAL</t>
  </si>
  <si>
    <t>A-02-02</t>
  </si>
  <si>
    <t>ADQUISICIONES DIFERENTES DE ACTIVOS</t>
  </si>
  <si>
    <t>A-02-02-01</t>
  </si>
  <si>
    <t>MATERIALES Y SUMINISTROS</t>
  </si>
  <si>
    <t>A-02-02-01-002</t>
  </si>
  <si>
    <t>PRODUCTOS ALIMENTICIOS, BEBIDAS Y TABACO; TEXTILES, PRENDAS DE VESTIR Y PRODUCTOS DE CUERO</t>
  </si>
  <si>
    <t>A-02-02-01-002-003</t>
  </si>
  <si>
    <t>PRODUCTOS DE MOLINERÍA, ALMIDONES Y PRODUCTOS DERIVADOS DEL ALMIDÓN; OTROS PRODUCTOS ALIMENTICIOS</t>
  </si>
  <si>
    <t>A-02-02-01-002-005</t>
  </si>
  <si>
    <t>PRODUCTOS DE TABACO</t>
  </si>
  <si>
    <t>A-02-02-01-002-006</t>
  </si>
  <si>
    <t>HILADOS E HILOS; TEJIDOS DE FIBRAS TEXTILES INCLUSO AFELPADOS</t>
  </si>
  <si>
    <t>A-02-02-01-002-007</t>
  </si>
  <si>
    <t>ARTÍCULOS TEXTILES (EXCEPTO PRENDAS DE VESTIR)</t>
  </si>
  <si>
    <t>A-02-02-01-002-008</t>
  </si>
  <si>
    <t>DOTACIÓN (PRENDAS DE VESTIR Y CALZADO)</t>
  </si>
  <si>
    <t>A-02-02-01-003</t>
  </si>
  <si>
    <t>OTROS BIENES TRANSPORTABLES (EXCEPTO PRODUCTOS METÁLICOS, MAQUINARIA Y EQUIPO)</t>
  </si>
  <si>
    <t>A-02-02-01-003-001</t>
  </si>
  <si>
    <t>PRODUCTOS DE MADERA, CORCHO, CESTERÍA Y ESPARTERÍA</t>
  </si>
  <si>
    <t>A-02-02-01-003-002</t>
  </si>
  <si>
    <t>PASTA O PULPA, PAPEL Y PRODUCTOS DE PAPEL; IMPRESOS Y ARTÍCULOS RELACIONADOS</t>
  </si>
  <si>
    <t>A-02-02-01-003-003</t>
  </si>
  <si>
    <t>PRODUCTOS DE HORNOS DE COQUE; PRODUCTOS DE REFINACIÓN DE PETRÓLEO Y COMBUSTIBLE NUCLEAR</t>
  </si>
  <si>
    <t>A-02-02-01-003-004</t>
  </si>
  <si>
    <t>QUÍMICOS BÁSICOS</t>
  </si>
  <si>
    <t>A-02-02-01-003-005</t>
  </si>
  <si>
    <t>OTROS PRODUCTOS QUÍMICOS; FIBRAS ARTIFICIALES (O FIBRAS INDUSTRIALES HECHAS POR EL HOMBRE)</t>
  </si>
  <si>
    <t>A-02-02-01-003-006</t>
  </si>
  <si>
    <t>PRODUCTOS DE CAUCHO Y PLÁSTICO</t>
  </si>
  <si>
    <t>A-02-02-01-003-007</t>
  </si>
  <si>
    <t>VIDRIO Y PRODUCTOS DE VIDRIO Y OTROS PRODUCTOS NO METÁLICOS N.C.P.</t>
  </si>
  <si>
    <t>A-02-02-01-003-008</t>
  </si>
  <si>
    <t>OTROS BIENES TRANSPORTABLES N.C.P.</t>
  </si>
  <si>
    <t>A-02-02-01-004</t>
  </si>
  <si>
    <t>PRODUCTOS METÁLICOS Y PAQUETES DE SOFTWARE</t>
  </si>
  <si>
    <t>A-02-02-01-004-001</t>
  </si>
  <si>
    <t>METALES BÁSICOS</t>
  </si>
  <si>
    <t>A-02-02-01-004-002</t>
  </si>
  <si>
    <t>PRODUCTOS METÁLICOS ELABORADOS (EXCEPTO MAQUINARIA Y EQUIPO)</t>
  </si>
  <si>
    <t>A-02-02-01-004-003</t>
  </si>
  <si>
    <t>A-02-02-01-004-004</t>
  </si>
  <si>
    <t>A-02-02-01-004-005</t>
  </si>
  <si>
    <t>A-02-02-01-004-006</t>
  </si>
  <si>
    <t>A-02-02-01-004-007</t>
  </si>
  <si>
    <t>A-02-02-01-004-008</t>
  </si>
  <si>
    <t>A-02-02-02</t>
  </si>
  <si>
    <t>ADQUISICIÓN DE SERVICIOS</t>
  </si>
  <si>
    <t>A-02-02-02-005</t>
  </si>
  <si>
    <t>SERVICIOS DE LA CONSTRUCCIÓN</t>
  </si>
  <si>
    <t>A-02-02-02-005-004</t>
  </si>
  <si>
    <t>SERVICIOS DE CONSTRUCCIÓN</t>
  </si>
  <si>
    <t>A-02-02-02-006</t>
  </si>
  <si>
    <t>SERVICIOS DE ALOJAMIENTO; SERVICIOS DE SUMINISTRO DE COMIDAS Y BEBIDAS; SERVICIOS DE TRANSPORTE; Y SERVICIOS DE DISTRIBUCIÓN DE ELECTRICIDAD, GAS Y AGUA</t>
  </si>
  <si>
    <t>A-02-02-02-006-003</t>
  </si>
  <si>
    <t>ALOJAMIENTO; SERVICIOS DE SUMINISTROS DE COMIDAS Y BEBIDAS</t>
  </si>
  <si>
    <t>A-02-02-02-006-004</t>
  </si>
  <si>
    <t>SERVICIOS DE TRANSPORTE DE PASAJEROS</t>
  </si>
  <si>
    <t>A-02-02-02-006-005</t>
  </si>
  <si>
    <t>SERVICIOS DE TRANSPORTE DE CARGA</t>
  </si>
  <si>
    <t>A-02-02-02-006-007</t>
  </si>
  <si>
    <t>SERVICIOS DE APOYO AL TRANSPORTE</t>
  </si>
  <si>
    <t>A-02-02-02-006-008</t>
  </si>
  <si>
    <t>SERVICIOS POSTALES Y DE MENSAJERÍA</t>
  </si>
  <si>
    <t>A-02-02-02-006-009</t>
  </si>
  <si>
    <t>SERVICIOS DE DISTRIBUCIÓN DE ELECTRICIDAD, GAS Y AGUA (POR CUENTA PROPIA)</t>
  </si>
  <si>
    <t>A-02-02-02-007</t>
  </si>
  <si>
    <t>SERVICIOS FINANCIEROS Y SERVICIOS CONEXOS, SERVICIOS INMOBILIARIOS Y SERVICIOS DE LEASING</t>
  </si>
  <si>
    <t>A-02-02-02-007-001</t>
  </si>
  <si>
    <t>SERVICIOS FINANCIEROS Y SERVICIOS CONEXOS</t>
  </si>
  <si>
    <t>A-02-02-02-007-002</t>
  </si>
  <si>
    <t>SERVICIOS INMOBILIARIOS</t>
  </si>
  <si>
    <t>SERVICIOS DE ARRENDAMIENTO O ALQUILER SIN OPERARIO</t>
  </si>
  <si>
    <t>A-02-02-02-008</t>
  </si>
  <si>
    <t>SERVICIOS PRESTADOS A LAS EMPRESAS Y SERVICIOS DE PRODUCCIÓN</t>
  </si>
  <si>
    <t>A-02-02-02-008-001</t>
  </si>
  <si>
    <t>SERVICIOS DE INVESTIGACIÓN Y DESARROLLO</t>
  </si>
  <si>
    <t>A-02-02-02-008-002</t>
  </si>
  <si>
    <t>SERVICIOS JURÍDICOS Y CONTABLES</t>
  </si>
  <si>
    <t>A-02-02-02-008-003</t>
  </si>
  <si>
    <t>OTROS SERVICIOS PROFESIONALES, CIENTÍFICOS Y TÉCNICOS</t>
  </si>
  <si>
    <t>A-02-02-02-008-004</t>
  </si>
  <si>
    <t>SERVICIOS DE TELECOMUNICACIONES, TRANSMISIÓN Y SUMINISTRO DE INFORMACIÓN</t>
  </si>
  <si>
    <t>A-02-02-02-008-005</t>
  </si>
  <si>
    <t>SERVICIOS DE SOPORTE</t>
  </si>
  <si>
    <t>A-02-02-02-008-007</t>
  </si>
  <si>
    <t>SERVICIOS DE MANTENIMIENTO, REPARACIÓN E INSTALACIÓN (EXCEPTO SERVICIOS DE CONSTRUCCIÓN)</t>
  </si>
  <si>
    <t>OTROS SERVICIOS DE FABRICACIÓN; SERVICIOS DE EDICIÓN, IMPRESIÓN Y REPRODUCCIÓN; SERVICIOS DE RECUPERACIÓN DE MATERIALES</t>
  </si>
  <si>
    <t>A-02-02-02-009</t>
  </si>
  <si>
    <t>SERVICIOS PARA LA COMUNIDAD, SOCIALES Y PERSONALES</t>
  </si>
  <si>
    <t>A-02-02-02-009-002</t>
  </si>
  <si>
    <t>SERVICIOS DE EDUCACIÓN</t>
  </si>
  <si>
    <t>A-02-02-02-009-003</t>
  </si>
  <si>
    <t>SERVICIOS PARA EL CUIDADO DE LA SALUD HUMANA Y SERVICIOS SOCIALES</t>
  </si>
  <si>
    <t>A-02-02-02-009-004</t>
  </si>
  <si>
    <t>SERVICIOS DE ALCANTARILLADO, RECOLECCIÓN, TRATAMIENTO Y DISPOSICIÓN DE DESECHOS Y OTROS SERVICIOS DE SANEAMIENTO AMBIENTAL</t>
  </si>
  <si>
    <t>A-02-02-02-009-006</t>
  </si>
  <si>
    <t>SERVICIOS DE ESPARCIMIENTO, CULTURALES Y DEPORTIVOS</t>
  </si>
  <si>
    <t>A-02-02-02-010</t>
  </si>
  <si>
    <t>VIÁTICOS DE LOS FUNCIONARIOS EN COMISIÓN</t>
  </si>
  <si>
    <t>A-03</t>
  </si>
  <si>
    <t>TRANSFERENCIAS CORRIENTES</t>
  </si>
  <si>
    <t>A-03-04</t>
  </si>
  <si>
    <t>PRESTACIONES PARA CUBRIR RIESGOS SOCIALES</t>
  </si>
  <si>
    <t>A-03-04-02</t>
  </si>
  <si>
    <t>PRESTACIONES SOCIALES RELACIONADAS CON EL EMPLEO</t>
  </si>
  <si>
    <t>A-03-04-02-012</t>
  </si>
  <si>
    <t>INCAPACIDADES Y LICENCIAS DE MATERNIDAD Y PATERNIDAD (NO DE PENSIONES)</t>
  </si>
  <si>
    <t>A-03-04-02-012-001</t>
  </si>
  <si>
    <t>INCAPACIDADES (NO DE PENSIONES)</t>
  </si>
  <si>
    <t>A-03-04-02-012-002</t>
  </si>
  <si>
    <t>LICENCIAS DE MATERNIDAD Y PATERNIDAD (NO DE PENSIONES)</t>
  </si>
  <si>
    <t>A-03-10</t>
  </si>
  <si>
    <t>SENTENCIAS Y CONCILIACIONES</t>
  </si>
  <si>
    <t>A-08</t>
  </si>
  <si>
    <t>GASTOS POR TRIBUTOS, MULTAS, SANCIONES E INTERESES DE MORA</t>
  </si>
  <si>
    <t>A-08-01</t>
  </si>
  <si>
    <t>IMPUESTOS</t>
  </si>
  <si>
    <t>A-08-01-02</t>
  </si>
  <si>
    <t>IMPUESTOS TERRITORIALES</t>
  </si>
  <si>
    <t>A-08-01-02-001</t>
  </si>
  <si>
    <t>IMPUESTO PREDIAL Y SOBRETASA AMBIENTAL</t>
  </si>
  <si>
    <t>A-08-01-02-003</t>
  </si>
  <si>
    <t>IMPUESTO DE INDUSTRIA Y COMERCIO</t>
  </si>
  <si>
    <t>A-08-01-02-006</t>
  </si>
  <si>
    <t>IMPUESTO SOBRE VEHÍCULOS AUTOMOTORES</t>
  </si>
  <si>
    <t>A-08-03</t>
  </si>
  <si>
    <t>TASAS Y DERECHOS ADMINISTRATIVOS</t>
  </si>
  <si>
    <t>A-08-04</t>
  </si>
  <si>
    <t>CONTRIBUCIONES</t>
  </si>
  <si>
    <t>A-08-04-01</t>
  </si>
  <si>
    <t>CUOTA DE FISCALIZACIÓN Y AUDITAJE</t>
  </si>
  <si>
    <t>C</t>
  </si>
  <si>
    <t>INVERSION</t>
  </si>
  <si>
    <t>OTROS RECURSOS DE TESORERIA</t>
  </si>
  <si>
    <t>C-1903</t>
  </si>
  <si>
    <t>INSPECCIÓN, VIGILANCIA Y CONTROL</t>
  </si>
  <si>
    <t>C-1903-0300</t>
  </si>
  <si>
    <t>INTERSUBSECTORIAL SALUD</t>
  </si>
  <si>
    <t>C-1903-0300-6</t>
  </si>
  <si>
    <t>FORTALECIMIENTO DE LA ARQUITECTURA TECNOLÓGICA Y LOS PROCESOS ASOCIADOS A LA GESTIÓN DE LAS TECNOLOGÍAS DE LA INFORMACIÓN Y COMUNICACIONES  NACIONAL</t>
  </si>
  <si>
    <t>SERVICIO DE INFORMACIÓN PARA LA GESTIÓN DE LA INSPECCIÓN, VIGILANCIA Y CONTROL SANITARIO</t>
  </si>
  <si>
    <t>DOCUMENTOS METODOLÓGICOS</t>
  </si>
  <si>
    <t>ADQUISICIÓN DE BIENES Y SERVICIOS - SERVICIO DE INFORMACIÓN PARA LA GESTIÓN DE LA INSPECCIÓN, VIGILANCIA Y CONTROL SANITARIO - FORTALECIMIENTO DE LA ARQUITECTURA TECNOLÓGICA Y LOS PROCESOS ASOCIADOS A LA GESTIÓN DE LAS TECNOLOGÍAS DE LA INFORMACIÓN Y</t>
  </si>
  <si>
    <t>ADQUISICIÓN DE BIENES Y SERVICIOS - DOCUMENTOS METODOLÓGICOS - FORTALECIMIENTO DE LA ARQUITECTURA TECNOLÓGICA Y LOS PROCESOS ASOCIADOS A LA GESTIÓN DE LAS TECNOLOGÍAS DE LA INFORMACIÓN Y COMUNICACIONES  NACIONAL</t>
  </si>
  <si>
    <t>FORTALECIMIENTO   DE LA INSPECCIÓN  VIGILANCIA Y CONTROL DE LOS PRODUCTOS COMPETENCIA DEL INVIMA A NIVEL   NACIONAL</t>
  </si>
  <si>
    <t>SERVICIOS DE COMUNICACIÓN Y DIVULGACIÓN EN INSPECCIÓN, VIGILANCIA Y CONTROL</t>
  </si>
  <si>
    <t>SERVICIO DE EVALUACIÓN TÉCNICO - CIENTÍFICA DE LOS PRODUCTOS SUJETOS DE INSPECCIÓN, VIGILANCIA Y CONTROL</t>
  </si>
  <si>
    <t>DOCUMENTOS DE LINEAMIENTOS TÉCNICOS</t>
  </si>
  <si>
    <t>SERVICIO DE REGISTRO SANITARIO</t>
  </si>
  <si>
    <t>SERVICIO DE CERTIFICACIONES EN BUENAS PRACTICAS</t>
  </si>
  <si>
    <t>SERVICIO DE INSPECCIÓN, VIGILANCIA Y CONTROL</t>
  </si>
  <si>
    <t>SERVICIO DE ANÁLISIS DE LABORATORIO</t>
  </si>
  <si>
    <t>SERVICIO DE ASISTENCIA TÉCNICA EN INSPECCIÓN, VIGILANCIA Y CONTROL</t>
  </si>
  <si>
    <t>ADQUISICIÓN DE BIENES Y SERVICIOS - DOCUMENTOS DE LINEAMIENTOS TÉCNICOS - FORTALECIMIENTO   DE LA INSPECCIÓN  VIGILANCIA Y CONTROL DE LOS PRODUCTOS COMPETENCIA DEL INVIMA A NIVEL   NACIONAL</t>
  </si>
  <si>
    <t>ADQUISICIÓN DE BIENES Y SERVICIOS - SERVICIO DE REGISTRO SANITARIO - FORTALECIMIENTO   DE LA INSPECCIÓN  VIGILANCIA Y CONTROL DE LOS PRODUCTOS COMPETENCIA DEL INVIMA A NIVEL   NACIONAL</t>
  </si>
  <si>
    <t>ADQUISICIÓN DE BIENES Y SERVICIOS - SERVICIO DE CERTIFICACIONES EN BUENAS PRACTICAS - FORTALECIMIENTO   DE LA INSPECCIÓN  VIGILANCIA Y CONTROL DE LOS PRODUCTOS COMPETENCIA DEL INVIMA A NIVEL   NACIONAL</t>
  </si>
  <si>
    <t>ADQUISICIÓN DE BIENES Y SERVICIOS - SERVICIO DE INSPECCIÓN, VIGILANCIA Y CONTROL - FORTALECIMIENTO   DE LA INSPECCIÓN  VIGILANCIA Y CONTROL DE LOS PRODUCTOS COMPETENCIA DEL INVIMA A NIVEL   NACIONAL</t>
  </si>
  <si>
    <t>ADQUISICIÓN DE BIENES Y SERVICIOS - SERVICIO DE ANÁLISIS DE LABORATORIO - FORTALECIMIENTO   DE LA INSPECCIÓN  VIGILANCIA Y CONTROL DE LOS PRODUCTOS COMPETENCIA DEL INVIMA A NIVEL   NACIONAL</t>
  </si>
  <si>
    <t>ADQUISICIÓN DE BIENES Y SERVICIOS - SERVICIO DE ASISTENCIA TÉCNICA EN INSPECCIÓN, VIGILANCIA Y CONTROL - FORTALECIMIENTO   DE LA INSPECCIÓN  VIGILANCIA Y CONTROL DE LOS PRODUCTOS COMPETENCIA DEL INVIMA A NIVEL   NACIONAL</t>
  </si>
  <si>
    <t>ADQUISICIÓN DE BIENES Y SERVICIOS - SERVICIOS DE COMUNICACIÓN Y DIVULGACIÓN EN INSPECCIÓN, VIGILANCIA Y CONTROL - FORTALECIMIENTO   DE LA INSPECCIÓN  VIGILANCIA Y CONTROL DE LOS PRODUCTOS COMPETENCIA DEL INVIMA A NIVEL   NACIONAL</t>
  </si>
  <si>
    <t xml:space="preserve">ADQUISICIÓN DE BIENES Y SERVICIOS - SERVICIO DE EVALUACIÓN TÉCNICO - CIENTÍFICA DE LOS PRODUCTOS SUJETOS DE INSPECCIÓN, VIGILANCIA Y CONTROL - FORTALECIMIENTO   DE LA INSPECCIÓN  VIGILANCIA Y CONTROL DE LOS PRODUCTOS COMPETENCIA DEL INVIMA A NIVEL   </t>
  </si>
  <si>
    <t>ESTUDIOS Y DISEÑOS DE INFRAESTRUCTURA DE LABORATORIOS</t>
  </si>
  <si>
    <t>ADQUISICIÓN DE BIENES Y SERVICIOS - ESTUDIOS Y DISEÑOS DE INFRAESTRUCTURA DE LABORATORIOS - MEJORAMIENTO DE LA CAPACIDAD ANALITICA DE LOS LABORATORIOS RELACIONADA CON LOS PRODUCTOS COMPETENCIA DEL INVIMA NACIONAL</t>
  </si>
  <si>
    <t>C-1903-0300-9</t>
  </si>
  <si>
    <t>MEJORAMIENTO DE LA CAPACIDAD ANALITICA DE LOS LABORATORIOS RELACIONADA CON LOS PRODUCTOS COMPETENCIA DEL INVIMA NACIONAL</t>
  </si>
  <si>
    <t>C-1999</t>
  </si>
  <si>
    <t>FORTALECIMIENTO DE LA GESTIÓN Y DIRECCIÓN DEL SECTOR SALUD Y PROTECCIÓN SOCIAL</t>
  </si>
  <si>
    <t>C-1999-0300</t>
  </si>
  <si>
    <t>C-1999-0300-5</t>
  </si>
  <si>
    <t>FORTALECIMIENTO INSTITUCIONAL EN LA GESTIÓN ADMINISTRATIVA Y DE APOYO DEL INVIMA A NIVEL  NACIONAL</t>
  </si>
  <si>
    <t>SEDES ADECUADAS</t>
  </si>
  <si>
    <t>SERVICIO DE GESTIÓN DOCUMENTAL</t>
  </si>
  <si>
    <t>SERVICIO DE APOYO FINANCIERO PARA EL FORTALECIMIENTO DEL TALENTO HUMANO</t>
  </si>
  <si>
    <t>SERVICIO DE EDUCACIÓN INFORMAL PARA LA GESTIÓN ADMINISTRATIVA</t>
  </si>
  <si>
    <t>SERVICIOS TECNOLÓGICOS</t>
  </si>
  <si>
    <t>ADQUISICIÓN DE BIENES Y SERVICIOS - SERVICIO DE EDUCACIÓN INFORMAL PARA LA GESTIÓN ADMINISTRATIVA - FORTALECIMIENTO INSTITUCIONAL EN LA GESTIÓN ADMINISTRATIVA Y DE APOYO DEL INVIMA A NIVEL  NACIONAL</t>
  </si>
  <si>
    <t>ADQUISICIÓN DE BIENES Y SERVICIOS - SERVICIOS TECNOLÓGICOS - FORTALECIMIENTO INSTITUCIONAL EN LA GESTIÓN ADMINISTRATIVA Y DE APOYO DEL INVIMA A NIVEL  NACIONAL</t>
  </si>
  <si>
    <t>ADQUISICIÓN DE BIENES Y SERVICIOS - SEDES ADECUADAS - FORTALECIMIENTO INSTITUCIONAL EN LA GESTIÓN ADMINISTRATIVA Y DE APOYO DEL INVIMA A NIVEL  NACIONAL</t>
  </si>
  <si>
    <t>ADQUISICIÓN DE BIENES Y SERVICIOS - SERVICIO DE GESTIÓN DOCUMENTAL - FORTALECIMIENTO INSTITUCIONAL EN LA GESTIÓN ADMINISTRATIVA Y DE APOYO DEL INVIMA A NIVEL  NACIONAL</t>
  </si>
  <si>
    <t>TRANSFERENCIAS CORRIENTES - SERVICIO DE APOYO FINANCIERO PARA EL FORTALECIMIENTO DEL TALENTO HUMANO - FORTALECIMIENTO INSTITUCIONAL EN LA GESTIÓN ADMINISTRATIVA Y DE APOYO DEL INVIMA A NIVEL  NACIONAL</t>
  </si>
  <si>
    <t/>
  </si>
  <si>
    <t>Reporte de ejecución presupuestal</t>
  </si>
  <si>
    <t>Usuario Solicitante:</t>
  </si>
  <si>
    <t>MHdmvasque DIANA MELISA VASQUEZ FLOREZ</t>
  </si>
  <si>
    <t>Unidad ó Subunidad Ejecutora  Solicitante:</t>
  </si>
  <si>
    <t>19-12-00 INSTITUTO NACIONAL DE VIGILANCIA DE MEDICAMENTOS Y ALIMENTOS - INVIMA</t>
  </si>
  <si>
    <t>Fecha y Hora Sistema:</t>
  </si>
  <si>
    <t>2022-02-22-9:52 a. m.</t>
  </si>
  <si>
    <t>AÑO FISCAL:</t>
  </si>
  <si>
    <t>2022</t>
  </si>
  <si>
    <t>VIGENCIA PRESUPUESTAL:</t>
  </si>
  <si>
    <t>CUENTAS X PAGAR</t>
  </si>
  <si>
    <t>FECHA MOVIMIENTOS:</t>
  </si>
  <si>
    <t>1/01/2022 A 31/01/2022</t>
  </si>
  <si>
    <t>UNIDAD O SUBUNIDAD EJECUTORA:</t>
  </si>
  <si>
    <t>DEPENDENCIA DE AFECTACION DE GASTOS:</t>
  </si>
  <si>
    <t>TIPO</t>
  </si>
  <si>
    <t>CTA</t>
  </si>
  <si>
    <t>SUBC</t>
  </si>
  <si>
    <t>OBJG</t>
  </si>
  <si>
    <t>ORD</t>
  </si>
  <si>
    <t>SORD</t>
  </si>
  <si>
    <t>ITEM</t>
  </si>
  <si>
    <t>SITEM</t>
  </si>
  <si>
    <t>20</t>
  </si>
  <si>
    <t>481.794.074,27</t>
  </si>
  <si>
    <t>22.046.433,00</t>
  </si>
  <si>
    <t>0,00</t>
  </si>
  <si>
    <t>63.327,00</t>
  </si>
  <si>
    <t>01</t>
  </si>
  <si>
    <t>103.023,55</t>
  </si>
  <si>
    <t>12.172.742,00</t>
  </si>
  <si>
    <t>8.983.453,00</t>
  </si>
  <si>
    <t>001</t>
  </si>
  <si>
    <t>003</t>
  </si>
  <si>
    <t>004</t>
  </si>
  <si>
    <t>005</t>
  </si>
  <si>
    <t>006</t>
  </si>
  <si>
    <t>682.936,00</t>
  </si>
  <si>
    <t>007</t>
  </si>
  <si>
    <t>1.367.663,00</t>
  </si>
  <si>
    <t>008</t>
  </si>
  <si>
    <t>009</t>
  </si>
  <si>
    <t>4.805.225,00</t>
  </si>
  <si>
    <t>010</t>
  </si>
  <si>
    <t>2.127.629,00</t>
  </si>
  <si>
    <t>012</t>
  </si>
  <si>
    <t>02</t>
  </si>
  <si>
    <t>002</t>
  </si>
  <si>
    <t>03</t>
  </si>
  <si>
    <t>3.189.289,00</t>
  </si>
  <si>
    <t>2.932.026,00</t>
  </si>
  <si>
    <t>257.263,00</t>
  </si>
  <si>
    <t>013</t>
  </si>
  <si>
    <t>016</t>
  </si>
  <si>
    <t>030</t>
  </si>
  <si>
    <t>481.687.008,91</t>
  </si>
  <si>
    <t>9.873.691,00</t>
  </si>
  <si>
    <t>28.945.385,42</t>
  </si>
  <si>
    <t>360.167,06</t>
  </si>
  <si>
    <t>28.585.218,36</t>
  </si>
  <si>
    <t>452.741.623,49</t>
  </si>
  <si>
    <t>167.641.820,86</t>
  </si>
  <si>
    <t>5.679.110,00</t>
  </si>
  <si>
    <t>18.600,00</t>
  </si>
  <si>
    <t>1.293.050,00</t>
  </si>
  <si>
    <t>4.367.460,00</t>
  </si>
  <si>
    <t>59.125.476,58</t>
  </si>
  <si>
    <t>2.641.021,28</t>
  </si>
  <si>
    <t>292.861,37</t>
  </si>
  <si>
    <t>22.315.844,19</t>
  </si>
  <si>
    <t>33.875.749,74</t>
  </si>
  <si>
    <t>102.837.234,28</t>
  </si>
  <si>
    <t>10.962.370,44</t>
  </si>
  <si>
    <t>79.981.685,00</t>
  </si>
  <si>
    <t>11.000.086,40</t>
  </si>
  <si>
    <t>893.092,44</t>
  </si>
  <si>
    <t>285.099.802,63</t>
  </si>
  <si>
    <t>9.045.449,84</t>
  </si>
  <si>
    <t>30.000,00</t>
  </si>
  <si>
    <t>8.476.801,00</t>
  </si>
  <si>
    <t>538.648,84</t>
  </si>
  <si>
    <t>120.532,00</t>
  </si>
  <si>
    <t>114.784.112,57</t>
  </si>
  <si>
    <t>5.583.003,00</t>
  </si>
  <si>
    <t>47.809.804,00</t>
  </si>
  <si>
    <t>42.357.872,57</t>
  </si>
  <si>
    <t>19.033.433,00</t>
  </si>
  <si>
    <t>160.912.719,22</t>
  </si>
  <si>
    <t>57.366,22</t>
  </si>
  <si>
    <t>160.855.353,00</t>
  </si>
  <si>
    <t>236.989,00</t>
  </si>
  <si>
    <t>4.041,81</t>
  </si>
  <si>
    <t>A ENTIDADES DEL GOBIERNO</t>
  </si>
  <si>
    <t>A ÓRGANOS DEL PGN</t>
  </si>
  <si>
    <t>999</t>
  </si>
  <si>
    <t>OTRAS TRANSFERENCIAS - DISTRIBUCIÓN PREVIO CONCEPTO DGPPN</t>
  </si>
  <si>
    <t>04</t>
  </si>
  <si>
    <t>10</t>
  </si>
  <si>
    <t>FALLOS NACIONALES</t>
  </si>
  <si>
    <t>SENTENCIAS</t>
  </si>
  <si>
    <t>CONCILIACIONES</t>
  </si>
  <si>
    <t>08</t>
  </si>
  <si>
    <t>Nación</t>
  </si>
  <si>
    <t>11</t>
  </si>
  <si>
    <t>OTROS RECURSOS DEL TESORO</t>
  </si>
  <si>
    <t>1.435.489.730,98</t>
  </si>
  <si>
    <t>278.996.150,18</t>
  </si>
  <si>
    <t>21</t>
  </si>
  <si>
    <t>693.968.997,87</t>
  </si>
  <si>
    <t>536.019.477,63</t>
  </si>
  <si>
    <t>1903</t>
  </si>
  <si>
    <t>1.083.886.187,45</t>
  </si>
  <si>
    <t>987.439.038,69</t>
  </si>
  <si>
    <t>96.447.148,76</t>
  </si>
  <si>
    <t>1.229.988.475,50</t>
  </si>
  <si>
    <t>0300</t>
  </si>
  <si>
    <t>6</t>
  </si>
  <si>
    <t>0</t>
  </si>
  <si>
    <t>1903045</t>
  </si>
  <si>
    <t>1903046</t>
  </si>
  <si>
    <t>7</t>
  </si>
  <si>
    <t>1903001</t>
  </si>
  <si>
    <t>1903011</t>
  </si>
  <si>
    <t>1903012</t>
  </si>
  <si>
    <t>557.450.008,00</t>
  </si>
  <si>
    <t>672.281.206,14</t>
  </si>
  <si>
    <t>136.261.728,51</t>
  </si>
  <si>
    <t>1903023</t>
  </si>
  <si>
    <t>1903047</t>
  </si>
  <si>
    <t>1903048</t>
  </si>
  <si>
    <t>79.926,00</t>
  </si>
  <si>
    <t>1903009</t>
  </si>
  <si>
    <t>1903010</t>
  </si>
  <si>
    <t>177.335,36</t>
  </si>
  <si>
    <t>8</t>
  </si>
  <si>
    <t>FORTALECIMIENTO DE LOS LABORATORIOS COMO ENTE  REFERENTE A  NIVEL  NACIONAL</t>
  </si>
  <si>
    <t>1903044</t>
  </si>
  <si>
    <t>ADQUISICIÓN DE BIENES Y SERVICIOS - ESTUDIOS Y DISEÑOS DE INFRAESTRUCTURA DE LABORATORIOS - FORTALECIMIENTO DE LOS LABORATORIOS COMO ENTE  REFERENTE A  NIVEL  NACIONAL</t>
  </si>
  <si>
    <t>9</t>
  </si>
  <si>
    <t>1999</t>
  </si>
  <si>
    <t>630.599.693,71</t>
  </si>
  <si>
    <t>448.050.692,29</t>
  </si>
  <si>
    <t>182.549.001,42</t>
  </si>
  <si>
    <t>5</t>
  </si>
  <si>
    <t>1999011</t>
  </si>
  <si>
    <t>597.925.838,29</t>
  </si>
  <si>
    <t>149.875.146,00</t>
  </si>
  <si>
    <t>1999053</t>
  </si>
  <si>
    <t>1999058</t>
  </si>
  <si>
    <t>1999059</t>
  </si>
  <si>
    <t>1999067</t>
  </si>
  <si>
    <t>32.673.855,42</t>
  </si>
  <si>
    <t>2022-02-22-9:50 a. m.</t>
  </si>
  <si>
    <t>RESERVAS PRESUPUESTALES</t>
  </si>
  <si>
    <t>73.546.087,13</t>
  </si>
  <si>
    <t>3.982.537,57</t>
  </si>
  <si>
    <t>69.563.549,56</t>
  </si>
  <si>
    <t>2.243.772,93</t>
  </si>
  <si>
    <t>1.738.764,64</t>
  </si>
  <si>
    <t>10.240.296,72</t>
  </si>
  <si>
    <t>868.973,41</t>
  </si>
  <si>
    <t>9.371.323,31</t>
  </si>
  <si>
    <t>63.305.790,41</t>
  </si>
  <si>
    <t>3.113.564,16</t>
  </si>
  <si>
    <t>60.192.226,25</t>
  </si>
  <si>
    <t>869.791,23</t>
  </si>
  <si>
    <t>436.078,79</t>
  </si>
  <si>
    <t>238.640,75</t>
  </si>
  <si>
    <t>197.438,04</t>
  </si>
  <si>
    <t>1.909.173,00</t>
  </si>
  <si>
    <t>1.909.172,93</t>
  </si>
  <si>
    <t>0,07</t>
  </si>
  <si>
    <t>60.960.538,62</t>
  </si>
  <si>
    <t>1.204.391,23</t>
  </si>
  <si>
    <t>59.756.147,39</t>
  </si>
  <si>
    <t>334.600,00</t>
  </si>
  <si>
    <t>9.704.510,00</t>
  </si>
  <si>
    <t>9.369.910,00</t>
  </si>
  <si>
    <t>908.526,00</t>
  </si>
  <si>
    <t>50.347.502,62</t>
  </si>
  <si>
    <t>49.477.711,39</t>
  </si>
  <si>
    <t>12.013.915,00</t>
  </si>
  <si>
    <t>492.508.202,00</t>
  </si>
  <si>
    <t>2.737.213,00</t>
  </si>
  <si>
    <t>6.380.272,00</t>
  </si>
  <si>
    <t>486.127.930,00</t>
  </si>
  <si>
    <t>364.531.550,00</t>
  </si>
  <si>
    <t>121.596.380,00</t>
  </si>
  <si>
    <t xml:space="preserve">RUBRO </t>
  </si>
  <si>
    <t>APROPIACION</t>
  </si>
  <si>
    <t>CDP</t>
  </si>
  <si>
    <t>%</t>
  </si>
  <si>
    <t xml:space="preserve">COMPROMISO </t>
  </si>
  <si>
    <t>OBLIGACION</t>
  </si>
  <si>
    <t>APROPIACIÓN</t>
  </si>
  <si>
    <t>COMPROMISO</t>
  </si>
  <si>
    <t xml:space="preserve">% </t>
  </si>
  <si>
    <t>FUNCIONAMIENTO</t>
  </si>
  <si>
    <t>OTROS GASTOS PERSONALES - PREVIO CONCEPTO DGPPN</t>
  </si>
  <si>
    <t>INVERSIÓN</t>
  </si>
  <si>
    <t>TOTAL</t>
  </si>
  <si>
    <t xml:space="preserve">PRESTACIONES SOCIALES </t>
  </si>
  <si>
    <t>OTRAS TRANSFERENCIAS -DISTRIBUCION  PREVIO CONCEPTO DGPPN</t>
  </si>
  <si>
    <t>TOTAL FUNCIONAMIENTO</t>
  </si>
  <si>
    <t>C-1903-0300-7 (11)</t>
  </si>
  <si>
    <t>FORTALECIMIENTO   DE LA INSPECCIÓN  VIGILANCIA Y CONTROL DE LOS PRODUCTOS COMPETENCIA DEL INVIMA A NIVEL NACIONAL</t>
  </si>
  <si>
    <t>C-1903-0300-7 (20)</t>
  </si>
  <si>
    <t>C-1903-0300-7 (21)</t>
  </si>
  <si>
    <t xml:space="preserve">C-1903-0300-8 </t>
  </si>
  <si>
    <t>FORTALECIMIENTO INSTITUCIONAL EN LA GESTIÓN ADMINISTRATIVA Y DE APOYO DEL INVIMA A NIVEL NACIONAL</t>
  </si>
  <si>
    <t>TOTAL INVERSION</t>
  </si>
  <si>
    <t>OBLIGACIÓN</t>
  </si>
  <si>
    <t>A-01-01-02-007</t>
  </si>
  <si>
    <t>A-03-10-01</t>
  </si>
  <si>
    <t>A-03-10-01-001</t>
  </si>
  <si>
    <t>A-03-10-01-002</t>
  </si>
  <si>
    <t>SEDES DOTADAS</t>
  </si>
  <si>
    <t xml:space="preserve">% Disponibilidad Pptal Abril -Diciembre 2022
</t>
  </si>
  <si>
    <t>PASTA O PULPA, PAPEL Y PRODUCTOS DE PAPEL; IMPRESOS Y ARTÍCULOS SIMILARES</t>
  </si>
  <si>
    <t>COMERCIO Y DISTRIBUCIÓN; ALOJAMIENTO; SERVICIOS DE SUMINISTRO DE COMIDAS Y BEBIDAS; SERVICIOS DE TRANSPORTE; Y SERVICIOS DE DISTRIBUCIÓN DE ELECTRICIDAD, GAS Y AGUA</t>
  </si>
  <si>
    <t>SERVICIOS FINANCIEROS Y SERVICIOS CONEXOS, SERVICIOS INMOBILIARIOS Y SERVICIOS DE ARRENDAMIENTO Y LEASING</t>
  </si>
  <si>
    <t>SERVICIOS PROFESIONALES, CIENTÍFICOS Y TÉCNICOS (EXCEPTO LOS SERVICIOS DE INVESTIGACION, URBANISMO, JURÍDICOS Y DE CONTABILIDAD)</t>
  </si>
  <si>
    <t>SERVICIOS RECREATIVOS, CULTURALES Y DEPORTIVOS</t>
  </si>
  <si>
    <t>MEJORAMIENTO DE LA CAPACIDAD DE RESPUESTA EN LA INSPECCIÓN, VIGILANCIA Y CONTROL DE LOS PRODUCTOS COMPETENCIA DEL INVIMA A NIVEL   NACIONAL</t>
  </si>
  <si>
    <t>SERVICIO DE INFORMACIÓN DE VIGILANCIA EPIDEMIOLÓGICA</t>
  </si>
  <si>
    <t>C-1999-0300-7</t>
  </si>
  <si>
    <t>MEJORAMIENTO INSTITUCIONAL EN LA GESTIÓN DE LOS PROCESOS RELACIONADOS CON EL SISTEMA DE GESTIÓN INTEGRADO, DOCUMENTAL Y TALENTO HUMANO DEL INVIMA A NIVEL   NACIONAL</t>
  </si>
  <si>
    <t>C-1999-0300-8</t>
  </si>
  <si>
    <t>FORTALECIMIENTO DE LA INFRAESTRUCTURA TECNOLÓGICA Y DE COMUNICACIONES DEL INVIMA A NIVEL NACIONAL  NACIONAL</t>
  </si>
  <si>
    <t xml:space="preserve">FUNCIONAMIENTO+INVERSION </t>
  </si>
  <si>
    <t>150.751.943.000,00</t>
  </si>
  <si>
    <t>137.935.882.147,49</t>
  </si>
  <si>
    <t>12.816.060.852,51</t>
  </si>
  <si>
    <t>17.561.175.531,64</t>
  </si>
  <si>
    <t>120.374.706.615,85</t>
  </si>
  <si>
    <t>8.722.228.451,91</t>
  </si>
  <si>
    <t>8.838.947.079,73</t>
  </si>
  <si>
    <t>8.690.658.996,91</t>
  </si>
  <si>
    <t>31.569.455,00</t>
  </si>
  <si>
    <t>121.689.430.000,00</t>
  </si>
  <si>
    <t>8.351.087.097,00</t>
  </si>
  <si>
    <t>113.338.342.903,00</t>
  </si>
  <si>
    <t>81.943.305.000,00</t>
  </si>
  <si>
    <t>5.123.519.085,00</t>
  </si>
  <si>
    <t>76.819.785.915,00</t>
  </si>
  <si>
    <t>64.971.837.486,00</t>
  </si>
  <si>
    <t>4.549.955.670,00</t>
  </si>
  <si>
    <t>60.421.881.816,00</t>
  </si>
  <si>
    <t>999.204.440,00</t>
  </si>
  <si>
    <t>30.299.718,00</t>
  </si>
  <si>
    <t>968.904.722,00</t>
  </si>
  <si>
    <t>42.184.707,00</t>
  </si>
  <si>
    <t>4.486.119,00</t>
  </si>
  <si>
    <t>37.698.588,00</t>
  </si>
  <si>
    <t>126.516.944,00</t>
  </si>
  <si>
    <t>8.353.800,00</t>
  </si>
  <si>
    <t>118.163.144,00</t>
  </si>
  <si>
    <t>3.047.061.212,00</t>
  </si>
  <si>
    <t>8.760.827,00</t>
  </si>
  <si>
    <t>3.038.300.385,00</t>
  </si>
  <si>
    <t>2.063.516.541,00</t>
  </si>
  <si>
    <t>272.841.980,00</t>
  </si>
  <si>
    <t>1.790.674.561,00</t>
  </si>
  <si>
    <t>857.392.586,00</t>
  </si>
  <si>
    <t>56.187.278,00</t>
  </si>
  <si>
    <t>801.205.308,00</t>
  </si>
  <si>
    <t>6.606.230.357,00</t>
  </si>
  <si>
    <t>37.461.633,00</t>
  </si>
  <si>
    <t>6.568.768.724,00</t>
  </si>
  <si>
    <t>3.229.360.727,00</t>
  </si>
  <si>
    <t>155.172.060,00</t>
  </si>
  <si>
    <t>3.074.188.667,00</t>
  </si>
  <si>
    <t>31.737.645.000,00</t>
  </si>
  <si>
    <t>2.899.753.569,00</t>
  </si>
  <si>
    <t>28.837.891.431,00</t>
  </si>
  <si>
    <t>8.632.202.611,00</t>
  </si>
  <si>
    <t>871.873.100,00</t>
  </si>
  <si>
    <t>7.760.329.511,00</t>
  </si>
  <si>
    <t>6.132.625.906,00</t>
  </si>
  <si>
    <t>598.904.000,00</t>
  </si>
  <si>
    <t>5.533.721.906,00</t>
  </si>
  <si>
    <t>7.442.977.524,00</t>
  </si>
  <si>
    <t>486.322.076,00</t>
  </si>
  <si>
    <t>6.956.655.448,00</t>
  </si>
  <si>
    <t>3.095.244.855,00</t>
  </si>
  <si>
    <t>394.639.800,00</t>
  </si>
  <si>
    <t>2.700.605.055,00</t>
  </si>
  <si>
    <t>2.564.916.927,00</t>
  </si>
  <si>
    <t>184.440.200,00</t>
  </si>
  <si>
    <t>2.380.476.727,00</t>
  </si>
  <si>
    <t>2.321.766.092,00</t>
  </si>
  <si>
    <t>217.941.563,00</t>
  </si>
  <si>
    <t>2.103.824.529,00</t>
  </si>
  <si>
    <t>1.547.911.085,00</t>
  </si>
  <si>
    <t>145.632.830,00</t>
  </si>
  <si>
    <t>1.402.278.255,00</t>
  </si>
  <si>
    <t>8.008.480.000,00</t>
  </si>
  <si>
    <t>327.814.443,00</t>
  </si>
  <si>
    <t>7.680.665.557,00</t>
  </si>
  <si>
    <t>6.074.351.438,00</t>
  </si>
  <si>
    <t>228.631.662,00</t>
  </si>
  <si>
    <t>5.845.719.776,00</t>
  </si>
  <si>
    <t>5.224.703.037,00</t>
  </si>
  <si>
    <t>171.922.721,00</t>
  </si>
  <si>
    <t>5.052.780.316,00</t>
  </si>
  <si>
    <t>374.880.829,00</t>
  </si>
  <si>
    <t>38.072.038,00</t>
  </si>
  <si>
    <t>336.808.791,00</t>
  </si>
  <si>
    <t>474.767.572,00</t>
  </si>
  <si>
    <t>18.636.903,00</t>
  </si>
  <si>
    <t>456.130.669,00</t>
  </si>
  <si>
    <t>523.500.820,00</t>
  </si>
  <si>
    <t>17.780.633,00</t>
  </si>
  <si>
    <t>505.720.187,00</t>
  </si>
  <si>
    <t>21.254.926,00</t>
  </si>
  <si>
    <t>1.302.376.189,00</t>
  </si>
  <si>
    <t>81.402.148,00</t>
  </si>
  <si>
    <t>1.220.974.041,00</t>
  </si>
  <si>
    <t>86.996.627,00</t>
  </si>
  <si>
    <t>26.880.829.000,00</t>
  </si>
  <si>
    <t>15.578.910.633,49</t>
  </si>
  <si>
    <t>11.301.918.366,51</t>
  </si>
  <si>
    <t>9.127.172.596,64</t>
  </si>
  <si>
    <t>6.451.738.036,85</t>
  </si>
  <si>
    <t>288.225.516,91</t>
  </si>
  <si>
    <t>274.880.075,91</t>
  </si>
  <si>
    <t>13.345.441,00</t>
  </si>
  <si>
    <t>10.239.148,00</t>
  </si>
  <si>
    <t>54.383,00</t>
  </si>
  <si>
    <t>10.130.382,00</t>
  </si>
  <si>
    <t>1.688.397,00</t>
  </si>
  <si>
    <t>26.870.589.852,00</t>
  </si>
  <si>
    <t>11.291.679.218,51</t>
  </si>
  <si>
    <t>1.858.200.108,00</t>
  </si>
  <si>
    <t>62.602.000,00</t>
  </si>
  <si>
    <t>1.795.598.108,00</t>
  </si>
  <si>
    <t>12.602.000,00</t>
  </si>
  <si>
    <t>50.000.000,00</t>
  </si>
  <si>
    <t>494.506.977,00</t>
  </si>
  <si>
    <t>1.615.000,00</t>
  </si>
  <si>
    <t>492.891.977,00</t>
  </si>
  <si>
    <t>1.755.481,00</t>
  </si>
  <si>
    <t>140.481,00</t>
  </si>
  <si>
    <t>108.766,00</t>
  </si>
  <si>
    <t>5.438.282,00</t>
  </si>
  <si>
    <t>37.204.448,00</t>
  </si>
  <si>
    <t>450.000.000,00</t>
  </si>
  <si>
    <t>431.502.120,00</t>
  </si>
  <si>
    <t>54.683.000,00</t>
  </si>
  <si>
    <t>376.819.120,00</t>
  </si>
  <si>
    <t>4.683.000,00</t>
  </si>
  <si>
    <t>2.761.565,00</t>
  </si>
  <si>
    <t>133.000.000,00</t>
  </si>
  <si>
    <t>56.712.738,00</t>
  </si>
  <si>
    <t>50.587.000,00</t>
  </si>
  <si>
    <t>6.125.738,00</t>
  </si>
  <si>
    <t>587.000,00</t>
  </si>
  <si>
    <t>10.066.041,00</t>
  </si>
  <si>
    <t>75.805.653,00</t>
  </si>
  <si>
    <t>122.237.867,00</t>
  </si>
  <si>
    <t>4.096.000,00</t>
  </si>
  <si>
    <t>118.141.867,00</t>
  </si>
  <si>
    <t>918.256,00</t>
  </si>
  <si>
    <t>30.000.000,00</t>
  </si>
  <si>
    <t>932.191.011,00</t>
  </si>
  <si>
    <t>6.304.000,00</t>
  </si>
  <si>
    <t>925.887.011,00</t>
  </si>
  <si>
    <t>340.000,00</t>
  </si>
  <si>
    <t>21.000.000,00</t>
  </si>
  <si>
    <t>18.530.918,00</t>
  </si>
  <si>
    <t>28.674.800,00</t>
  </si>
  <si>
    <t>801.240.241,00</t>
  </si>
  <si>
    <t>794.936.241,00</t>
  </si>
  <si>
    <t>42.042.000,00</t>
  </si>
  <si>
    <t>19.395.036,00</t>
  </si>
  <si>
    <t>968.016,00</t>
  </si>
  <si>
    <t>25.012.389.744,00</t>
  </si>
  <si>
    <t>15.516.308.633,49</t>
  </si>
  <si>
    <t>9.496.081.110,51</t>
  </si>
  <si>
    <t>9.064.570.596,64</t>
  </si>
  <si>
    <t>275.623.516,91</t>
  </si>
  <si>
    <t>8.788.947.079,73</t>
  </si>
  <si>
    <t>262.278.075,91</t>
  </si>
  <si>
    <t>50.017.546,00</t>
  </si>
  <si>
    <t>20.111.000,00</t>
  </si>
  <si>
    <t>29.906.546,00</t>
  </si>
  <si>
    <t>2.730.125.461,00</t>
  </si>
  <si>
    <t>2.080.927.233,31</t>
  </si>
  <si>
    <t>649.198.227,69</t>
  </si>
  <si>
    <t>326.298.028,31</t>
  </si>
  <si>
    <t>1.754.629.205,00</t>
  </si>
  <si>
    <t>178.144.219,31</t>
  </si>
  <si>
    <t>148.153.809,00</t>
  </si>
  <si>
    <t>171.328.611,31</t>
  </si>
  <si>
    <t>6.815.608,00</t>
  </si>
  <si>
    <t>214.861.391,00</t>
  </si>
  <si>
    <t>53.616.753,00</t>
  </si>
  <si>
    <t>161.244.638,00</t>
  </si>
  <si>
    <t>3.616.753,00</t>
  </si>
  <si>
    <t>970.200.000,00</t>
  </si>
  <si>
    <t>690.232.809,00</t>
  </si>
  <si>
    <t>279.967.191,00</t>
  </si>
  <si>
    <t>180.232.809,00</t>
  </si>
  <si>
    <t>510.000.000,00</t>
  </si>
  <si>
    <t>32.079.000,00</t>
  </si>
  <si>
    <t>32.041.000,00</t>
  </si>
  <si>
    <t>38.000,00</t>
  </si>
  <si>
    <t>85.761.368,00</t>
  </si>
  <si>
    <t>3.135.719,00</t>
  </si>
  <si>
    <t>439.000,00</t>
  </si>
  <si>
    <t>2.696.719,00</t>
  </si>
  <si>
    <t>139.699.445,00</t>
  </si>
  <si>
    <t>4.054.000,00</t>
  </si>
  <si>
    <t>135.645.445,00</t>
  </si>
  <si>
    <t>1.316.467.538,00</t>
  </si>
  <si>
    <t>1.111.177.858,31</t>
  </si>
  <si>
    <t>205.289.679,69</t>
  </si>
  <si>
    <t>137.955.466,31</t>
  </si>
  <si>
    <t>973.222.392,00</t>
  </si>
  <si>
    <t>131.177.858,31</t>
  </si>
  <si>
    <t>6.777.608,00</t>
  </si>
  <si>
    <t>2.483.524.366,00</t>
  </si>
  <si>
    <t>1.957.988.957,71</t>
  </si>
  <si>
    <t>525.535.408,29</t>
  </si>
  <si>
    <t>134.688.957,71</t>
  </si>
  <si>
    <t>1.823.300.000,00</t>
  </si>
  <si>
    <t>17.503.450,61</t>
  </si>
  <si>
    <t>117.185.507,10</t>
  </si>
  <si>
    <t>1.815.264.811,00</t>
  </si>
  <si>
    <t>1.748.774.000,00</t>
  </si>
  <si>
    <t>66.490.811,00</t>
  </si>
  <si>
    <t>274.000,00</t>
  </si>
  <si>
    <t>1.748.500.000,00</t>
  </si>
  <si>
    <t>668.259.555,00</t>
  </si>
  <si>
    <t>209.214.957,71</t>
  </si>
  <si>
    <t>459.044.597,29</t>
  </si>
  <si>
    <t>134.414.957,71</t>
  </si>
  <si>
    <t>74.800.000,00</t>
  </si>
  <si>
    <t>17.229.450,61</t>
  </si>
  <si>
    <t>18.139.913.193,00</t>
  </si>
  <si>
    <t>11.102.114.560,83</t>
  </si>
  <si>
    <t>7.037.798.632,17</t>
  </si>
  <si>
    <t>8.546.467.566,98</t>
  </si>
  <si>
    <t>2.555.646.993,85</t>
  </si>
  <si>
    <t>22.859.803,35</t>
  </si>
  <si>
    <t>8.523.607.763,63</t>
  </si>
  <si>
    <t>2.895.295.191,00</t>
  </si>
  <si>
    <t>1.815.826.688,40</t>
  </si>
  <si>
    <t>1.079.468.502,60</t>
  </si>
  <si>
    <t>1.543.479.054,40</t>
  </si>
  <si>
    <t>272.347.634,00</t>
  </si>
  <si>
    <t>2.392.533.619,00</t>
  </si>
  <si>
    <t>1.435.286.144,63</t>
  </si>
  <si>
    <t>957.247.474,37</t>
  </si>
  <si>
    <t>1.066.411.882,20</t>
  </si>
  <si>
    <t>368.874.262,43</t>
  </si>
  <si>
    <t>1.365.000,00</t>
  </si>
  <si>
    <t>1.065.046.882,20</t>
  </si>
  <si>
    <t>2.500.000.000,00</t>
  </si>
  <si>
    <t>1.075.459.572,35</t>
  </si>
  <si>
    <t>1.424.540.427,65</t>
  </si>
  <si>
    <t>751.803,35</t>
  </si>
  <si>
    <t>1.074.707.769,00</t>
  </si>
  <si>
    <t>7.008.145.439,00</t>
  </si>
  <si>
    <t>6.325.231.145,63</t>
  </si>
  <si>
    <t>682.914.293,37</t>
  </si>
  <si>
    <t>4.555.620.265,03</t>
  </si>
  <si>
    <t>1.769.610.880,60</t>
  </si>
  <si>
    <t>6.314.000,00</t>
  </si>
  <si>
    <t>4.549.306.265,03</t>
  </si>
  <si>
    <t>3.343.775.795,00</t>
  </si>
  <si>
    <t>450.311.009,82</t>
  </si>
  <si>
    <t>2.893.464.785,18</t>
  </si>
  <si>
    <t>305.496.793,00</t>
  </si>
  <si>
    <t>144.814.216,82</t>
  </si>
  <si>
    <t>14.429.000,00</t>
  </si>
  <si>
    <t>291.067.793,00</t>
  </si>
  <si>
    <t>A-02-02-02-008-008</t>
  </si>
  <si>
    <t>SERVICIOS DE FABRICACIÓN CON INSUMOS FÍSICOS QUE SON PROPIEDAD DE OTROS</t>
  </si>
  <si>
    <t>1.108.809.178,00</t>
  </si>
  <si>
    <t>85.112.246,64</t>
  </si>
  <si>
    <t>1.023.696.931,36</t>
  </si>
  <si>
    <t>16.950.408,64</t>
  </si>
  <si>
    <t>68.161.838,00</t>
  </si>
  <si>
    <t>15.112.246,64</t>
  </si>
  <si>
    <t>1.838.162,00</t>
  </si>
  <si>
    <t>32.340.000,00</t>
  </si>
  <si>
    <t>326.297.519,00</t>
  </si>
  <si>
    <t>150.171.659,00</t>
  </si>
  <si>
    <t>65.059.412,36</t>
  </si>
  <si>
    <t>600.000.000,00</t>
  </si>
  <si>
    <t>500.000.000,00</t>
  </si>
  <si>
    <t>270.054.635,00</t>
  </si>
  <si>
    <t>229.945.365,00</t>
  </si>
  <si>
    <t>20.054.635,00</t>
  </si>
  <si>
    <t>250.000.000,00</t>
  </si>
  <si>
    <t>15.362.964,00</t>
  </si>
  <si>
    <t>4.691.671,00</t>
  </si>
  <si>
    <t>1.057.332.000,00</t>
  </si>
  <si>
    <t>628.717.000,00</t>
  </si>
  <si>
    <t>428.615.000,00</t>
  </si>
  <si>
    <t>46.041.324,00</t>
  </si>
  <si>
    <t>582.675.676,00</t>
  </si>
  <si>
    <t>323.480.728,00</t>
  </si>
  <si>
    <t>33.052.486,00</t>
  </si>
  <si>
    <t>290.428.242,00</t>
  </si>
  <si>
    <t>305.236.272,00</t>
  </si>
  <si>
    <t>12.988.838,00</t>
  </si>
  <si>
    <t>292.247.434,00</t>
  </si>
  <si>
    <t>406.218.078,00</t>
  </si>
  <si>
    <t>22.396.922,00</t>
  </si>
  <si>
    <t>1.124.352.000,00</t>
  </si>
  <si>
    <t>38.824.514,00</t>
  </si>
  <si>
    <t>1.085.527.486,00</t>
  </si>
  <si>
    <t>36.874.514,00</t>
  </si>
  <si>
    <t>1.950.000,00</t>
  </si>
  <si>
    <t>18.650.500,00</t>
  </si>
  <si>
    <t>18.224.014,00</t>
  </si>
  <si>
    <t>426.147.000,00</t>
  </si>
  <si>
    <t>387.322.486,00</t>
  </si>
  <si>
    <t>423.017.676,00</t>
  </si>
  <si>
    <t>38.711.114,00</t>
  </si>
  <si>
    <t>384.306.562,00</t>
  </si>
  <si>
    <t>36.761.114,00</t>
  </si>
  <si>
    <t>18.110.614,00</t>
  </si>
  <si>
    <t>76.544,00</t>
  </si>
  <si>
    <t>3.052.780,00</t>
  </si>
  <si>
    <t>113.400,00</t>
  </si>
  <si>
    <t>2.939.380,00</t>
  </si>
  <si>
    <t>43.164.000,00</t>
  </si>
  <si>
    <t>655.041.000,00</t>
  </si>
  <si>
    <t>53.135.686.070,00</t>
  </si>
  <si>
    <t>39.002.500.791,77</t>
  </si>
  <si>
    <t>14.133.185.278,23</t>
  </si>
  <si>
    <t>30.236.069.588,27</t>
  </si>
  <si>
    <t>8.766.431.203,50</t>
  </si>
  <si>
    <t>487.483.815,00</t>
  </si>
  <si>
    <t>29.748.585.773,27</t>
  </si>
  <si>
    <t>361.561.472,00</t>
  </si>
  <si>
    <t>125.922.343,00</t>
  </si>
  <si>
    <t>41.000.000.000,00</t>
  </si>
  <si>
    <t>10.763.998.308,54</t>
  </si>
  <si>
    <t>30.236.001.691,46</t>
  </si>
  <si>
    <t>6.888.046.464,22</t>
  </si>
  <si>
    <t>3.875.951.844,32</t>
  </si>
  <si>
    <t>81.128.162,00</t>
  </si>
  <si>
    <t>6.806.918.302,22</t>
  </si>
  <si>
    <t>55.262.243,00</t>
  </si>
  <si>
    <t>25.865.919,00</t>
  </si>
  <si>
    <t>12.745.249.378,00</t>
  </si>
  <si>
    <t>5.971.865.298,21</t>
  </si>
  <si>
    <t>6.773.384.079,79</t>
  </si>
  <si>
    <t>2.451.454.200,22</t>
  </si>
  <si>
    <t>3.520.411.097,99</t>
  </si>
  <si>
    <t>2.370.326.038,22</t>
  </si>
  <si>
    <t>2.000.000.000,00</t>
  </si>
  <si>
    <t>33.132.000,00</t>
  </si>
  <si>
    <t>1.966.868.000,00</t>
  </si>
  <si>
    <t>C-1903-0300-9-20201C</t>
  </si>
  <si>
    <t>2. SEGURIDAD HUMANA Y JUSTICIA SOCIAL / C. MÁS GOBERNANZA Y GOBERNABILIDAD, MEJORES SISTEMAS DE INFORMACIÓN EN SALUD</t>
  </si>
  <si>
    <t>C-1903-0300-9-20201C-1903044</t>
  </si>
  <si>
    <t>C-1903-0300-9-20201C-1903044-02</t>
  </si>
  <si>
    <t>ADQUIS. DE BYS - ESTUDIOS Y DISEÑOS DE INFRAESTRUCTURA DE LABORATORIOS - MEJORAMIENTO DE LA CAPACIDAD ANALITICA DE LOS LABORATORIOS RELACIONADA CON LOS PRODUCTOS COMPETENCIA DEL INVIMA NACIONAL</t>
  </si>
  <si>
    <t>C-1903-0300-10</t>
  </si>
  <si>
    <t>FORTALECIMIENTO DE LA ARQUITECTURA TECNOLÓGICA Y LOS PROCESOS ASOCIADOS A LA GESTIÓN DE LAS TECNOLOGÍAS DE LA INFORMACIÓN Y LAS COMUNICACIONES  NACIONAL</t>
  </si>
  <si>
    <t>2.545.249.378,00</t>
  </si>
  <si>
    <t>986.268.867,00</t>
  </si>
  <si>
    <t>1.558.980.511,00</t>
  </si>
  <si>
    <t>793.283.467,00</t>
  </si>
  <si>
    <t>192.985.400,00</t>
  </si>
  <si>
    <t>C-1903-0300-10-20201C</t>
  </si>
  <si>
    <t>C-1903-0300-10-20201C-1903045</t>
  </si>
  <si>
    <t>1.906.853.933,00</t>
  </si>
  <si>
    <t>864.129.667,00</t>
  </si>
  <si>
    <t>1.042.724.266,00</t>
  </si>
  <si>
    <t>674.095.700,00</t>
  </si>
  <si>
    <t>190.033.967,00</t>
  </si>
  <si>
    <t>C-1903-0300-10-20201C-1903046</t>
  </si>
  <si>
    <t>638.395.445,00</t>
  </si>
  <si>
    <t>122.139.200,00</t>
  </si>
  <si>
    <t>516.256.245,00</t>
  </si>
  <si>
    <t>119.187.767,00</t>
  </si>
  <si>
    <t>2.951.433,00</t>
  </si>
  <si>
    <t>C-1903-0300-10-20201C-1903045-02</t>
  </si>
  <si>
    <t>ADQUIS. DE BYS - SERVICIO DE INFORMACIÓN PARA LA GESTIÓN DE LA INSPECCIÓN, VIGILANCIA Y CONTROL SANITARIO - FORTALECIMIENTO DE LA ARQUITECTURA TECNOLÓGICA Y LOS PROCESOS ASOCIADOS A LA GESTIÓN DE LAS TECNOLOGÍAS DE LA INFORMACIÓN Y LAS COMUNICACIONE</t>
  </si>
  <si>
    <t>C-1903-0300-10-20201C-1903046-02</t>
  </si>
  <si>
    <t>ADQUIS. DE BYS - DOCUMENTOS METODOLÓGICOS - FORTALECIMIENTO DE LA ARQUITECTURA TECNOLÓGICA Y LOS PROCESOS ASOCIADOS A LA GESTIÓN DE LAS TECNOLOGÍAS DE LA INFORMACIÓN Y LAS COMUNICACIONES  NACIONAL</t>
  </si>
  <si>
    <t>C-1903-0300-11 (20)</t>
  </si>
  <si>
    <t>C-1903-0300-11 (21)</t>
  </si>
  <si>
    <t>8.200.000.000,00</t>
  </si>
  <si>
    <t>4.952.464.431,21</t>
  </si>
  <si>
    <t>3.247.535.568,79</t>
  </si>
  <si>
    <t>1.625.038.733,22</t>
  </si>
  <si>
    <t>3.327.425.697,99</t>
  </si>
  <si>
    <t>1.543.910.571,22</t>
  </si>
  <si>
    <t>C-1903-0300-11-20201C-1903011</t>
  </si>
  <si>
    <t>24.142.886.723,00</t>
  </si>
  <si>
    <t>22.420.332.475,82</t>
  </si>
  <si>
    <t>1.722.554.247,18</t>
  </si>
  <si>
    <t>16.797.611.920,15</t>
  </si>
  <si>
    <t>5.622.720.555,67</t>
  </si>
  <si>
    <t>479.524.629,00</t>
  </si>
  <si>
    <t>16.318.087.291,15</t>
  </si>
  <si>
    <t>353.602.286,00</t>
  </si>
  <si>
    <t>C-1903-0300-11-20201C-1903012</t>
  </si>
  <si>
    <t>10.610.911.727,00</t>
  </si>
  <si>
    <t>2.513.271.702,52</t>
  </si>
  <si>
    <t>8.097.640.024,48</t>
  </si>
  <si>
    <t>1.010.293.067,00</t>
  </si>
  <si>
    <t>1.502.978.635,52</t>
  </si>
  <si>
    <t>C-1903-0300-11-20201C-1903001</t>
  </si>
  <si>
    <t>1.404.565.956,00</t>
  </si>
  <si>
    <t>730.230.025,00</t>
  </si>
  <si>
    <t>674.335.931,00</t>
  </si>
  <si>
    <t>429.509.153,00</t>
  </si>
  <si>
    <t>300.720.872,00</t>
  </si>
  <si>
    <t>7.169.186,00</t>
  </si>
  <si>
    <t>422.339.967,00</t>
  </si>
  <si>
    <t>C-1903-0300-11-20201C-1903009</t>
  </si>
  <si>
    <t>7.991.009.406,00</t>
  </si>
  <si>
    <t>7.677.049.639,00</t>
  </si>
  <si>
    <t>313.959.767,00</t>
  </si>
  <si>
    <t>7.010.212.627,35</t>
  </si>
  <si>
    <t>666.837.011,65</t>
  </si>
  <si>
    <t>C-1903-0300-11-20201C-1903010</t>
  </si>
  <si>
    <t>413.354.306,00</t>
  </si>
  <si>
    <t>C-1903-0300-11-20201C</t>
  </si>
  <si>
    <t>C-1903-0300-11-20201C-1903031</t>
  </si>
  <si>
    <t>4.534.505.201,00</t>
  </si>
  <si>
    <t>2.265.301.712,43</t>
  </si>
  <si>
    <t>2.269.203.488,57</t>
  </si>
  <si>
    <t>2.063.206.354,10</t>
  </si>
  <si>
    <t>202.095.358,33</t>
  </si>
  <si>
    <t>790.000,00</t>
  </si>
  <si>
    <t>2.062.416.354,10</t>
  </si>
  <si>
    <t>C-1903-0300-11-20201C-1903047</t>
  </si>
  <si>
    <t>800.000.000,00</t>
  </si>
  <si>
    <t>C-1903-0300-11-20201C-1903048</t>
  </si>
  <si>
    <t>3.238.452.751,00</t>
  </si>
  <si>
    <t>2.982.960.931,00</t>
  </si>
  <si>
    <t>255.491.820,00</t>
  </si>
  <si>
    <t>2.925.236.466,67</t>
  </si>
  <si>
    <t>57.724.464,33</t>
  </si>
  <si>
    <t>7.115.614.546,00</t>
  </si>
  <si>
    <t>3.908.500.273,81</t>
  </si>
  <si>
    <t>3.207.114.272,19</t>
  </si>
  <si>
    <t>1.376.152.554,48</t>
  </si>
  <si>
    <t>2.532.347.719,33</t>
  </si>
  <si>
    <t>72.943.367,00</t>
  </si>
  <si>
    <t>1.303.209.187,48</t>
  </si>
  <si>
    <t>49.535.791,00</t>
  </si>
  <si>
    <t>23.407.576,00</t>
  </si>
  <si>
    <t>C-1903-0300-11-20201C-1903023</t>
  </si>
  <si>
    <t>1.084.385.454,00</t>
  </si>
  <si>
    <t>1.043.964.157,40</t>
  </si>
  <si>
    <t>40.421.296,60</t>
  </si>
  <si>
    <t>248.886.178,74</t>
  </si>
  <si>
    <t>795.077.978,66</t>
  </si>
  <si>
    <t>8.184.795,00</t>
  </si>
  <si>
    <t>240.701.383,74</t>
  </si>
  <si>
    <t>5.726.452,00</t>
  </si>
  <si>
    <t>2.458.343,00</t>
  </si>
  <si>
    <t>C-1903-0300-11-20201C-1903011-02</t>
  </si>
  <si>
    <t>ADQUIS. DE BYS - SERVICIO DE INSPECCIÓN, VIGILANCIA Y CONTROL - MEJORAMIENTO DE LA CAPACIDAD DE RESPUESTA EN LA INSPECCIÓN, VIGILANCIA Y CONTROL DE LOS PRODUCTOS COMPETENCIA DEL INVIMA A NIVEL   NACIONAL</t>
  </si>
  <si>
    <t>C-1903-0300-11-20201C-1903012-02</t>
  </si>
  <si>
    <t>ADQUIS. DE BYS - SERVICIO DE ANÁLISIS DE LABORATORIO - MEJORAMIENTO DE LA CAPACIDAD DE RESPUESTA EN LA INSPECCIÓN, VIGILANCIA Y CONTROL DE LOS PRODUCTOS COMPETENCIA DEL INVIMA A NIVEL   NACIONAL</t>
  </si>
  <si>
    <t>C-1903-0300-11-20201C-1903001-02</t>
  </si>
  <si>
    <t>ADQUIS. DE BYS - DOCUMENTOS DE LINEAMIENTOS TÉCNICOS - MEJORAMIENTO DE LA CAPACIDAD DE RESPUESTA EN LA INSPECCIÓN, VIGILANCIA Y CONTROL DE LOS PRODUCTOS COMPETENCIA DEL INVIMA A NIVEL   NACIONAL</t>
  </si>
  <si>
    <t>C-1903-0300-11-20201C-1903009-02</t>
  </si>
  <si>
    <t>ADQUIS. DE BYS - SERVICIO DE REGISTRO SANITARIO - MEJORAMIENTO DE LA CAPACIDAD DE RESPUESTA EN LA INSPECCIÓN, VIGILANCIA Y CONTROL DE LOS PRODUCTOS COMPETENCIA DEL INVIMA A NIVEL   NACIONAL</t>
  </si>
  <si>
    <t>C-1903-0300-11-20201C-1903010-02</t>
  </si>
  <si>
    <t>ADQUIS. DE BYS - SERVICIO DE CERTIFICACIONES EN BUENAS PRACTICAS - MEJORAMIENTO DE LA CAPACIDAD DE RESPUESTA EN LA INSPECCIÓN, VIGILANCIA Y CONTROL DE LOS PRODUCTOS COMPETENCIA DEL INVIMA A NIVEL   NACIONAL</t>
  </si>
  <si>
    <t>C-1903-0300-11-20201C-1903031-02</t>
  </si>
  <si>
    <t>ADQUIS. DE BYS - SERVICIO DE INFORMACIÓN DE VIGILANCIA EPIDEMIOLÓGICA - MEJORAMIENTO DE LA CAPACIDAD DE RESPUESTA EN LA INSPECCIÓN, VIGILANCIA Y CONTROL DE LOS PRODUCTOS COMPETENCIA DEL INVIMA A NIVEL   NACIONAL</t>
  </si>
  <si>
    <t>C-1903-0300-11-20201C-1903047-02</t>
  </si>
  <si>
    <t>ADQUIS. DE BYS - SERVICIOS DE COMUNICACIÓN Y DIVULGACIÓN EN INSPECCIÓN, VIGILANCIA Y CONTROL - MEJORAMIENTO DE LA CAPACIDAD DE RESPUESTA EN LA INSPECCIÓN, VIGILANCIA Y CONTROL DE LOS PRODUCTOS COMPETENCIA DEL INVIMA A NIVEL</t>
  </si>
  <si>
    <t>C-1903-0300-11-20201C-1903048-02</t>
  </si>
  <si>
    <t>ADQUIS. DE BYS - SERVICIO DE EVALUACIÓN TÉCNICO - CIENTÍFICA DE LOS PRODUCTOS SUJETOS DE INSPECCIÓN, VIGILANCIA Y CONTROL - MEJORAMIENTO DE LA CAPACIDAD DE RESPUESTA EN LA INSPECCIÓN, VIGILANCIA Y CONTROL DE LOS PRODUCTOS</t>
  </si>
  <si>
    <t>C-1903-0300-11-20201C-1903023-02</t>
  </si>
  <si>
    <t>ADQUIS. DE BYS - SERVICIO DE ASISTENCIA TÉCNICA EN INSPECCIÓN, VIGILANCIA Y CONTROL - MEJORAMIENTO DE LA CAPACIDAD DE RESPUESTA EN LA INSPECCIÓN, VIGILANCIA Y CONTROL DE LOS PRODUCTOS COMPETENCIA DEL INVIMA A NIVEL   NACIONAL</t>
  </si>
  <si>
    <t>28.254.750.622,00</t>
  </si>
  <si>
    <t>4.792.133.010,33</t>
  </si>
  <si>
    <t>23.462.617.611,67</t>
  </si>
  <si>
    <t>4.436.592.264,00</t>
  </si>
  <si>
    <t>355.540.746,33</t>
  </si>
  <si>
    <t>4.900.000.000,00</t>
  </si>
  <si>
    <t>1.384.106.636,00</t>
  </si>
  <si>
    <t>3.515.893.364,00</t>
  </si>
  <si>
    <t>1.250.788.009,00</t>
  </si>
  <si>
    <t>133.318.627,00</t>
  </si>
  <si>
    <t>C-1999-0300-7-53105B-1999053</t>
  </si>
  <si>
    <t>3.000.000.000,00</t>
  </si>
  <si>
    <t>1.615.893.364,00</t>
  </si>
  <si>
    <t>C-1999-0300-7-53105B-1999058</t>
  </si>
  <si>
    <t>550.000.000,00</t>
  </si>
  <si>
    <t>C-1999-0300-7-53105B-1999059</t>
  </si>
  <si>
    <t>1.350.000.000,00</t>
  </si>
  <si>
    <t>C-1999-0300-7-53105B</t>
  </si>
  <si>
    <t>5. CONVERGENCIA REGIONAL / B. ENTIDADES PÚBLICAS TERRITORIALES Y NACIONALES FORTALECIDAS</t>
  </si>
  <si>
    <t>C-1999-0300-7-53105B-1999053-02</t>
  </si>
  <si>
    <t>ADQUIS. DE BYS - SERVICIO DE GESTIÓN DOCUMENTAL - MEJORAMIENTO INSTITUCIONAL EN LA GESTIÓN DE LOS PROCESOS RELACIONADOS CON EL SISTEMA DE GESTIÓN INTEGRADO, DOCUMENTAL Y TALENTO HUMANO DEL INVIMA A NIVEL   NACIONAL</t>
  </si>
  <si>
    <t>C-1999-0300-7-53105B-1999059-02</t>
  </si>
  <si>
    <t>ADQUIS. DE BYS - SERVICIO DE EDUCACIÓN INFORMAL PARA LA GESTIÓN ADMINISTRATIVA - MEJORAMIENTO INSTITUCIONAL EN LA GESTIÓN DE LOS PROCESOS RELACIONADOS CON EL SISTEMA DE GESTIÓN INTEGRADO, DOCUMENTAL Y TALENTO HUMANO DEL INVIMA</t>
  </si>
  <si>
    <t>C-1999-0300-7-53105B-1999058-03</t>
  </si>
  <si>
    <t>TRANSF. CTES. - SERVICIO DE APOYO FINANCIERO PARA EL FORTALECIMIENTO DEL TALENTO HUMANO - MEJORAMIENTO INSTITUCIONAL EN LA GESTIÓN DE LOS PROCESOS RELACIONADOS CON EL SISTEMA DE GESTIÓN INTEGRADO, DOCUMENTAL Y TALENTO HUMANO DEL INV</t>
  </si>
  <si>
    <t>19.954.750.622,00</t>
  </si>
  <si>
    <t>3.317.031.949,33</t>
  </si>
  <si>
    <t>16.637.718.672,67</t>
  </si>
  <si>
    <t>3.141.423.851,00</t>
  </si>
  <si>
    <t>175.608.098,33</t>
  </si>
  <si>
    <t>C-1999-0300-8-53105B-1999063</t>
  </si>
  <si>
    <t>SERVICIOS DE INFORMACIÓN ACTUALIZADOS</t>
  </si>
  <si>
    <t>807.807.158,00</t>
  </si>
  <si>
    <t>170.032.799,00</t>
  </si>
  <si>
    <t>637.774.359,00</t>
  </si>
  <si>
    <t>93.970.567,00</t>
  </si>
  <si>
    <t>76.062.232,00</t>
  </si>
  <si>
    <t>C-1999-0300-8-53105B-1999067</t>
  </si>
  <si>
    <t>19.146.943.464,00</t>
  </si>
  <si>
    <t>3.146.999.150,33</t>
  </si>
  <si>
    <t>15.999.944.313,67</t>
  </si>
  <si>
    <t>3.047.453.284,00</t>
  </si>
  <si>
    <t>99.545.866,33</t>
  </si>
  <si>
    <t>C-1999-0300-8-53105B</t>
  </si>
  <si>
    <t>C-1999-0300-8-53105B-1999063-02</t>
  </si>
  <si>
    <t>ADQUIS. DE BYS - SERVICIOS DE INFORMACIÓN ACTUALIZADOS - FORTALECIMIENTO DE LA INFRAESTRUCTURA TECNOLÓGICA Y DE COMUNICACIONES DEL INVIMA A NIVEL NACIONAL</t>
  </si>
  <si>
    <t>C-1999-0300-8-53105B-1999067-02</t>
  </si>
  <si>
    <t>ADQUIS. DE BYS - SERVICIOS TECNOLÓGICOS  - FORTALECIMIENTO DE LA INFRAESTRUCTURA TECNOLÓGICA Y DE COMUNICACIONES DEL INVIMA A NIVEL NACIONAL</t>
  </si>
  <si>
    <t>C-1999-0300-9</t>
  </si>
  <si>
    <t>FORTALECIMIENTO DE LA INFRAESTRUCTURA FÍSICA DE TODAS LAS SEDES DEL INVIMA A NIVEL  NACIONAL</t>
  </si>
  <si>
    <t>3.400.000.000,00</t>
  </si>
  <si>
    <t>90.994.425,00</t>
  </si>
  <si>
    <t>3.309.005.575,00</t>
  </si>
  <si>
    <t>44.380.404,00</t>
  </si>
  <si>
    <t>46.614.021,00</t>
  </si>
  <si>
    <t>C-1999-0300-9-53105B-</t>
  </si>
  <si>
    <t>C-1999-0300-9-53105B-1999011</t>
  </si>
  <si>
    <t>2.779.890.125,00</t>
  </si>
  <si>
    <t>70.884.550,00</t>
  </si>
  <si>
    <t>2.709.005.575,00</t>
  </si>
  <si>
    <t>42.380.404,00</t>
  </si>
  <si>
    <t>28.504.146,00</t>
  </si>
  <si>
    <t>C-1999-0300-9-53105B-1999071</t>
  </si>
  <si>
    <t>620.109.875,00</t>
  </si>
  <si>
    <t>20.109.875,00</t>
  </si>
  <si>
    <t>2.000.000,00</t>
  </si>
  <si>
    <t>18.109.875,00</t>
  </si>
  <si>
    <t>C-1999-0300-9-53105B-1999011-02</t>
  </si>
  <si>
    <t>ADQUIS. DE BYS - SEDES ADECUADAS - FORTALECIMIENTO DE LA INFRAESTRUCTURA FÍSICA DE TODAS LAS SEDES DEL INVIMA A NIVEL  NACIONAL</t>
  </si>
  <si>
    <t>C-1999-0300-9-53105B-1999071-02</t>
  </si>
  <si>
    <t>ADQUIS. DE BYS - SEDES DOTADAS - FORTALECIMIENTO DE LA INFRAESTRUCTURA FÍSICA DE TODAS LAS SEDES DEL INVIMA A NIVEL  NACIONAL</t>
  </si>
  <si>
    <t>A+C</t>
  </si>
  <si>
    <t>19-12-00  INSTITUTO NACIONAL DE VIGILANCIA DE MEDICAMENTOS Y ALIMENTOS - INVIMA</t>
  </si>
  <si>
    <t>1903031</t>
  </si>
  <si>
    <t>1999071</t>
  </si>
  <si>
    <t>A+B+C</t>
  </si>
  <si>
    <t>C-1903-0300-10-20201C--1903045</t>
  </si>
  <si>
    <t>C-1903-0300-10-20201C--1903046</t>
  </si>
  <si>
    <t>C-1903-0300-11-20201C--1903001</t>
  </si>
  <si>
    <t>C-1903-0300-11-20201C--1903009</t>
  </si>
  <si>
    <t>C-1903-0300-11-20201C--1903010</t>
  </si>
  <si>
    <t>C-1903-0300-11-20201C--1903011</t>
  </si>
  <si>
    <t>C-1903-0300-11-20201C--1903012</t>
  </si>
  <si>
    <t>C-1903-0300-11-20201C--1903031</t>
  </si>
  <si>
    <t>C-1903-0300-11-20201C--1903047</t>
  </si>
  <si>
    <t>C-1903-0300-11-20201C--1903048</t>
  </si>
  <si>
    <t>C-1903-0300-11-20201C--1903023</t>
  </si>
  <si>
    <t>C-1999-0300-7-53105B--1999053</t>
  </si>
  <si>
    <t>C-1999-0300-7-53105B--1999058</t>
  </si>
  <si>
    <t>C-1999-0300-7-53105B--1999059</t>
  </si>
  <si>
    <t>C-1999-0300-8-53105B--1999063</t>
  </si>
  <si>
    <t>C-1999-0300-8-53105B--1999067</t>
  </si>
  <si>
    <t>C-1999-0300-9-53105B</t>
  </si>
  <si>
    <t>C-1999-0300-9-53105B--1999011</t>
  </si>
  <si>
    <t>C-1999-0300-9-53105B--1999071</t>
  </si>
  <si>
    <t>FORTALECIMIENTO Y APOYO A LA GESTIÓN INSTITUCIONAL DEL SECTOR SALUD</t>
  </si>
  <si>
    <t>2025-02-04-1:50 p. m.</t>
  </si>
  <si>
    <t>2025</t>
  </si>
  <si>
    <t>1/01/2025 A 31/12/2025</t>
  </si>
  <si>
    <t>20201C</t>
  </si>
  <si>
    <t>2. SEGURIDAD HUMANA Y JUSTICIA SOCIAL / C. MÁS GOBERNANZA Y GOBERNABILIDAD, MEJORES SISTEMAS DE INFORMACIÓN EN SALUD - [PREVIO CONCEPTO  DNP]</t>
  </si>
  <si>
    <t>53105B</t>
  </si>
  <si>
    <t>5. CONVERGENCIA REGIONAL / B. ENTIDADES PÚBLICAS TERRITORIALES Y NACIONALES FORTALECIDAS - [PREVIO CONCEPTO  DNP]</t>
  </si>
  <si>
    <t>1999063</t>
  </si>
  <si>
    <t>2025-02-04-1:52 p. 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</si>
</sst>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0.0%"/>
  </numFmts>
  <fonts count="5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color theme="1"/>
      <name val="Arial"/>
      <family val="2"/>
    </font>
    <font>
      <sz val="11"/>
      <color rgb="FF000000"/>
      <name val="Calibri"/>
      <family val="2"/>
      <scheme val="minor"/>
    </font>
    <font>
      <sz val="11"/>
      <name val="Arial"/>
      <family val="2"/>
    </font>
    <font>
      <sz val="9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11"/>
      <name val="Calibri"/>
      <family val="2"/>
    </font>
    <font>
      <b/>
      <sz val="10"/>
      <color rgb="FF2D77C2"/>
      <name val="Arial"/>
      <family val="2"/>
    </font>
    <font>
      <sz val="9"/>
      <color rgb="FF2D77C2"/>
      <name val="Arial"/>
      <family val="2"/>
    </font>
    <font>
      <sz val="10"/>
      <color rgb="FF2D77C2"/>
      <name val="Arial"/>
      <family val="2"/>
    </font>
    <font>
      <b/>
      <sz val="7"/>
      <color rgb="FF000000"/>
      <name val="Arial Narrow"/>
      <family val="2"/>
    </font>
    <font>
      <b/>
      <sz val="7.5"/>
      <color rgb="FF000000"/>
      <name val="Arial Narrow"/>
      <family val="2"/>
    </font>
    <font>
      <sz val="6"/>
      <color rgb="FF000000"/>
      <name val="Arial Narrow"/>
      <family val="2"/>
    </font>
    <font>
      <sz val="5"/>
      <color rgb="FF000000"/>
      <name val="Arial Narrow"/>
      <family val="2"/>
    </font>
    <font>
      <sz val="4.5"/>
      <color rgb="FF000000"/>
      <name val="Arial Narrow"/>
      <family val="2"/>
    </font>
    <font>
      <b/>
      <sz val="6"/>
      <color rgb="FF000000"/>
      <name val="Arial Narrow"/>
      <family val="2"/>
    </font>
    <font>
      <b/>
      <sz val="5"/>
      <color rgb="FF000000"/>
      <name val="Arial Narrow"/>
      <family val="2"/>
    </font>
    <font>
      <b/>
      <sz val="4.5"/>
      <color rgb="FF000000"/>
      <name val="Arial Narrow"/>
      <family val="2"/>
    </font>
    <font>
      <b/>
      <sz val="7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11"/>
      <name val="Calibri"/>
      <family val="2"/>
    </font>
    <font>
      <sz val="6"/>
      <color rgb="FF000000"/>
      <name val="Arial Narrow"/>
      <family val="2"/>
    </font>
    <font>
      <b/>
      <sz val="6"/>
      <color rgb="FF000000"/>
      <name val="Arial Narrow"/>
      <family val="2"/>
    </font>
    <font>
      <b/>
      <sz val="7"/>
      <name val="Arial Narrow"/>
      <family val="2"/>
    </font>
    <font>
      <sz val="6"/>
      <name val="Arial Narrow"/>
      <family val="2"/>
    </font>
    <font>
      <b/>
      <sz val="6"/>
      <name val="Arial Narrow"/>
      <family val="2"/>
    </font>
    <font>
      <sz val="11"/>
      <name val="Calibri"/>
    </font>
    <font>
      <b/>
      <sz val="10"/>
      <color rgb="FF2D77C2"/>
      <name val="Arial"/>
    </font>
    <font>
      <sz val="9"/>
      <color rgb="FF2D77C2"/>
      <name val="Arial"/>
    </font>
    <font>
      <sz val="9"/>
      <color rgb="FF000000"/>
      <name val="Arial"/>
    </font>
    <font>
      <sz val="10"/>
      <color rgb="FF2D77C2"/>
      <name val="Arial"/>
    </font>
    <font>
      <sz val="10"/>
      <color rgb="FF000000"/>
      <name val="Arial"/>
    </font>
    <font>
      <b/>
      <sz val="7"/>
      <color rgb="FF000000"/>
      <name val="Arial Narrow"/>
    </font>
    <font>
      <b/>
      <sz val="7.5"/>
      <color rgb="FF000000"/>
      <name val="Arial Narrow"/>
    </font>
    <font>
      <sz val="6"/>
      <color rgb="FF000000"/>
      <name val="Arial Narrow"/>
    </font>
    <font>
      <sz val="5"/>
      <color rgb="FF000000"/>
      <name val="Arial Narrow"/>
    </font>
    <font>
      <sz val="4.5"/>
      <color rgb="FF000000"/>
      <name val="Arial Narrow"/>
    </font>
    <font>
      <b/>
      <sz val="6"/>
      <color rgb="FF000000"/>
      <name val="Arial Narrow"/>
    </font>
    <font>
      <b/>
      <sz val="5"/>
      <color rgb="FF000000"/>
      <name val="Arial Narrow"/>
    </font>
    <font>
      <b/>
      <sz val="4.5"/>
      <color rgb="FF000000"/>
      <name val="Arial Narrow"/>
    </font>
    <font>
      <sz val="7"/>
      <name val="Arial"/>
      <family val="2"/>
    </font>
    <font>
      <sz val="7"/>
      <color rgb="FF000000"/>
      <name val="Arial"/>
      <family val="2"/>
    </font>
    <font>
      <b/>
      <sz val="7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DCDCDC"/>
        <bgColor rgb="FFDCDCDC"/>
      </patternFill>
    </fill>
    <fill>
      <patternFill patternType="solid">
        <fgColor theme="0" tint="-0.249977111117893"/>
        <bgColor rgb="FFDCDCDC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8" fillId="0" borderId="0"/>
  </cellStyleXfs>
  <cellXfs count="236">
    <xf numFmtId="0" fontId="0" fillId="0" borderId="0" xfId="0"/>
    <xf numFmtId="164" fontId="0" fillId="0" borderId="0" xfId="1" applyFont="1"/>
    <xf numFmtId="9" fontId="0" fillId="0" borderId="0" xfId="2" applyFont="1"/>
    <xf numFmtId="0" fontId="2" fillId="0" borderId="20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9" fontId="2" fillId="0" borderId="21" xfId="2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9" fontId="0" fillId="0" borderId="11" xfId="2" applyFont="1" applyBorder="1"/>
    <xf numFmtId="9" fontId="0" fillId="0" borderId="14" xfId="2" applyFont="1" applyBorder="1"/>
    <xf numFmtId="165" fontId="2" fillId="0" borderId="7" xfId="0" applyNumberFormat="1" applyFont="1" applyBorder="1"/>
    <xf numFmtId="9" fontId="2" fillId="0" borderId="7" xfId="2" applyFont="1" applyBorder="1"/>
    <xf numFmtId="9" fontId="2" fillId="0" borderId="8" xfId="2" applyFont="1" applyBorder="1"/>
    <xf numFmtId="165" fontId="0" fillId="0" borderId="11" xfId="0" applyNumberFormat="1" applyBorder="1"/>
    <xf numFmtId="9" fontId="0" fillId="0" borderId="12" xfId="2" applyFont="1" applyBorder="1"/>
    <xf numFmtId="165" fontId="0" fillId="0" borderId="14" xfId="0" applyNumberFormat="1" applyBorder="1"/>
    <xf numFmtId="166" fontId="0" fillId="0" borderId="15" xfId="2" applyNumberFormat="1" applyFont="1" applyBorder="1"/>
    <xf numFmtId="0" fontId="2" fillId="0" borderId="10" xfId="0" applyFont="1" applyBorder="1"/>
    <xf numFmtId="0" fontId="2" fillId="0" borderId="11" xfId="0" applyFont="1" applyBorder="1"/>
    <xf numFmtId="0" fontId="2" fillId="0" borderId="13" xfId="0" applyFont="1" applyBorder="1"/>
    <xf numFmtId="0" fontId="2" fillId="0" borderId="14" xfId="0" applyFont="1" applyBorder="1"/>
    <xf numFmtId="0" fontId="3" fillId="0" borderId="0" xfId="0" applyFont="1" applyAlignment="1">
      <alignment horizontal="justify" vertic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9" fontId="0" fillId="0" borderId="0" xfId="0" applyNumberFormat="1"/>
    <xf numFmtId="0" fontId="2" fillId="0" borderId="0" xfId="0" applyFont="1"/>
    <xf numFmtId="165" fontId="0" fillId="0" borderId="33" xfId="0" applyNumberFormat="1" applyBorder="1"/>
    <xf numFmtId="9" fontId="0" fillId="0" borderId="33" xfId="2" applyFont="1" applyBorder="1"/>
    <xf numFmtId="9" fontId="0" fillId="0" borderId="15" xfId="2" applyFont="1" applyBorder="1"/>
    <xf numFmtId="9" fontId="0" fillId="0" borderId="17" xfId="2" applyFont="1" applyBorder="1"/>
    <xf numFmtId="0" fontId="2" fillId="0" borderId="0" xfId="0" applyFont="1" applyAlignment="1">
      <alignment horizontal="center"/>
    </xf>
    <xf numFmtId="165" fontId="0" fillId="0" borderId="0" xfId="1" applyNumberFormat="1" applyFont="1" applyBorder="1"/>
    <xf numFmtId="9" fontId="0" fillId="0" borderId="0" xfId="2" applyFont="1" applyBorder="1"/>
    <xf numFmtId="165" fontId="2" fillId="0" borderId="0" xfId="1" applyNumberFormat="1" applyFont="1" applyBorder="1"/>
    <xf numFmtId="9" fontId="2" fillId="0" borderId="0" xfId="2" applyFont="1" applyBorder="1"/>
    <xf numFmtId="0" fontId="4" fillId="3" borderId="3" xfId="0" applyFont="1" applyFill="1" applyBorder="1" applyAlignment="1">
      <alignment horizontal="center"/>
    </xf>
    <xf numFmtId="0" fontId="4" fillId="3" borderId="27" xfId="0" applyFont="1" applyFill="1" applyBorder="1" applyAlignment="1">
      <alignment horizontal="center"/>
    </xf>
    <xf numFmtId="0" fontId="4" fillId="3" borderId="28" xfId="0" applyFont="1" applyFill="1" applyBorder="1" applyAlignment="1">
      <alignment horizontal="center"/>
    </xf>
    <xf numFmtId="9" fontId="4" fillId="3" borderId="28" xfId="2" applyFont="1" applyFill="1" applyBorder="1" applyAlignment="1">
      <alignment horizontal="center"/>
    </xf>
    <xf numFmtId="0" fontId="4" fillId="3" borderId="29" xfId="0" applyFont="1" applyFill="1" applyBorder="1" applyAlignment="1">
      <alignment horizontal="center"/>
    </xf>
    <xf numFmtId="0" fontId="4" fillId="0" borderId="24" xfId="0" applyFont="1" applyBorder="1" applyAlignment="1">
      <alignment horizontal="center" vertical="center"/>
    </xf>
    <xf numFmtId="0" fontId="5" fillId="0" borderId="10" xfId="0" applyFont="1" applyBorder="1" applyAlignment="1">
      <alignment wrapText="1"/>
    </xf>
    <xf numFmtId="165" fontId="5" fillId="0" borderId="11" xfId="1" applyNumberFormat="1" applyFont="1" applyBorder="1"/>
    <xf numFmtId="164" fontId="5" fillId="0" borderId="11" xfId="1" applyFont="1" applyBorder="1"/>
    <xf numFmtId="9" fontId="5" fillId="0" borderId="11" xfId="2" applyFont="1" applyBorder="1"/>
    <xf numFmtId="0" fontId="4" fillId="0" borderId="25" xfId="0" applyFont="1" applyBorder="1" applyAlignment="1">
      <alignment horizontal="center" vertical="center"/>
    </xf>
    <xf numFmtId="0" fontId="5" fillId="0" borderId="30" xfId="0" applyFont="1" applyBorder="1" applyAlignment="1">
      <alignment wrapText="1"/>
    </xf>
    <xf numFmtId="165" fontId="5" fillId="0" borderId="9" xfId="1" applyNumberFormat="1" applyFont="1" applyBorder="1"/>
    <xf numFmtId="164" fontId="5" fillId="0" borderId="9" xfId="1" applyFont="1" applyBorder="1"/>
    <xf numFmtId="9" fontId="5" fillId="0" borderId="9" xfId="2" applyFont="1" applyBorder="1"/>
    <xf numFmtId="0" fontId="4" fillId="0" borderId="13" xfId="0" applyFont="1" applyBorder="1" applyAlignment="1">
      <alignment wrapText="1"/>
    </xf>
    <xf numFmtId="165" fontId="5" fillId="0" borderId="14" xfId="1" applyNumberFormat="1" applyFont="1" applyBorder="1"/>
    <xf numFmtId="9" fontId="5" fillId="0" borderId="14" xfId="2" applyFont="1" applyBorder="1"/>
    <xf numFmtId="165" fontId="5" fillId="0" borderId="0" xfId="1" applyNumberFormat="1" applyFont="1" applyBorder="1"/>
    <xf numFmtId="165" fontId="0" fillId="0" borderId="0" xfId="2" applyNumberFormat="1" applyFont="1" applyBorder="1"/>
    <xf numFmtId="165" fontId="0" fillId="0" borderId="0" xfId="0" applyNumberFormat="1"/>
    <xf numFmtId="9" fontId="5" fillId="0" borderId="12" xfId="2" applyFont="1" applyBorder="1"/>
    <xf numFmtId="9" fontId="5" fillId="0" borderId="31" xfId="2" applyFont="1" applyBorder="1"/>
    <xf numFmtId="9" fontId="5" fillId="0" borderId="15" xfId="2" applyFont="1" applyBorder="1"/>
    <xf numFmtId="0" fontId="4" fillId="0" borderId="26" xfId="0" applyFont="1" applyBorder="1" applyAlignment="1">
      <alignment horizontal="center"/>
    </xf>
    <xf numFmtId="0" fontId="6" fillId="0" borderId="20" xfId="0" applyFont="1" applyBorder="1" applyAlignment="1">
      <alignment horizontal="center" vertical="center" wrapText="1" readingOrder="1"/>
    </xf>
    <xf numFmtId="0" fontId="7" fillId="0" borderId="21" xfId="0" applyFont="1" applyBorder="1"/>
    <xf numFmtId="165" fontId="7" fillId="0" borderId="21" xfId="1" applyNumberFormat="1" applyFont="1" applyFill="1" applyBorder="1"/>
    <xf numFmtId="9" fontId="7" fillId="0" borderId="21" xfId="2" applyFont="1" applyFill="1" applyBorder="1"/>
    <xf numFmtId="9" fontId="7" fillId="0" borderId="22" xfId="2" applyFont="1" applyFill="1" applyBorder="1"/>
    <xf numFmtId="0" fontId="7" fillId="0" borderId="35" xfId="0" applyFont="1" applyBorder="1" applyAlignment="1">
      <alignment horizontal="center"/>
    </xf>
    <xf numFmtId="0" fontId="7" fillId="0" borderId="18" xfId="0" applyFont="1" applyBorder="1"/>
    <xf numFmtId="165" fontId="7" fillId="0" borderId="18" xfId="1" applyNumberFormat="1" applyFont="1" applyFill="1" applyBorder="1"/>
    <xf numFmtId="9" fontId="7" fillId="0" borderId="18" xfId="2" applyFont="1" applyFill="1" applyBorder="1"/>
    <xf numFmtId="9" fontId="7" fillId="0" borderId="19" xfId="2" applyFont="1" applyFill="1" applyBorder="1"/>
    <xf numFmtId="0" fontId="7" fillId="0" borderId="9" xfId="0" applyFont="1" applyBorder="1" applyAlignment="1">
      <alignment wrapText="1"/>
    </xf>
    <xf numFmtId="165" fontId="7" fillId="0" borderId="9" xfId="1" applyNumberFormat="1" applyFont="1" applyFill="1" applyBorder="1"/>
    <xf numFmtId="9" fontId="7" fillId="0" borderId="9" xfId="2" applyFont="1" applyFill="1" applyBorder="1"/>
    <xf numFmtId="9" fontId="7" fillId="0" borderId="31" xfId="2" applyFont="1" applyFill="1" applyBorder="1"/>
    <xf numFmtId="0" fontId="7" fillId="0" borderId="23" xfId="0" applyFont="1" applyBorder="1" applyAlignment="1">
      <alignment wrapText="1"/>
    </xf>
    <xf numFmtId="165" fontId="7" fillId="0" borderId="23" xfId="1" applyNumberFormat="1" applyFont="1" applyFill="1" applyBorder="1"/>
    <xf numFmtId="9" fontId="7" fillId="0" borderId="23" xfId="2" applyFont="1" applyFill="1" applyBorder="1"/>
    <xf numFmtId="9" fontId="7" fillId="0" borderId="32" xfId="2" applyFont="1" applyFill="1" applyBorder="1"/>
    <xf numFmtId="0" fontId="7" fillId="0" borderId="18" xfId="0" applyFont="1" applyBorder="1" applyAlignment="1">
      <alignment wrapText="1"/>
    </xf>
    <xf numFmtId="0" fontId="7" fillId="0" borderId="9" xfId="0" applyFont="1" applyBorder="1"/>
    <xf numFmtId="166" fontId="7" fillId="0" borderId="9" xfId="2" applyNumberFormat="1" applyFont="1" applyFill="1" applyBorder="1"/>
    <xf numFmtId="0" fontId="7" fillId="0" borderId="34" xfId="0" applyFont="1" applyBorder="1" applyAlignment="1">
      <alignment horizontal="center"/>
    </xf>
    <xf numFmtId="0" fontId="7" fillId="0" borderId="23" xfId="0" applyFont="1" applyBorder="1"/>
    <xf numFmtId="0" fontId="7" fillId="0" borderId="21" xfId="0" applyFont="1" applyBorder="1" applyAlignment="1">
      <alignment wrapText="1"/>
    </xf>
    <xf numFmtId="165" fontId="7" fillId="0" borderId="21" xfId="0" applyNumberFormat="1" applyFont="1" applyBorder="1"/>
    <xf numFmtId="9" fontId="0" fillId="0" borderId="0" xfId="2" applyFont="1" applyFill="1"/>
    <xf numFmtId="164" fontId="5" fillId="0" borderId="18" xfId="1" applyFont="1" applyBorder="1"/>
    <xf numFmtId="9" fontId="5" fillId="0" borderId="18" xfId="2" applyFont="1" applyBorder="1"/>
    <xf numFmtId="9" fontId="5" fillId="0" borderId="19" xfId="2" applyFont="1" applyBorder="1"/>
    <xf numFmtId="0" fontId="9" fillId="0" borderId="0" xfId="4" applyFont="1" applyAlignment="1">
      <alignment horizontal="center" vertical="center" wrapText="1"/>
    </xf>
    <xf numFmtId="0" fontId="10" fillId="3" borderId="9" xfId="4" applyFont="1" applyFill="1" applyBorder="1" applyAlignment="1">
      <alignment horizontal="left" vertical="center" wrapText="1"/>
    </xf>
    <xf numFmtId="0" fontId="10" fillId="0" borderId="0" xfId="4" applyFont="1" applyAlignment="1">
      <alignment horizontal="left" vertical="center" wrapText="1"/>
    </xf>
    <xf numFmtId="0" fontId="9" fillId="0" borderId="0" xfId="4" applyFont="1"/>
    <xf numFmtId="0" fontId="6" fillId="0" borderId="0" xfId="4" applyFont="1" applyAlignment="1">
      <alignment vertical="top" wrapText="1" readingOrder="1"/>
    </xf>
    <xf numFmtId="0" fontId="12" fillId="0" borderId="0" xfId="4" applyFont="1" applyAlignment="1">
      <alignment horizontal="left" vertical="center" wrapText="1"/>
    </xf>
    <xf numFmtId="0" fontId="13" fillId="0" borderId="0" xfId="4" applyFont="1"/>
    <xf numFmtId="0" fontId="17" fillId="4" borderId="1" xfId="4" applyFont="1" applyFill="1" applyBorder="1" applyAlignment="1">
      <alignment horizontal="center" vertical="top" wrapText="1" readingOrder="1"/>
    </xf>
    <xf numFmtId="0" fontId="20" fillId="0" borderId="0" xfId="4" applyFont="1" applyAlignment="1">
      <alignment horizontal="center" vertical="center" wrapText="1" readingOrder="1"/>
    </xf>
    <xf numFmtId="0" fontId="19" fillId="0" borderId="0" xfId="4" applyFont="1" applyAlignment="1">
      <alignment horizontal="right" vertical="center" wrapText="1" readingOrder="1"/>
    </xf>
    <xf numFmtId="0" fontId="23" fillId="0" borderId="0" xfId="4" applyFont="1" applyAlignment="1">
      <alignment horizontal="center" vertical="center" wrapText="1" readingOrder="1"/>
    </xf>
    <xf numFmtId="0" fontId="22" fillId="0" borderId="0" xfId="4" applyFont="1" applyAlignment="1">
      <alignment horizontal="right" vertical="center" wrapText="1" readingOrder="1"/>
    </xf>
    <xf numFmtId="0" fontId="6" fillId="0" borderId="37" xfId="4" applyFont="1" applyBorder="1" applyAlignment="1">
      <alignment vertical="top" wrapText="1" readingOrder="1"/>
    </xf>
    <xf numFmtId="4" fontId="19" fillId="0" borderId="0" xfId="4" applyNumberFormat="1" applyFont="1" applyAlignment="1">
      <alignment horizontal="right" vertical="center" wrapText="1" readingOrder="1"/>
    </xf>
    <xf numFmtId="4" fontId="22" fillId="0" borderId="0" xfId="4" applyNumberFormat="1" applyFont="1" applyAlignment="1">
      <alignment horizontal="right" vertical="center" wrapText="1" readingOrder="1"/>
    </xf>
    <xf numFmtId="164" fontId="9" fillId="0" borderId="0" xfId="1" applyFont="1"/>
    <xf numFmtId="4" fontId="10" fillId="0" borderId="0" xfId="4" applyNumberFormat="1" applyFont="1" applyAlignment="1">
      <alignment horizontal="left" vertical="center" wrapText="1"/>
    </xf>
    <xf numFmtId="0" fontId="25" fillId="4" borderId="9" xfId="4" applyFont="1" applyFill="1" applyBorder="1" applyAlignment="1">
      <alignment horizontal="center" vertical="center" wrapText="1" readingOrder="1"/>
    </xf>
    <xf numFmtId="0" fontId="26" fillId="4" borderId="9" xfId="4" applyFont="1" applyFill="1" applyBorder="1" applyAlignment="1">
      <alignment horizontal="left" vertical="center" wrapText="1"/>
    </xf>
    <xf numFmtId="0" fontId="27" fillId="5" borderId="9" xfId="4" applyFont="1" applyFill="1" applyBorder="1" applyAlignment="1">
      <alignment horizontal="left" vertical="center" wrapText="1"/>
    </xf>
    <xf numFmtId="0" fontId="10" fillId="3" borderId="9" xfId="4" applyFont="1" applyFill="1" applyBorder="1" applyAlignment="1">
      <alignment horizontal="center" vertical="center" wrapText="1" readingOrder="1"/>
    </xf>
    <xf numFmtId="0" fontId="10" fillId="3" borderId="9" xfId="4" applyFont="1" applyFill="1" applyBorder="1" applyAlignment="1">
      <alignment horizontal="left" vertical="center" wrapText="1" readingOrder="1"/>
    </xf>
    <xf numFmtId="164" fontId="27" fillId="5" borderId="9" xfId="1" applyFont="1" applyFill="1" applyBorder="1" applyAlignment="1">
      <alignment horizontal="left" vertical="center" wrapText="1" readingOrder="1"/>
    </xf>
    <xf numFmtId="0" fontId="13" fillId="6" borderId="0" xfId="0" applyFont="1" applyFill="1"/>
    <xf numFmtId="0" fontId="19" fillId="0" borderId="0" xfId="0" applyFont="1" applyAlignment="1">
      <alignment horizontal="right" vertical="center" wrapText="1" readingOrder="1"/>
    </xf>
    <xf numFmtId="0" fontId="22" fillId="0" borderId="0" xfId="0" applyFont="1" applyAlignment="1">
      <alignment horizontal="right" vertical="center" wrapText="1" readingOrder="1"/>
    </xf>
    <xf numFmtId="0" fontId="19" fillId="0" borderId="0" xfId="0" applyFont="1" applyAlignment="1">
      <alignment horizontal="center" vertical="center" wrapText="1" readingOrder="1"/>
    </xf>
    <xf numFmtId="0" fontId="20" fillId="0" borderId="0" xfId="0" applyFont="1" applyAlignment="1">
      <alignment horizontal="center" vertical="center" wrapText="1" readingOrder="1"/>
    </xf>
    <xf numFmtId="0" fontId="21" fillId="0" borderId="0" xfId="0" applyFont="1" applyAlignment="1">
      <alignment horizontal="left" vertical="center" wrapText="1" readingOrder="1"/>
    </xf>
    <xf numFmtId="0" fontId="22" fillId="0" borderId="0" xfId="0" applyFont="1" applyAlignment="1">
      <alignment horizontal="center" vertical="center" wrapText="1" readingOrder="1"/>
    </xf>
    <xf numFmtId="0" fontId="23" fillId="0" borderId="0" xfId="0" applyFont="1" applyAlignment="1">
      <alignment horizontal="center" vertical="center" wrapText="1" readingOrder="1"/>
    </xf>
    <xf numFmtId="0" fontId="24" fillId="0" borderId="0" xfId="0" applyFont="1" applyAlignment="1">
      <alignment horizontal="left" vertical="center" wrapText="1" readingOrder="1"/>
    </xf>
    <xf numFmtId="0" fontId="9" fillId="7" borderId="0" xfId="4" applyFont="1" applyFill="1"/>
    <xf numFmtId="0" fontId="17" fillId="4" borderId="1" xfId="0" applyFont="1" applyFill="1" applyBorder="1" applyAlignment="1">
      <alignment horizontal="center" vertical="top" wrapText="1" readingOrder="1"/>
    </xf>
    <xf numFmtId="0" fontId="19" fillId="0" borderId="0" xfId="0" applyFont="1" applyAlignment="1">
      <alignment vertical="center" wrapText="1" readingOrder="1"/>
    </xf>
    <xf numFmtId="0" fontId="22" fillId="0" borderId="0" xfId="0" applyFont="1" applyAlignment="1">
      <alignment vertical="center" wrapText="1" readingOrder="1"/>
    </xf>
    <xf numFmtId="164" fontId="19" fillId="0" borderId="0" xfId="1" applyFont="1" applyAlignment="1">
      <alignment horizontal="right" vertical="center" wrapText="1" readingOrder="1"/>
    </xf>
    <xf numFmtId="4" fontId="19" fillId="0" borderId="0" xfId="0" applyNumberFormat="1" applyFont="1" applyAlignment="1">
      <alignment horizontal="right" vertical="center" wrapText="1" readingOrder="1"/>
    </xf>
    <xf numFmtId="4" fontId="22" fillId="0" borderId="0" xfId="0" applyNumberFormat="1" applyFont="1" applyAlignment="1">
      <alignment horizontal="right" vertical="center" wrapText="1" readingOrder="1"/>
    </xf>
    <xf numFmtId="0" fontId="13" fillId="0" borderId="0" xfId="0" applyFont="1"/>
    <xf numFmtId="0" fontId="31" fillId="4" borderId="1" xfId="0" applyFont="1" applyFill="1" applyBorder="1" applyAlignment="1">
      <alignment horizontal="center" vertical="top" wrapText="1" readingOrder="1"/>
    </xf>
    <xf numFmtId="4" fontId="32" fillId="0" borderId="0" xfId="0" applyNumberFormat="1" applyFont="1" applyAlignment="1">
      <alignment horizontal="right" vertical="center" wrapText="1" readingOrder="1"/>
    </xf>
    <xf numFmtId="4" fontId="33" fillId="0" borderId="0" xfId="0" applyNumberFormat="1" applyFont="1" applyAlignment="1">
      <alignment horizontal="right" vertical="center" wrapText="1" readingOrder="1"/>
    </xf>
    <xf numFmtId="0" fontId="32" fillId="0" borderId="0" xfId="0" applyFont="1" applyAlignment="1">
      <alignment horizontal="right" vertical="center" wrapText="1" readingOrder="1"/>
    </xf>
    <xf numFmtId="0" fontId="33" fillId="0" borderId="0" xfId="0" applyFont="1" applyAlignment="1">
      <alignment horizontal="right" vertical="center" wrapText="1" readingOrder="1"/>
    </xf>
    <xf numFmtId="4" fontId="29" fillId="0" borderId="0" xfId="0" applyNumberFormat="1" applyFont="1" applyAlignment="1">
      <alignment horizontal="right" vertical="center" wrapText="1" readingOrder="1"/>
    </xf>
    <xf numFmtId="0" fontId="29" fillId="0" borderId="0" xfId="0" applyFont="1" applyAlignment="1">
      <alignment horizontal="right" vertical="center" wrapText="1" readingOrder="1"/>
    </xf>
    <xf numFmtId="0" fontId="28" fillId="0" borderId="0" xfId="0" applyFont="1"/>
    <xf numFmtId="4" fontId="30" fillId="0" borderId="0" xfId="0" applyNumberFormat="1" applyFont="1" applyAlignment="1">
      <alignment horizontal="right" vertical="center" wrapText="1" readingOrder="1"/>
    </xf>
    <xf numFmtId="0" fontId="30" fillId="0" borderId="0" xfId="0" applyFont="1" applyAlignment="1">
      <alignment horizontal="right" vertical="center" wrapText="1" readingOrder="1"/>
    </xf>
    <xf numFmtId="0" fontId="25" fillId="4" borderId="9" xfId="4" applyFont="1" applyFill="1" applyBorder="1" applyAlignment="1">
      <alignment horizontal="left" vertical="center" wrapText="1" readingOrder="1"/>
    </xf>
    <xf numFmtId="0" fontId="19" fillId="0" borderId="38" xfId="0" applyFont="1" applyBorder="1" applyAlignment="1">
      <alignment vertical="center" wrapText="1" readingOrder="1"/>
    </xf>
    <xf numFmtId="0" fontId="19" fillId="0" borderId="38" xfId="0" applyFont="1" applyBorder="1" applyAlignment="1">
      <alignment horizontal="center" vertical="center" wrapText="1" readingOrder="1"/>
    </xf>
    <xf numFmtId="0" fontId="21" fillId="0" borderId="38" xfId="0" applyFont="1" applyBorder="1" applyAlignment="1">
      <alignment horizontal="left" vertical="center" wrapText="1" readingOrder="1"/>
    </xf>
    <xf numFmtId="164" fontId="19" fillId="0" borderId="38" xfId="1" applyFont="1" applyBorder="1" applyAlignment="1">
      <alignment horizontal="right" vertical="center" wrapText="1" readingOrder="1"/>
    </xf>
    <xf numFmtId="164" fontId="22" fillId="0" borderId="0" xfId="1" applyFont="1" applyAlignment="1">
      <alignment horizontal="right" vertical="center" wrapText="1" readingOrder="1"/>
    </xf>
    <xf numFmtId="0" fontId="13" fillId="6" borderId="9" xfId="0" applyFont="1" applyFill="1" applyBorder="1" applyAlignment="1">
      <alignment horizontal="left" vertical="center" wrapText="1"/>
    </xf>
    <xf numFmtId="0" fontId="9" fillId="0" borderId="0" xfId="4" applyFont="1" applyAlignment="1">
      <alignment horizontal="left"/>
    </xf>
    <xf numFmtId="164" fontId="19" fillId="0" borderId="0" xfId="0" applyNumberFormat="1" applyFont="1" applyAlignment="1">
      <alignment horizontal="right" vertical="center" wrapText="1" readingOrder="1"/>
    </xf>
    <xf numFmtId="164" fontId="22" fillId="0" borderId="0" xfId="0" applyNumberFormat="1" applyFont="1" applyAlignment="1">
      <alignment horizontal="right" vertical="center" wrapText="1" readingOrder="1"/>
    </xf>
    <xf numFmtId="164" fontId="17" fillId="4" borderId="1" xfId="1" applyFont="1" applyFill="1" applyBorder="1" applyAlignment="1">
      <alignment horizontal="center" vertical="top" wrapText="1" readingOrder="1"/>
    </xf>
    <xf numFmtId="164" fontId="31" fillId="4" borderId="1" xfId="1" applyFont="1" applyFill="1" applyBorder="1" applyAlignment="1">
      <alignment horizontal="center" vertical="top" wrapText="1" readingOrder="1"/>
    </xf>
    <xf numFmtId="0" fontId="34" fillId="0" borderId="0" xfId="4" applyFont="1"/>
    <xf numFmtId="0" fontId="39" fillId="0" borderId="0" xfId="4" applyFont="1" applyAlignment="1">
      <alignment vertical="top" wrapText="1" readingOrder="1"/>
    </xf>
    <xf numFmtId="0" fontId="39" fillId="0" borderId="37" xfId="4" applyFont="1" applyBorder="1" applyAlignment="1">
      <alignment vertical="top" wrapText="1" readingOrder="1"/>
    </xf>
    <xf numFmtId="0" fontId="40" fillId="4" borderId="1" xfId="4" applyFont="1" applyFill="1" applyBorder="1" applyAlignment="1">
      <alignment horizontal="center" vertical="top" wrapText="1" readingOrder="1"/>
    </xf>
    <xf numFmtId="0" fontId="43" fillId="0" borderId="0" xfId="4" applyFont="1" applyAlignment="1">
      <alignment horizontal="center" vertical="center" wrapText="1" readingOrder="1"/>
    </xf>
    <xf numFmtId="0" fontId="46" fillId="0" borderId="0" xfId="4" applyFont="1" applyAlignment="1">
      <alignment horizontal="center" vertical="center" wrapText="1" readingOrder="1"/>
    </xf>
    <xf numFmtId="164" fontId="42" fillId="0" borderId="0" xfId="1" applyFont="1" applyAlignment="1">
      <alignment horizontal="right" vertical="center" wrapText="1" readingOrder="1"/>
    </xf>
    <xf numFmtId="164" fontId="45" fillId="0" borderId="0" xfId="1" applyFont="1" applyAlignment="1">
      <alignment horizontal="right" vertical="center" wrapText="1" readingOrder="1"/>
    </xf>
    <xf numFmtId="43" fontId="39" fillId="0" borderId="0" xfId="4" applyNumberFormat="1" applyFont="1" applyAlignment="1">
      <alignment vertical="top" wrapText="1" readingOrder="1"/>
    </xf>
    <xf numFmtId="0" fontId="34" fillId="0" borderId="0" xfId="4" applyFont="1"/>
    <xf numFmtId="0" fontId="35" fillId="0" borderId="0" xfId="4" applyFont="1" applyAlignment="1">
      <alignment horizontal="center" vertical="top" wrapText="1" readingOrder="1"/>
    </xf>
    <xf numFmtId="0" fontId="36" fillId="0" borderId="0" xfId="4" applyFont="1" applyAlignment="1">
      <alignment vertical="top" wrapText="1" readingOrder="1"/>
    </xf>
    <xf numFmtId="0" fontId="37" fillId="0" borderId="0" xfId="4" applyFont="1" applyAlignment="1">
      <alignment horizontal="left" vertical="top" wrapText="1" readingOrder="1"/>
    </xf>
    <xf numFmtId="0" fontId="38" fillId="0" borderId="0" xfId="4" applyFont="1" applyAlignment="1">
      <alignment vertical="top" wrapText="1" readingOrder="1"/>
    </xf>
    <xf numFmtId="0" fontId="39" fillId="0" borderId="0" xfId="4" applyFont="1" applyAlignment="1">
      <alignment horizontal="left" vertical="top" wrapText="1" readingOrder="1"/>
    </xf>
    <xf numFmtId="0" fontId="40" fillId="4" borderId="1" xfId="4" applyFont="1" applyFill="1" applyBorder="1" applyAlignment="1">
      <alignment horizontal="left" vertical="top" wrapText="1" readingOrder="1"/>
    </xf>
    <xf numFmtId="0" fontId="34" fillId="0" borderId="36" xfId="4" applyFont="1" applyBorder="1" applyAlignment="1">
      <alignment vertical="top" wrapText="1"/>
    </xf>
    <xf numFmtId="0" fontId="34" fillId="0" borderId="2" xfId="4" applyFont="1" applyBorder="1" applyAlignment="1">
      <alignment vertical="top" wrapText="1"/>
    </xf>
    <xf numFmtId="0" fontId="41" fillId="0" borderId="2" xfId="4" applyFont="1" applyBorder="1" applyAlignment="1">
      <alignment horizontal="left" vertical="top" wrapText="1" readingOrder="1"/>
    </xf>
    <xf numFmtId="0" fontId="39" fillId="0" borderId="0" xfId="4" applyFont="1" applyAlignment="1">
      <alignment vertical="top" wrapText="1" readingOrder="1"/>
    </xf>
    <xf numFmtId="0" fontId="40" fillId="4" borderId="1" xfId="4" applyFont="1" applyFill="1" applyBorder="1" applyAlignment="1">
      <alignment horizontal="center" vertical="top" wrapText="1" readingOrder="1"/>
    </xf>
    <xf numFmtId="0" fontId="40" fillId="4" borderId="2" xfId="4" applyFont="1" applyFill="1" applyBorder="1" applyAlignment="1">
      <alignment horizontal="center" vertical="top" wrapText="1" readingOrder="1"/>
    </xf>
    <xf numFmtId="0" fontId="39" fillId="0" borderId="37" xfId="4" applyFont="1" applyBorder="1" applyAlignment="1">
      <alignment vertical="top" wrapText="1" readingOrder="1"/>
    </xf>
    <xf numFmtId="0" fontId="34" fillId="0" borderId="37" xfId="4" applyFont="1" applyBorder="1" applyAlignment="1">
      <alignment vertical="top" wrapText="1"/>
    </xf>
    <xf numFmtId="0" fontId="40" fillId="4" borderId="1" xfId="4" applyFont="1" applyFill="1" applyBorder="1" applyAlignment="1">
      <alignment horizontal="left" vertical="center" wrapText="1" readingOrder="1"/>
    </xf>
    <xf numFmtId="0" fontId="41" fillId="0" borderId="2" xfId="4" applyFont="1" applyBorder="1" applyAlignment="1">
      <alignment horizontal="left" vertical="center" wrapText="1" readingOrder="1"/>
    </xf>
    <xf numFmtId="0" fontId="41" fillId="0" borderId="1" xfId="4" applyFont="1" applyBorder="1" applyAlignment="1">
      <alignment horizontal="left" vertical="center" wrapText="1" readingOrder="1"/>
    </xf>
    <xf numFmtId="0" fontId="42" fillId="0" borderId="0" xfId="4" applyFont="1" applyAlignment="1">
      <alignment vertical="center" wrapText="1" readingOrder="1"/>
    </xf>
    <xf numFmtId="0" fontId="42" fillId="0" borderId="0" xfId="4" applyFont="1" applyAlignment="1">
      <alignment horizontal="center" vertical="center" wrapText="1" readingOrder="1"/>
    </xf>
    <xf numFmtId="0" fontId="44" fillId="0" borderId="0" xfId="4" applyFont="1" applyAlignment="1">
      <alignment horizontal="left" vertical="center" wrapText="1" readingOrder="1"/>
    </xf>
    <xf numFmtId="164" fontId="42" fillId="0" borderId="0" xfId="1" applyFont="1" applyAlignment="1">
      <alignment horizontal="right" vertical="center" wrapText="1" readingOrder="1"/>
    </xf>
    <xf numFmtId="164" fontId="34" fillId="0" borderId="0" xfId="1" applyFont="1"/>
    <xf numFmtId="0" fontId="45" fillId="0" borderId="0" xfId="4" applyFont="1" applyAlignment="1">
      <alignment vertical="center" wrapText="1" readingOrder="1"/>
    </xf>
    <xf numFmtId="0" fontId="45" fillId="0" borderId="0" xfId="4" applyFont="1" applyAlignment="1">
      <alignment horizontal="center" vertical="center" wrapText="1" readingOrder="1"/>
    </xf>
    <xf numFmtId="0" fontId="47" fillId="0" borderId="0" xfId="4" applyFont="1" applyAlignment="1">
      <alignment horizontal="left" vertical="center" wrapText="1" readingOrder="1"/>
    </xf>
    <xf numFmtId="164" fontId="45" fillId="0" borderId="0" xfId="1" applyFont="1" applyAlignment="1">
      <alignment horizontal="right" vertical="center" wrapText="1" readingOrder="1"/>
    </xf>
    <xf numFmtId="0" fontId="22" fillId="0" borderId="0" xfId="4" applyFont="1" applyAlignment="1">
      <alignment horizontal="right" vertical="center" wrapText="1" readingOrder="1"/>
    </xf>
    <xf numFmtId="0" fontId="13" fillId="0" borderId="0" xfId="4" applyFont="1"/>
    <xf numFmtId="0" fontId="6" fillId="0" borderId="0" xfId="4" applyFont="1" applyAlignment="1">
      <alignment vertical="top" wrapText="1" readingOrder="1"/>
    </xf>
    <xf numFmtId="0" fontId="22" fillId="0" borderId="0" xfId="4" applyFont="1" applyAlignment="1">
      <alignment horizontal="center" vertical="center" wrapText="1" readingOrder="1"/>
    </xf>
    <xf numFmtId="0" fontId="22" fillId="0" borderId="0" xfId="4" applyFont="1" applyAlignment="1">
      <alignment vertical="center" wrapText="1" readingOrder="1"/>
    </xf>
    <xf numFmtId="0" fontId="24" fillId="0" borderId="0" xfId="4" applyFont="1" applyAlignment="1">
      <alignment horizontal="left" vertical="center" wrapText="1" readingOrder="1"/>
    </xf>
    <xf numFmtId="0" fontId="19" fillId="0" borderId="0" xfId="4" applyFont="1" applyAlignment="1">
      <alignment vertical="center" wrapText="1" readingOrder="1"/>
    </xf>
    <xf numFmtId="0" fontId="19" fillId="0" borderId="0" xfId="4" applyFont="1" applyAlignment="1">
      <alignment horizontal="center" vertical="center" wrapText="1" readingOrder="1"/>
    </xf>
    <xf numFmtId="0" fontId="21" fillId="0" borderId="0" xfId="4" applyFont="1" applyAlignment="1">
      <alignment horizontal="left" vertical="center" wrapText="1" readingOrder="1"/>
    </xf>
    <xf numFmtId="0" fontId="19" fillId="0" borderId="0" xfId="4" applyFont="1" applyAlignment="1">
      <alignment horizontal="right" vertical="center" wrapText="1" readingOrder="1"/>
    </xf>
    <xf numFmtId="0" fontId="17" fillId="4" borderId="1" xfId="4" applyFont="1" applyFill="1" applyBorder="1" applyAlignment="1">
      <alignment horizontal="center" vertical="top" wrapText="1" readingOrder="1"/>
    </xf>
    <xf numFmtId="0" fontId="13" fillId="0" borderId="2" xfId="4" applyFont="1" applyBorder="1" applyAlignment="1">
      <alignment vertical="top" wrapText="1"/>
    </xf>
    <xf numFmtId="0" fontId="13" fillId="0" borderId="36" xfId="4" applyFont="1" applyBorder="1" applyAlignment="1">
      <alignment vertical="top" wrapText="1"/>
    </xf>
    <xf numFmtId="0" fontId="14" fillId="0" borderId="0" xfId="4" applyFont="1" applyAlignment="1">
      <alignment horizontal="center" vertical="top" wrapText="1" readingOrder="1"/>
    </xf>
    <xf numFmtId="0" fontId="15" fillId="0" borderId="0" xfId="4" applyFont="1" applyAlignment="1">
      <alignment vertical="top" wrapText="1" readingOrder="1"/>
    </xf>
    <xf numFmtId="0" fontId="11" fillId="0" borderId="0" xfId="4" applyFont="1" applyAlignment="1">
      <alignment horizontal="left" vertical="top" wrapText="1" readingOrder="1"/>
    </xf>
    <xf numFmtId="0" fontId="16" fillId="0" borderId="0" xfId="4" applyFont="1" applyAlignment="1">
      <alignment vertical="top" wrapText="1" readingOrder="1"/>
    </xf>
    <xf numFmtId="0" fontId="6" fillId="0" borderId="0" xfId="4" applyFont="1" applyAlignment="1">
      <alignment horizontal="left" vertical="top" wrapText="1" readingOrder="1"/>
    </xf>
    <xf numFmtId="0" fontId="17" fillId="4" borderId="1" xfId="4" applyFont="1" applyFill="1" applyBorder="1" applyAlignment="1">
      <alignment horizontal="left" vertical="top" wrapText="1" readingOrder="1"/>
    </xf>
    <xf numFmtId="0" fontId="18" fillId="0" borderId="2" xfId="4" applyFont="1" applyBorder="1" applyAlignment="1">
      <alignment horizontal="left" vertical="top" wrapText="1" readingOrder="1"/>
    </xf>
    <xf numFmtId="0" fontId="17" fillId="4" borderId="2" xfId="4" applyFont="1" applyFill="1" applyBorder="1" applyAlignment="1">
      <alignment horizontal="center" vertical="top" wrapText="1" readingOrder="1"/>
    </xf>
    <xf numFmtId="0" fontId="6" fillId="0" borderId="37" xfId="4" applyFont="1" applyBorder="1" applyAlignment="1">
      <alignment vertical="top" wrapText="1" readingOrder="1"/>
    </xf>
    <xf numFmtId="0" fontId="13" fillId="0" borderId="37" xfId="4" applyFont="1" applyBorder="1" applyAlignment="1">
      <alignment vertical="top" wrapText="1"/>
    </xf>
    <xf numFmtId="0" fontId="17" fillId="4" borderId="1" xfId="4" applyFont="1" applyFill="1" applyBorder="1" applyAlignment="1">
      <alignment horizontal="left" vertical="center" wrapText="1" readingOrder="1"/>
    </xf>
    <xf numFmtId="0" fontId="18" fillId="0" borderId="2" xfId="4" applyFont="1" applyBorder="1" applyAlignment="1">
      <alignment horizontal="left" vertical="center" wrapText="1" readingOrder="1"/>
    </xf>
    <xf numFmtId="0" fontId="18" fillId="0" borderId="1" xfId="4" applyFont="1" applyBorder="1" applyAlignment="1">
      <alignment horizontal="left" vertical="center" wrapText="1" readingOrder="1"/>
    </xf>
    <xf numFmtId="0" fontId="2" fillId="2" borderId="16" xfId="0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33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0" xfId="0" applyFont="1" applyAlignment="1">
      <alignment horizontal="center"/>
    </xf>
    <xf numFmtId="165" fontId="42" fillId="0" borderId="0" xfId="1" applyNumberFormat="1" applyFont="1" applyAlignment="1">
      <alignment horizontal="right" vertical="center" wrapText="1" readingOrder="1"/>
    </xf>
    <xf numFmtId="165" fontId="42" fillId="0" borderId="0" xfId="1" applyNumberFormat="1" applyFont="1" applyAlignment="1">
      <alignment horizontal="right" vertical="center" wrapText="1" readingOrder="1"/>
    </xf>
    <xf numFmtId="165" fontId="34" fillId="0" borderId="0" xfId="1" applyNumberFormat="1" applyFont="1"/>
    <xf numFmtId="165" fontId="45" fillId="0" borderId="0" xfId="1" applyNumberFormat="1" applyFont="1" applyAlignment="1">
      <alignment horizontal="right" vertical="center" wrapText="1" readingOrder="1"/>
    </xf>
    <xf numFmtId="165" fontId="45" fillId="0" borderId="0" xfId="1" applyNumberFormat="1" applyFont="1" applyAlignment="1">
      <alignment horizontal="right" vertical="center" wrapText="1" readingOrder="1"/>
    </xf>
    <xf numFmtId="165" fontId="39" fillId="0" borderId="0" xfId="4" applyNumberFormat="1" applyFont="1" applyAlignment="1">
      <alignment vertical="top" wrapText="1" readingOrder="1"/>
    </xf>
    <xf numFmtId="0" fontId="26" fillId="4" borderId="9" xfId="4" applyFont="1" applyFill="1" applyBorder="1" applyAlignment="1">
      <alignment horizontal="left" vertical="center" wrapText="1" readingOrder="1"/>
    </xf>
    <xf numFmtId="0" fontId="12" fillId="0" borderId="0" xfId="4" applyFont="1" applyAlignment="1">
      <alignment horizontal="left"/>
    </xf>
    <xf numFmtId="0" fontId="48" fillId="3" borderId="9" xfId="4" applyFont="1" applyFill="1" applyBorder="1" applyAlignment="1">
      <alignment horizontal="left" vertical="center" wrapText="1"/>
    </xf>
    <xf numFmtId="0" fontId="48" fillId="6" borderId="0" xfId="0" applyFont="1" applyFill="1"/>
    <xf numFmtId="0" fontId="48" fillId="6" borderId="9" xfId="0" applyFont="1" applyFill="1" applyBorder="1" applyAlignment="1">
      <alignment horizontal="left" vertical="center" wrapText="1"/>
    </xf>
    <xf numFmtId="0" fontId="48" fillId="0" borderId="0" xfId="4" applyFont="1" applyAlignment="1">
      <alignment horizontal="left"/>
    </xf>
    <xf numFmtId="0" fontId="26" fillId="4" borderId="9" xfId="4" applyFont="1" applyFill="1" applyBorder="1" applyAlignment="1">
      <alignment horizontal="left" vertical="top" wrapText="1"/>
    </xf>
    <xf numFmtId="0" fontId="25" fillId="5" borderId="9" xfId="4" applyFont="1" applyFill="1" applyBorder="1" applyAlignment="1">
      <alignment horizontal="left" vertical="top" wrapText="1"/>
    </xf>
    <xf numFmtId="0" fontId="49" fillId="0" borderId="0" xfId="0" applyFont="1" applyAlignment="1">
      <alignment horizontal="left" vertical="top" wrapText="1" readingOrder="1"/>
    </xf>
    <xf numFmtId="0" fontId="50" fillId="0" borderId="0" xfId="0" applyFont="1" applyAlignment="1">
      <alignment horizontal="left" vertical="top" wrapText="1" readingOrder="1"/>
    </xf>
    <xf numFmtId="0" fontId="12" fillId="0" borderId="0" xfId="4" applyFont="1" applyAlignment="1">
      <alignment horizontal="left" vertical="top" wrapText="1"/>
    </xf>
  </cellXfs>
  <cellStyles count="5">
    <cellStyle name="Millares" xfId="1" builtinId="3"/>
    <cellStyle name="Millares [0] 2" xfId="3" xr:uid="{00000000-0005-0000-0000-000001000000}"/>
    <cellStyle name="Normal" xfId="0" builtinId="0"/>
    <cellStyle name="Normal 2" xfId="4" xr:uid="{00000000-0005-0000-0000-000003000000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'enere '!$U$1</c:f>
              <c:strCache>
                <c:ptCount val="1"/>
                <c:pt idx="0">
                  <c:v>% Disponibilidad Pptal Abril -Diciembre 2022
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'enere '!$B$2</c:f>
              <c:strCache>
                <c:ptCount val="1"/>
                <c:pt idx="0">
                  <c:v>FUNCIONAMIENTO+INVERSION </c:v>
                </c:pt>
              </c:strCache>
            </c:strRef>
          </c:cat>
          <c:val>
            <c:numRef>
              <c:f>'enere '!$U$2:$U$102</c:f>
              <c:numCache>
                <c:formatCode>General</c:formatCode>
                <c:ptCount val="101"/>
              </c:numCache>
            </c:numRef>
          </c:val>
          <c:extLst>
            <c:ext xmlns:c16="http://schemas.microsoft.com/office/drawing/2014/chart" uri="{C3380CC4-5D6E-409C-BE32-E72D297353CC}">
              <c16:uniqueId val="{00000000-D116-4B48-B891-FCC1D4435B6B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1549793088"/>
        <c:axId val="1549788512"/>
      </c:barChart>
      <c:catAx>
        <c:axId val="154979308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549788512"/>
        <c:crosses val="autoZero"/>
        <c:auto val="1"/>
        <c:lblAlgn val="ctr"/>
        <c:lblOffset val="100"/>
        <c:noMultiLvlLbl val="0"/>
      </c:catAx>
      <c:valAx>
        <c:axId val="15497885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5497930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oct!$U$1</c:f>
              <c:strCache>
                <c:ptCount val="1"/>
                <c:pt idx="0">
                  <c:v>% Disponibilidad Pptal Abril -Diciembre 2022
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oct!$U$2:$U$102</c:f>
              <c:numCache>
                <c:formatCode>General</c:formatCode>
                <c:ptCount val="101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oct!$B$2</c15:sqref>
                        </c15:formulaRef>
                      </c:ext>
                    </c:extLst>
                    <c:strCache>
                      <c:ptCount val="1"/>
                      <c:pt idx="0">
                        <c:v>FUNCIONAMIENTO+INVERSION 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E925-4BFE-92EA-C683C1D5C03D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1549793088"/>
        <c:axId val="1549788512"/>
      </c:barChart>
      <c:catAx>
        <c:axId val="154979308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549788512"/>
        <c:crosses val="autoZero"/>
        <c:auto val="1"/>
        <c:lblAlgn val="ctr"/>
        <c:lblOffset val="100"/>
        <c:noMultiLvlLbl val="0"/>
      </c:catAx>
      <c:valAx>
        <c:axId val="15497885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5497930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noviembre!$U$1</c:f>
              <c:strCache>
                <c:ptCount val="1"/>
                <c:pt idx="0">
                  <c:v>% Disponibilidad Pptal Abril -Diciembre 2022
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noviembre!$U$2:$U$102</c:f>
              <c:numCache>
                <c:formatCode>General</c:formatCode>
                <c:ptCount val="101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noviembre!$B$2</c15:sqref>
                        </c15:formulaRef>
                      </c:ext>
                    </c:extLst>
                    <c:strCache>
                      <c:ptCount val="1"/>
                      <c:pt idx="0">
                        <c:v>FUNCIONAMIENTO+INVERSION 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48C6-4E11-A606-BEC7CB41C54F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1549793088"/>
        <c:axId val="1549788512"/>
      </c:barChart>
      <c:catAx>
        <c:axId val="154979308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549788512"/>
        <c:crosses val="autoZero"/>
        <c:auto val="1"/>
        <c:lblAlgn val="ctr"/>
        <c:lblOffset val="100"/>
        <c:noMultiLvlLbl val="0"/>
      </c:catAx>
      <c:valAx>
        <c:axId val="15497885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5497930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diciembre!$U$1</c:f>
              <c:strCache>
                <c:ptCount val="1"/>
                <c:pt idx="0">
                  <c:v>% Disponibilidad Pptal Abril -Diciembre 2022
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diciembre!$U$2:$U$102</c:f>
              <c:numCache>
                <c:formatCode>General</c:formatCode>
                <c:ptCount val="101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diciembre!$B$2</c15:sqref>
                        </c15:formulaRef>
                      </c:ext>
                    </c:extLst>
                    <c:strCache>
                      <c:ptCount val="1"/>
                      <c:pt idx="0">
                        <c:v>FUNCIONAMIENTO+INVERSION 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56AA-48D4-A188-D115DED116D2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1549793088"/>
        <c:axId val="1549788512"/>
      </c:barChart>
      <c:catAx>
        <c:axId val="154979308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549788512"/>
        <c:crosses val="autoZero"/>
        <c:auto val="1"/>
        <c:lblAlgn val="ctr"/>
        <c:lblOffset val="100"/>
        <c:noMultiLvlLbl val="0"/>
      </c:catAx>
      <c:valAx>
        <c:axId val="15497885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5497930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'feb '!$U$1</c:f>
              <c:strCache>
                <c:ptCount val="1"/>
                <c:pt idx="0">
                  <c:v>% Disponibilidad Pptal Abril -Diciembre 2022
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'feb '!$U$2:$U$102</c:f>
              <c:numCache>
                <c:formatCode>General</c:formatCode>
                <c:ptCount val="101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'feb '!$B$2</c15:sqref>
                        </c15:formulaRef>
                      </c:ext>
                    </c:extLst>
                    <c:strCache>
                      <c:ptCount val="1"/>
                      <c:pt idx="0">
                        <c:v>FUNCIONAMIENTO+INVERSION 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77A1-41E9-A20B-5AC16391D818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1549793088"/>
        <c:axId val="1549788512"/>
      </c:barChart>
      <c:catAx>
        <c:axId val="154979308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549788512"/>
        <c:crosses val="autoZero"/>
        <c:auto val="1"/>
        <c:lblAlgn val="ctr"/>
        <c:lblOffset val="100"/>
        <c:noMultiLvlLbl val="0"/>
      </c:catAx>
      <c:valAx>
        <c:axId val="15497885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5497930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'marzo '!$U$1</c:f>
              <c:strCache>
                <c:ptCount val="1"/>
                <c:pt idx="0">
                  <c:v>% Disponibilidad Pptal Abril -Diciembre 2022
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'marzo '!$U$2:$U$102</c:f>
              <c:numCache>
                <c:formatCode>General</c:formatCode>
                <c:ptCount val="101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'marzo '!$B$2</c15:sqref>
                        </c15:formulaRef>
                      </c:ext>
                    </c:extLst>
                    <c:strCache>
                      <c:ptCount val="1"/>
                      <c:pt idx="0">
                        <c:v>FUNCIONAMIENTO+INVERSION 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A5AE-4A8D-B664-0C997E00E60E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1549793088"/>
        <c:axId val="1549788512"/>
      </c:barChart>
      <c:catAx>
        <c:axId val="154979308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549788512"/>
        <c:crosses val="autoZero"/>
        <c:auto val="1"/>
        <c:lblAlgn val="ctr"/>
        <c:lblOffset val="100"/>
        <c:noMultiLvlLbl val="0"/>
      </c:catAx>
      <c:valAx>
        <c:axId val="15497885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5497930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abril!$U$1</c:f>
              <c:strCache>
                <c:ptCount val="1"/>
                <c:pt idx="0">
                  <c:v>% Disponibilidad Pptal Abril -Diciembre 2022
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abril!$U$2:$U$102</c:f>
              <c:numCache>
                <c:formatCode>General</c:formatCode>
                <c:ptCount val="101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abril!$B$2</c15:sqref>
                        </c15:formulaRef>
                      </c:ext>
                    </c:extLst>
                    <c:strCache>
                      <c:ptCount val="1"/>
                      <c:pt idx="0">
                        <c:v>FUNCIONAMIENTO+INVERSION 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9945-4EBF-B2CD-67704D9B8EAC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1549793088"/>
        <c:axId val="1549788512"/>
      </c:barChart>
      <c:catAx>
        <c:axId val="154979308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549788512"/>
        <c:crosses val="autoZero"/>
        <c:auto val="1"/>
        <c:lblAlgn val="ctr"/>
        <c:lblOffset val="100"/>
        <c:noMultiLvlLbl val="0"/>
      </c:catAx>
      <c:valAx>
        <c:axId val="15497885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5497930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mayo!$U$1</c:f>
              <c:strCache>
                <c:ptCount val="1"/>
                <c:pt idx="0">
                  <c:v>% Disponibilidad Pptal Abril -Diciembre 2022
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mayo!$U$2:$U$102</c:f>
              <c:numCache>
                <c:formatCode>General</c:formatCode>
                <c:ptCount val="101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mayo!$B$2</c15:sqref>
                        </c15:formulaRef>
                      </c:ext>
                    </c:extLst>
                    <c:strCache>
                      <c:ptCount val="1"/>
                      <c:pt idx="0">
                        <c:v>FUNCIONAMIENTO+INVERSION 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D7B7-4F9F-975A-59A9A7090892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1549793088"/>
        <c:axId val="1549788512"/>
      </c:barChart>
      <c:catAx>
        <c:axId val="154979308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549788512"/>
        <c:crosses val="autoZero"/>
        <c:auto val="1"/>
        <c:lblAlgn val="ctr"/>
        <c:lblOffset val="100"/>
        <c:noMultiLvlLbl val="0"/>
      </c:catAx>
      <c:valAx>
        <c:axId val="15497885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5497930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'junio '!$U$1</c:f>
              <c:strCache>
                <c:ptCount val="1"/>
                <c:pt idx="0">
                  <c:v>% Disponibilidad Pptal Abril -Diciembre 2022
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'junio '!$U$2:$U$102</c:f>
              <c:numCache>
                <c:formatCode>General</c:formatCode>
                <c:ptCount val="101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'junio '!$B$2</c15:sqref>
                        </c15:formulaRef>
                      </c:ext>
                    </c:extLst>
                    <c:strCache>
                      <c:ptCount val="1"/>
                      <c:pt idx="0">
                        <c:v>FUNCIONAMIENTO+INVERSION 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E859-48A4-8A18-32E4ED3FD084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1549793088"/>
        <c:axId val="1549788512"/>
      </c:barChart>
      <c:catAx>
        <c:axId val="154979308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549788512"/>
        <c:crosses val="autoZero"/>
        <c:auto val="1"/>
        <c:lblAlgn val="ctr"/>
        <c:lblOffset val="100"/>
        <c:noMultiLvlLbl val="0"/>
      </c:catAx>
      <c:valAx>
        <c:axId val="15497885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5497930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julio!$U$1</c:f>
              <c:strCache>
                <c:ptCount val="1"/>
                <c:pt idx="0">
                  <c:v>% Disponibilidad Pptal Abril -Diciembre 2022
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julio!$U$2:$U$102</c:f>
              <c:numCache>
                <c:formatCode>General</c:formatCode>
                <c:ptCount val="101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julio!$B$2</c15:sqref>
                        </c15:formulaRef>
                      </c:ext>
                    </c:extLst>
                    <c:strCache>
                      <c:ptCount val="1"/>
                      <c:pt idx="0">
                        <c:v>FUNCIONAMIENTO+INVERSION 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37DC-42B2-8625-B6369CD31192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1549793088"/>
        <c:axId val="1549788512"/>
      </c:barChart>
      <c:catAx>
        <c:axId val="154979308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549788512"/>
        <c:crosses val="autoZero"/>
        <c:auto val="1"/>
        <c:lblAlgn val="ctr"/>
        <c:lblOffset val="100"/>
        <c:noMultiLvlLbl val="0"/>
      </c:catAx>
      <c:valAx>
        <c:axId val="15497885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5497930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agosto!$U$1</c:f>
              <c:strCache>
                <c:ptCount val="1"/>
                <c:pt idx="0">
                  <c:v>% Disponibilidad Pptal Abril -Diciembre 2022
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agosto!$U$2:$U$102</c:f>
              <c:numCache>
                <c:formatCode>General</c:formatCode>
                <c:ptCount val="101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agosto!$B$2</c15:sqref>
                        </c15:formulaRef>
                      </c:ext>
                    </c:extLst>
                    <c:strCache>
                      <c:ptCount val="1"/>
                      <c:pt idx="0">
                        <c:v>FUNCIONAMIENTO+INVERSION 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E8C9-4D04-A8C3-3331C76B02AB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1549793088"/>
        <c:axId val="1549788512"/>
      </c:barChart>
      <c:catAx>
        <c:axId val="154979308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549788512"/>
        <c:crosses val="autoZero"/>
        <c:auto val="1"/>
        <c:lblAlgn val="ctr"/>
        <c:lblOffset val="100"/>
        <c:noMultiLvlLbl val="0"/>
      </c:catAx>
      <c:valAx>
        <c:axId val="15497885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5497930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sep!$U$1</c:f>
              <c:strCache>
                <c:ptCount val="1"/>
                <c:pt idx="0">
                  <c:v>% Disponibilidad Pptal Abril -Diciembre 2022
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sep!$U$2:$U$102</c:f>
              <c:numCache>
                <c:formatCode>General</c:formatCode>
                <c:ptCount val="101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sep!$B$2</c15:sqref>
                        </c15:formulaRef>
                      </c:ext>
                    </c:extLst>
                    <c:strCache>
                      <c:ptCount val="1"/>
                      <c:pt idx="0">
                        <c:v>FUNCIONAMIENTO+INVERSION 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EF31-42B9-A04F-A9957AC8F02A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1549793088"/>
        <c:axId val="1549788512"/>
      </c:barChart>
      <c:catAx>
        <c:axId val="154979308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549788512"/>
        <c:crosses val="autoZero"/>
        <c:auto val="1"/>
        <c:lblAlgn val="ctr"/>
        <c:lblOffset val="100"/>
        <c:noMultiLvlLbl val="0"/>
      </c:catAx>
      <c:valAx>
        <c:axId val="15497885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5497930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0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0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0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220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0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0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0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0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0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0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0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0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157162</xdr:colOff>
      <xdr:row>0</xdr:row>
      <xdr:rowOff>466725</xdr:rowOff>
    </xdr:from>
    <xdr:to>
      <xdr:col>31</xdr:col>
      <xdr:colOff>114300</xdr:colOff>
      <xdr:row>177</xdr:row>
      <xdr:rowOff>47625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C223CD9-F615-4E54-8974-4B6F4808CB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157162</xdr:colOff>
      <xdr:row>0</xdr:row>
      <xdr:rowOff>466725</xdr:rowOff>
    </xdr:from>
    <xdr:to>
      <xdr:col>31</xdr:col>
      <xdr:colOff>114300</xdr:colOff>
      <xdr:row>180</xdr:row>
      <xdr:rowOff>47625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F88C2D8-1D39-4FFB-A961-421F4B2983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157162</xdr:colOff>
      <xdr:row>0</xdr:row>
      <xdr:rowOff>466725</xdr:rowOff>
    </xdr:from>
    <xdr:to>
      <xdr:col>31</xdr:col>
      <xdr:colOff>114300</xdr:colOff>
      <xdr:row>180</xdr:row>
      <xdr:rowOff>47625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9DD2C38-55D1-49DD-8BBB-FA517264CA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157162</xdr:colOff>
      <xdr:row>0</xdr:row>
      <xdr:rowOff>466725</xdr:rowOff>
    </xdr:from>
    <xdr:to>
      <xdr:col>31</xdr:col>
      <xdr:colOff>114300</xdr:colOff>
      <xdr:row>180</xdr:row>
      <xdr:rowOff>47625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E96B342-6B32-4AB0-AF21-8A9E884A89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0125937-D153-4B23-A185-69FFFA93FACA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8B7B1D3-5AF2-46DD-B6C3-17A4DA050D44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157162</xdr:colOff>
      <xdr:row>0</xdr:row>
      <xdr:rowOff>466725</xdr:rowOff>
    </xdr:from>
    <xdr:to>
      <xdr:col>31</xdr:col>
      <xdr:colOff>114300</xdr:colOff>
      <xdr:row>177</xdr:row>
      <xdr:rowOff>47625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9EBD192-1AEB-406F-86AA-62540FC1BC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157162</xdr:colOff>
      <xdr:row>0</xdr:row>
      <xdr:rowOff>466725</xdr:rowOff>
    </xdr:from>
    <xdr:to>
      <xdr:col>31</xdr:col>
      <xdr:colOff>114300</xdr:colOff>
      <xdr:row>177</xdr:row>
      <xdr:rowOff>47625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D9634D9-C23D-421C-B935-8D26215EB1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157162</xdr:colOff>
      <xdr:row>0</xdr:row>
      <xdr:rowOff>466725</xdr:rowOff>
    </xdr:from>
    <xdr:to>
      <xdr:col>31</xdr:col>
      <xdr:colOff>114300</xdr:colOff>
      <xdr:row>177</xdr:row>
      <xdr:rowOff>47625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7BE39E9-6CDD-4F72-8ABB-EA287292E4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157162</xdr:colOff>
      <xdr:row>0</xdr:row>
      <xdr:rowOff>466725</xdr:rowOff>
    </xdr:from>
    <xdr:to>
      <xdr:col>31</xdr:col>
      <xdr:colOff>114300</xdr:colOff>
      <xdr:row>177</xdr:row>
      <xdr:rowOff>47625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DE68D16-5E40-4A8C-AB46-E2AFAD6154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157162</xdr:colOff>
      <xdr:row>0</xdr:row>
      <xdr:rowOff>466725</xdr:rowOff>
    </xdr:from>
    <xdr:to>
      <xdr:col>31</xdr:col>
      <xdr:colOff>114300</xdr:colOff>
      <xdr:row>180</xdr:row>
      <xdr:rowOff>47625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88F279C-5A62-425A-824B-EE6B5F60E6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157162</xdr:colOff>
      <xdr:row>0</xdr:row>
      <xdr:rowOff>466725</xdr:rowOff>
    </xdr:from>
    <xdr:to>
      <xdr:col>31</xdr:col>
      <xdr:colOff>114300</xdr:colOff>
      <xdr:row>180</xdr:row>
      <xdr:rowOff>47625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56F56F85-B7B8-453C-85A5-0BB27BC6F1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157162</xdr:colOff>
      <xdr:row>0</xdr:row>
      <xdr:rowOff>466725</xdr:rowOff>
    </xdr:from>
    <xdr:to>
      <xdr:col>31</xdr:col>
      <xdr:colOff>114300</xdr:colOff>
      <xdr:row>180</xdr:row>
      <xdr:rowOff>47625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6A520E2-B49E-4596-BCA4-8193276F2B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157162</xdr:colOff>
      <xdr:row>0</xdr:row>
      <xdr:rowOff>466725</xdr:rowOff>
    </xdr:from>
    <xdr:to>
      <xdr:col>31</xdr:col>
      <xdr:colOff>114300</xdr:colOff>
      <xdr:row>180</xdr:row>
      <xdr:rowOff>47625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3E3A70F-49D7-4E96-8AAB-FEF6D89CEC6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7A2133-F1B3-4FAC-A23B-0EEF73D0F186}">
  <dimension ref="A1:W181"/>
  <sheetViews>
    <sheetView showGridLines="0" topLeftCell="A7" zoomScale="130" zoomScaleNormal="130" workbookViewId="0">
      <selection activeCell="F15" sqref="F15"/>
    </sheetView>
  </sheetViews>
  <sheetFormatPr baseColWidth="10" defaultColWidth="11.42578125" defaultRowHeight="14.25" x14ac:dyDescent="0.2"/>
  <cols>
    <col min="1" max="1" width="33.42578125" style="92" customWidth="1"/>
    <col min="2" max="2" width="33.140625" style="94" customWidth="1"/>
    <col min="3" max="3" width="8.7109375" style="92" customWidth="1"/>
    <col min="4" max="5" width="4.85546875" style="92" customWidth="1"/>
    <col min="6" max="6" width="13.42578125" style="92" bestFit="1" customWidth="1"/>
    <col min="7" max="7" width="19.140625" style="104" customWidth="1"/>
    <col min="8" max="8" width="21.42578125" style="104" customWidth="1"/>
    <col min="9" max="9" width="17.140625" style="104" bestFit="1" customWidth="1"/>
    <col min="10" max="10" width="17.7109375" style="104" bestFit="1" customWidth="1"/>
    <col min="11" max="11" width="18.28515625" style="104" customWidth="1"/>
    <col min="12" max="12" width="18.140625" style="104" bestFit="1" customWidth="1"/>
    <col min="13" max="13" width="18.28515625" style="104" customWidth="1"/>
    <col min="14" max="14" width="17.140625" style="104" bestFit="1" customWidth="1"/>
    <col min="15" max="15" width="17.85546875" style="104" bestFit="1" customWidth="1"/>
    <col min="16" max="16" width="15.5703125" style="104" bestFit="1" customWidth="1"/>
    <col min="17" max="17" width="17.85546875" style="104" bestFit="1" customWidth="1"/>
    <col min="18" max="18" width="17.28515625" style="104" bestFit="1" customWidth="1"/>
    <col min="19" max="19" width="15.5703125" style="104" bestFit="1" customWidth="1"/>
    <col min="20" max="20" width="15.140625" style="92" customWidth="1"/>
    <col min="21" max="21" width="21.85546875" style="92" customWidth="1"/>
    <col min="22" max="22" width="15" style="92" bestFit="1" customWidth="1"/>
    <col min="23" max="23" width="16" style="92" bestFit="1" customWidth="1"/>
    <col min="24" max="16384" width="11.42578125" style="92"/>
  </cols>
  <sheetData>
    <row r="1" spans="1:23" s="89" customFormat="1" ht="45" customHeight="1" x14ac:dyDescent="0.25">
      <c r="A1" s="106" t="s">
        <v>0</v>
      </c>
      <c r="B1" s="107" t="s">
        <v>1</v>
      </c>
      <c r="C1" s="106" t="s">
        <v>2</v>
      </c>
      <c r="D1" s="106" t="s">
        <v>3</v>
      </c>
      <c r="E1" s="106" t="s">
        <v>4</v>
      </c>
      <c r="F1" s="106" t="s">
        <v>5</v>
      </c>
      <c r="G1" s="122" t="s">
        <v>6</v>
      </c>
      <c r="H1" s="122" t="s">
        <v>7</v>
      </c>
      <c r="I1" s="122" t="s">
        <v>8</v>
      </c>
      <c r="J1" s="122" t="s">
        <v>9</v>
      </c>
      <c r="K1" s="122" t="s">
        <v>10</v>
      </c>
      <c r="L1" s="122" t="s">
        <v>11</v>
      </c>
      <c r="M1" s="122" t="s">
        <v>12</v>
      </c>
      <c r="N1" s="122" t="s">
        <v>13</v>
      </c>
      <c r="O1" s="122" t="s">
        <v>14</v>
      </c>
      <c r="P1" s="122" t="s">
        <v>15</v>
      </c>
      <c r="Q1" s="122" t="s">
        <v>16</v>
      </c>
      <c r="R1" s="122" t="s">
        <v>17</v>
      </c>
      <c r="S1" s="122" t="s">
        <v>18</v>
      </c>
      <c r="U1" s="89" t="s">
        <v>511</v>
      </c>
    </row>
    <row r="2" spans="1:23" s="91" customFormat="1" ht="12" x14ac:dyDescent="0.25">
      <c r="A2" s="90" t="s">
        <v>1045</v>
      </c>
      <c r="B2" s="108" t="s">
        <v>523</v>
      </c>
      <c r="C2" s="109" t="s">
        <v>19</v>
      </c>
      <c r="D2" s="109" t="s">
        <v>20</v>
      </c>
      <c r="E2" s="109">
        <v>20</v>
      </c>
      <c r="F2" s="110"/>
      <c r="G2" s="111">
        <f>+G3+G120+G121</f>
        <v>244887629070</v>
      </c>
      <c r="H2" s="111">
        <f t="shared" ref="H2:S2" si="0">+H3+H120+H121</f>
        <v>187702381247.79999</v>
      </c>
      <c r="I2" s="111">
        <f t="shared" si="0"/>
        <v>57185247822.199997</v>
      </c>
      <c r="J2" s="111">
        <f t="shared" si="0"/>
        <v>0</v>
      </c>
      <c r="K2" s="111">
        <f t="shared" si="0"/>
        <v>54685291584.130005</v>
      </c>
      <c r="L2" s="111">
        <f t="shared" si="0"/>
        <v>133017089663.67001</v>
      </c>
      <c r="M2" s="111">
        <f t="shared" si="0"/>
        <v>9290840428.9099998</v>
      </c>
      <c r="N2" s="111">
        <f t="shared" si="0"/>
        <v>45394451155.220001</v>
      </c>
      <c r="O2" s="111">
        <f t="shared" si="0"/>
        <v>9107482711.9099998</v>
      </c>
      <c r="P2" s="111">
        <f t="shared" si="0"/>
        <v>183357717</v>
      </c>
      <c r="Q2" s="111">
        <f t="shared" si="0"/>
        <v>9107482711.9099998</v>
      </c>
      <c r="R2" s="111">
        <f t="shared" si="0"/>
        <v>0</v>
      </c>
      <c r="S2" s="111">
        <f t="shared" si="0"/>
        <v>0</v>
      </c>
      <c r="V2" s="105">
        <v>6921859597.71</v>
      </c>
      <c r="W2" s="105">
        <f>+N2-V2</f>
        <v>38472591557.510002</v>
      </c>
    </row>
    <row r="3" spans="1:23" ht="15" x14ac:dyDescent="0.25">
      <c r="A3" s="112" t="s">
        <v>22</v>
      </c>
      <c r="B3" s="123" t="s">
        <v>23</v>
      </c>
      <c r="C3" s="115" t="s">
        <v>19</v>
      </c>
      <c r="D3" s="115" t="s">
        <v>20</v>
      </c>
      <c r="E3" s="116" t="s">
        <v>317</v>
      </c>
      <c r="F3" s="117" t="s">
        <v>21</v>
      </c>
      <c r="G3" s="113" t="s">
        <v>524</v>
      </c>
      <c r="H3" s="113" t="s">
        <v>525</v>
      </c>
      <c r="I3" s="113" t="s">
        <v>526</v>
      </c>
      <c r="J3" s="113" t="s">
        <v>320</v>
      </c>
      <c r="K3" s="113" t="s">
        <v>527</v>
      </c>
      <c r="L3" s="113" t="s">
        <v>528</v>
      </c>
      <c r="M3" s="113" t="s">
        <v>529</v>
      </c>
      <c r="N3" s="113" t="s">
        <v>530</v>
      </c>
      <c r="O3" s="113" t="s">
        <v>531</v>
      </c>
      <c r="P3" s="113" t="s">
        <v>532</v>
      </c>
      <c r="Q3" s="113" t="s">
        <v>531</v>
      </c>
      <c r="R3" s="113" t="s">
        <v>320</v>
      </c>
      <c r="S3" s="113" t="s">
        <v>320</v>
      </c>
    </row>
    <row r="4" spans="1:23" ht="15" x14ac:dyDescent="0.25">
      <c r="A4" s="112" t="s">
        <v>24</v>
      </c>
      <c r="B4" s="123" t="s">
        <v>25</v>
      </c>
      <c r="C4" s="115" t="s">
        <v>19</v>
      </c>
      <c r="D4" s="115" t="s">
        <v>20</v>
      </c>
      <c r="E4" s="116" t="s">
        <v>317</v>
      </c>
      <c r="F4" s="117" t="s">
        <v>21</v>
      </c>
      <c r="G4" s="113" t="s">
        <v>533</v>
      </c>
      <c r="H4" s="113" t="s">
        <v>533</v>
      </c>
      <c r="I4" s="113" t="s">
        <v>320</v>
      </c>
      <c r="J4" s="113" t="s">
        <v>320</v>
      </c>
      <c r="K4" s="113" t="s">
        <v>534</v>
      </c>
      <c r="L4" s="113" t="s">
        <v>535</v>
      </c>
      <c r="M4" s="113" t="s">
        <v>534</v>
      </c>
      <c r="N4" s="113" t="s">
        <v>320</v>
      </c>
      <c r="O4" s="113" t="s">
        <v>534</v>
      </c>
      <c r="P4" s="113" t="s">
        <v>320</v>
      </c>
      <c r="Q4" s="113" t="s">
        <v>534</v>
      </c>
      <c r="R4" s="113" t="s">
        <v>320</v>
      </c>
      <c r="S4" s="113" t="s">
        <v>320</v>
      </c>
    </row>
    <row r="5" spans="1:23" ht="15" x14ac:dyDescent="0.25">
      <c r="A5" s="112" t="s">
        <v>26</v>
      </c>
      <c r="B5" s="123" t="s">
        <v>27</v>
      </c>
      <c r="C5" s="115" t="s">
        <v>19</v>
      </c>
      <c r="D5" s="115" t="s">
        <v>20</v>
      </c>
      <c r="E5" s="116" t="s">
        <v>317</v>
      </c>
      <c r="F5" s="117" t="s">
        <v>21</v>
      </c>
      <c r="G5" s="113" t="s">
        <v>533</v>
      </c>
      <c r="H5" s="113" t="s">
        <v>533</v>
      </c>
      <c r="I5" s="113" t="s">
        <v>320</v>
      </c>
      <c r="J5" s="113" t="s">
        <v>320</v>
      </c>
      <c r="K5" s="113" t="s">
        <v>534</v>
      </c>
      <c r="L5" s="113" t="s">
        <v>535</v>
      </c>
      <c r="M5" s="113" t="s">
        <v>534</v>
      </c>
      <c r="N5" s="113" t="s">
        <v>320</v>
      </c>
      <c r="O5" s="113" t="s">
        <v>534</v>
      </c>
      <c r="P5" s="113" t="s">
        <v>320</v>
      </c>
      <c r="Q5" s="113" t="s">
        <v>534</v>
      </c>
      <c r="R5" s="113" t="s">
        <v>320</v>
      </c>
      <c r="S5" s="113" t="s">
        <v>320</v>
      </c>
    </row>
    <row r="6" spans="1:23" ht="15" x14ac:dyDescent="0.25">
      <c r="A6" s="112" t="s">
        <v>28</v>
      </c>
      <c r="B6" s="123" t="s">
        <v>29</v>
      </c>
      <c r="C6" s="115" t="s">
        <v>19</v>
      </c>
      <c r="D6" s="115" t="s">
        <v>20</v>
      </c>
      <c r="E6" s="116" t="s">
        <v>317</v>
      </c>
      <c r="F6" s="117" t="s">
        <v>21</v>
      </c>
      <c r="G6" s="113" t="s">
        <v>536</v>
      </c>
      <c r="H6" s="113" t="s">
        <v>536</v>
      </c>
      <c r="I6" s="113" t="s">
        <v>320</v>
      </c>
      <c r="J6" s="113" t="s">
        <v>320</v>
      </c>
      <c r="K6" s="113" t="s">
        <v>537</v>
      </c>
      <c r="L6" s="113" t="s">
        <v>538</v>
      </c>
      <c r="M6" s="113" t="s">
        <v>537</v>
      </c>
      <c r="N6" s="113" t="s">
        <v>320</v>
      </c>
      <c r="O6" s="113" t="s">
        <v>537</v>
      </c>
      <c r="P6" s="113" t="s">
        <v>320</v>
      </c>
      <c r="Q6" s="113" t="s">
        <v>537</v>
      </c>
      <c r="R6" s="113" t="s">
        <v>320</v>
      </c>
      <c r="S6" s="113" t="s">
        <v>320</v>
      </c>
    </row>
    <row r="7" spans="1:23" ht="15" x14ac:dyDescent="0.25">
      <c r="A7" s="112" t="s">
        <v>30</v>
      </c>
      <c r="B7" s="123" t="s">
        <v>31</v>
      </c>
      <c r="C7" s="115" t="s">
        <v>19</v>
      </c>
      <c r="D7" s="115" t="s">
        <v>20</v>
      </c>
      <c r="E7" s="116" t="s">
        <v>317</v>
      </c>
      <c r="F7" s="117" t="s">
        <v>21</v>
      </c>
      <c r="G7" s="113" t="s">
        <v>536</v>
      </c>
      <c r="H7" s="113" t="s">
        <v>536</v>
      </c>
      <c r="I7" s="113" t="s">
        <v>320</v>
      </c>
      <c r="J7" s="113" t="s">
        <v>320</v>
      </c>
      <c r="K7" s="113" t="s">
        <v>537</v>
      </c>
      <c r="L7" s="113" t="s">
        <v>538</v>
      </c>
      <c r="M7" s="113" t="s">
        <v>537</v>
      </c>
      <c r="N7" s="113" t="s">
        <v>320</v>
      </c>
      <c r="O7" s="113" t="s">
        <v>537</v>
      </c>
      <c r="P7" s="113" t="s">
        <v>320</v>
      </c>
      <c r="Q7" s="113" t="s">
        <v>537</v>
      </c>
      <c r="R7" s="113" t="s">
        <v>320</v>
      </c>
      <c r="S7" s="113" t="s">
        <v>320</v>
      </c>
    </row>
    <row r="8" spans="1:23" ht="15" x14ac:dyDescent="0.25">
      <c r="A8" s="112" t="s">
        <v>32</v>
      </c>
      <c r="B8" s="124" t="s">
        <v>33</v>
      </c>
      <c r="C8" s="118" t="s">
        <v>19</v>
      </c>
      <c r="D8" s="118" t="s">
        <v>20</v>
      </c>
      <c r="E8" s="119" t="s">
        <v>317</v>
      </c>
      <c r="F8" s="120" t="s">
        <v>21</v>
      </c>
      <c r="G8" s="114" t="s">
        <v>539</v>
      </c>
      <c r="H8" s="114" t="s">
        <v>539</v>
      </c>
      <c r="I8" s="114" t="s">
        <v>320</v>
      </c>
      <c r="J8" s="114" t="s">
        <v>320</v>
      </c>
      <c r="K8" s="114" t="s">
        <v>540</v>
      </c>
      <c r="L8" s="114" t="s">
        <v>541</v>
      </c>
      <c r="M8" s="114" t="s">
        <v>540</v>
      </c>
      <c r="N8" s="114" t="s">
        <v>320</v>
      </c>
      <c r="O8" s="114" t="s">
        <v>540</v>
      </c>
      <c r="P8" s="114" t="s">
        <v>320</v>
      </c>
      <c r="Q8" s="114" t="s">
        <v>540</v>
      </c>
      <c r="R8" s="114" t="s">
        <v>320</v>
      </c>
      <c r="S8" s="114" t="s">
        <v>320</v>
      </c>
    </row>
    <row r="9" spans="1:23" ht="15" x14ac:dyDescent="0.25">
      <c r="A9" s="112" t="s">
        <v>34</v>
      </c>
      <c r="B9" s="124" t="s">
        <v>35</v>
      </c>
      <c r="C9" s="118" t="s">
        <v>19</v>
      </c>
      <c r="D9" s="118" t="s">
        <v>20</v>
      </c>
      <c r="E9" s="119" t="s">
        <v>317</v>
      </c>
      <c r="F9" s="120" t="s">
        <v>21</v>
      </c>
      <c r="G9" s="114" t="s">
        <v>542</v>
      </c>
      <c r="H9" s="114" t="s">
        <v>542</v>
      </c>
      <c r="I9" s="114" t="s">
        <v>320</v>
      </c>
      <c r="J9" s="114" t="s">
        <v>320</v>
      </c>
      <c r="K9" s="114" t="s">
        <v>543</v>
      </c>
      <c r="L9" s="114" t="s">
        <v>544</v>
      </c>
      <c r="M9" s="114" t="s">
        <v>543</v>
      </c>
      <c r="N9" s="114" t="s">
        <v>320</v>
      </c>
      <c r="O9" s="114" t="s">
        <v>543</v>
      </c>
      <c r="P9" s="114" t="s">
        <v>320</v>
      </c>
      <c r="Q9" s="114" t="s">
        <v>543</v>
      </c>
      <c r="R9" s="114" t="s">
        <v>320</v>
      </c>
      <c r="S9" s="114" t="s">
        <v>320</v>
      </c>
    </row>
    <row r="10" spans="1:23" ht="15" x14ac:dyDescent="0.25">
      <c r="A10" s="112" t="s">
        <v>36</v>
      </c>
      <c r="B10" s="124" t="s">
        <v>37</v>
      </c>
      <c r="C10" s="118" t="s">
        <v>19</v>
      </c>
      <c r="D10" s="118" t="s">
        <v>20</v>
      </c>
      <c r="E10" s="119" t="s">
        <v>317</v>
      </c>
      <c r="F10" s="120" t="s">
        <v>21</v>
      </c>
      <c r="G10" s="114" t="s">
        <v>545</v>
      </c>
      <c r="H10" s="114" t="s">
        <v>545</v>
      </c>
      <c r="I10" s="114" t="s">
        <v>320</v>
      </c>
      <c r="J10" s="114" t="s">
        <v>320</v>
      </c>
      <c r="K10" s="114" t="s">
        <v>546</v>
      </c>
      <c r="L10" s="114" t="s">
        <v>547</v>
      </c>
      <c r="M10" s="114" t="s">
        <v>546</v>
      </c>
      <c r="N10" s="114" t="s">
        <v>320</v>
      </c>
      <c r="O10" s="114" t="s">
        <v>546</v>
      </c>
      <c r="P10" s="114" t="s">
        <v>320</v>
      </c>
      <c r="Q10" s="114" t="s">
        <v>546</v>
      </c>
      <c r="R10" s="114" t="s">
        <v>320</v>
      </c>
      <c r="S10" s="114" t="s">
        <v>320</v>
      </c>
    </row>
    <row r="11" spans="1:23" ht="15" x14ac:dyDescent="0.25">
      <c r="A11" s="112" t="s">
        <v>38</v>
      </c>
      <c r="B11" s="124" t="s">
        <v>39</v>
      </c>
      <c r="C11" s="118" t="s">
        <v>19</v>
      </c>
      <c r="D11" s="118" t="s">
        <v>20</v>
      </c>
      <c r="E11" s="119" t="s">
        <v>317</v>
      </c>
      <c r="F11" s="120" t="s">
        <v>21</v>
      </c>
      <c r="G11" s="114" t="s">
        <v>548</v>
      </c>
      <c r="H11" s="114" t="s">
        <v>548</v>
      </c>
      <c r="I11" s="114" t="s">
        <v>320</v>
      </c>
      <c r="J11" s="114" t="s">
        <v>320</v>
      </c>
      <c r="K11" s="114" t="s">
        <v>549</v>
      </c>
      <c r="L11" s="114" t="s">
        <v>550</v>
      </c>
      <c r="M11" s="114" t="s">
        <v>549</v>
      </c>
      <c r="N11" s="114" t="s">
        <v>320</v>
      </c>
      <c r="O11" s="114" t="s">
        <v>549</v>
      </c>
      <c r="P11" s="114" t="s">
        <v>320</v>
      </c>
      <c r="Q11" s="114" t="s">
        <v>549</v>
      </c>
      <c r="R11" s="114" t="s">
        <v>320</v>
      </c>
      <c r="S11" s="114" t="s">
        <v>320</v>
      </c>
    </row>
    <row r="12" spans="1:23" ht="15" x14ac:dyDescent="0.25">
      <c r="A12" s="112" t="s">
        <v>40</v>
      </c>
      <c r="B12" s="124" t="s">
        <v>41</v>
      </c>
      <c r="C12" s="118" t="s">
        <v>19</v>
      </c>
      <c r="D12" s="118" t="s">
        <v>20</v>
      </c>
      <c r="E12" s="119" t="s">
        <v>317</v>
      </c>
      <c r="F12" s="120" t="s">
        <v>21</v>
      </c>
      <c r="G12" s="114" t="s">
        <v>551</v>
      </c>
      <c r="H12" s="114" t="s">
        <v>551</v>
      </c>
      <c r="I12" s="114" t="s">
        <v>320</v>
      </c>
      <c r="J12" s="114" t="s">
        <v>320</v>
      </c>
      <c r="K12" s="114" t="s">
        <v>552</v>
      </c>
      <c r="L12" s="114" t="s">
        <v>553</v>
      </c>
      <c r="M12" s="114" t="s">
        <v>552</v>
      </c>
      <c r="N12" s="114" t="s">
        <v>320</v>
      </c>
      <c r="O12" s="114" t="s">
        <v>552</v>
      </c>
      <c r="P12" s="114" t="s">
        <v>320</v>
      </c>
      <c r="Q12" s="114" t="s">
        <v>552</v>
      </c>
      <c r="R12" s="114" t="s">
        <v>320</v>
      </c>
      <c r="S12" s="114" t="s">
        <v>320</v>
      </c>
    </row>
    <row r="13" spans="1:23" ht="15" x14ac:dyDescent="0.25">
      <c r="A13" s="112" t="s">
        <v>42</v>
      </c>
      <c r="B13" s="124" t="s">
        <v>43</v>
      </c>
      <c r="C13" s="118" t="s">
        <v>19</v>
      </c>
      <c r="D13" s="118" t="s">
        <v>20</v>
      </c>
      <c r="E13" s="119" t="s">
        <v>317</v>
      </c>
      <c r="F13" s="120" t="s">
        <v>21</v>
      </c>
      <c r="G13" s="114" t="s">
        <v>554</v>
      </c>
      <c r="H13" s="114" t="s">
        <v>554</v>
      </c>
      <c r="I13" s="114" t="s">
        <v>320</v>
      </c>
      <c r="J13" s="114" t="s">
        <v>320</v>
      </c>
      <c r="K13" s="114" t="s">
        <v>555</v>
      </c>
      <c r="L13" s="114" t="s">
        <v>556</v>
      </c>
      <c r="M13" s="114" t="s">
        <v>555</v>
      </c>
      <c r="N13" s="114" t="s">
        <v>320</v>
      </c>
      <c r="O13" s="114" t="s">
        <v>555</v>
      </c>
      <c r="P13" s="114" t="s">
        <v>320</v>
      </c>
      <c r="Q13" s="114" t="s">
        <v>555</v>
      </c>
      <c r="R13" s="114" t="s">
        <v>320</v>
      </c>
      <c r="S13" s="114" t="s">
        <v>320</v>
      </c>
    </row>
    <row r="14" spans="1:23" ht="16.5" x14ac:dyDescent="0.25">
      <c r="A14" s="112" t="s">
        <v>44</v>
      </c>
      <c r="B14" s="124" t="s">
        <v>45</v>
      </c>
      <c r="C14" s="118" t="s">
        <v>19</v>
      </c>
      <c r="D14" s="118" t="s">
        <v>20</v>
      </c>
      <c r="E14" s="119" t="s">
        <v>317</v>
      </c>
      <c r="F14" s="120" t="s">
        <v>21</v>
      </c>
      <c r="G14" s="114" t="s">
        <v>557</v>
      </c>
      <c r="H14" s="114" t="s">
        <v>557</v>
      </c>
      <c r="I14" s="114" t="s">
        <v>320</v>
      </c>
      <c r="J14" s="114" t="s">
        <v>320</v>
      </c>
      <c r="K14" s="114" t="s">
        <v>558</v>
      </c>
      <c r="L14" s="114" t="s">
        <v>559</v>
      </c>
      <c r="M14" s="114" t="s">
        <v>558</v>
      </c>
      <c r="N14" s="114" t="s">
        <v>320</v>
      </c>
      <c r="O14" s="114" t="s">
        <v>558</v>
      </c>
      <c r="P14" s="114" t="s">
        <v>320</v>
      </c>
      <c r="Q14" s="114" t="s">
        <v>558</v>
      </c>
      <c r="R14" s="114" t="s">
        <v>320</v>
      </c>
      <c r="S14" s="114" t="s">
        <v>320</v>
      </c>
    </row>
    <row r="15" spans="1:23" ht="15" x14ac:dyDescent="0.25">
      <c r="A15" s="112" t="s">
        <v>46</v>
      </c>
      <c r="B15" s="124" t="s">
        <v>47</v>
      </c>
      <c r="C15" s="118" t="s">
        <v>19</v>
      </c>
      <c r="D15" s="118" t="s">
        <v>20</v>
      </c>
      <c r="E15" s="119" t="s">
        <v>317</v>
      </c>
      <c r="F15" s="120" t="s">
        <v>21</v>
      </c>
      <c r="G15" s="114" t="s">
        <v>560</v>
      </c>
      <c r="H15" s="114" t="s">
        <v>560</v>
      </c>
      <c r="I15" s="114" t="s">
        <v>320</v>
      </c>
      <c r="J15" s="114" t="s">
        <v>320</v>
      </c>
      <c r="K15" s="114" t="s">
        <v>561</v>
      </c>
      <c r="L15" s="114" t="s">
        <v>562</v>
      </c>
      <c r="M15" s="114" t="s">
        <v>561</v>
      </c>
      <c r="N15" s="114" t="s">
        <v>320</v>
      </c>
      <c r="O15" s="114" t="s">
        <v>561</v>
      </c>
      <c r="P15" s="114" t="s">
        <v>320</v>
      </c>
      <c r="Q15" s="114" t="s">
        <v>561</v>
      </c>
      <c r="R15" s="114" t="s">
        <v>320</v>
      </c>
      <c r="S15" s="114" t="s">
        <v>320</v>
      </c>
    </row>
    <row r="16" spans="1:23" ht="15" x14ac:dyDescent="0.25">
      <c r="A16" s="112" t="s">
        <v>48</v>
      </c>
      <c r="B16" s="124" t="s">
        <v>49</v>
      </c>
      <c r="C16" s="118" t="s">
        <v>19</v>
      </c>
      <c r="D16" s="118" t="s">
        <v>20</v>
      </c>
      <c r="E16" s="119" t="s">
        <v>317</v>
      </c>
      <c r="F16" s="120" t="s">
        <v>21</v>
      </c>
      <c r="G16" s="114" t="s">
        <v>563</v>
      </c>
      <c r="H16" s="114" t="s">
        <v>563</v>
      </c>
      <c r="I16" s="114" t="s">
        <v>320</v>
      </c>
      <c r="J16" s="114" t="s">
        <v>320</v>
      </c>
      <c r="K16" s="114" t="s">
        <v>564</v>
      </c>
      <c r="L16" s="114" t="s">
        <v>565</v>
      </c>
      <c r="M16" s="114" t="s">
        <v>564</v>
      </c>
      <c r="N16" s="114" t="s">
        <v>320</v>
      </c>
      <c r="O16" s="114" t="s">
        <v>564</v>
      </c>
      <c r="P16" s="114" t="s">
        <v>320</v>
      </c>
      <c r="Q16" s="114" t="s">
        <v>564</v>
      </c>
      <c r="R16" s="114" t="s">
        <v>320</v>
      </c>
      <c r="S16" s="114" t="s">
        <v>320</v>
      </c>
    </row>
    <row r="17" spans="1:19" ht="15" x14ac:dyDescent="0.25">
      <c r="A17" s="112" t="s">
        <v>51</v>
      </c>
      <c r="B17" s="123" t="s">
        <v>52</v>
      </c>
      <c r="C17" s="115" t="s">
        <v>19</v>
      </c>
      <c r="D17" s="115" t="s">
        <v>20</v>
      </c>
      <c r="E17" s="116" t="s">
        <v>317</v>
      </c>
      <c r="F17" s="117" t="s">
        <v>21</v>
      </c>
      <c r="G17" s="113" t="s">
        <v>566</v>
      </c>
      <c r="H17" s="113" t="s">
        <v>566</v>
      </c>
      <c r="I17" s="113" t="s">
        <v>320</v>
      </c>
      <c r="J17" s="113" t="s">
        <v>320</v>
      </c>
      <c r="K17" s="113" t="s">
        <v>567</v>
      </c>
      <c r="L17" s="113" t="s">
        <v>568</v>
      </c>
      <c r="M17" s="113" t="s">
        <v>567</v>
      </c>
      <c r="N17" s="113" t="s">
        <v>320</v>
      </c>
      <c r="O17" s="113" t="s">
        <v>567</v>
      </c>
      <c r="P17" s="113" t="s">
        <v>320</v>
      </c>
      <c r="Q17" s="113" t="s">
        <v>567</v>
      </c>
      <c r="R17" s="113" t="s">
        <v>320</v>
      </c>
      <c r="S17" s="113" t="s">
        <v>320</v>
      </c>
    </row>
    <row r="18" spans="1:19" ht="16.5" x14ac:dyDescent="0.25">
      <c r="A18" s="112" t="s">
        <v>53</v>
      </c>
      <c r="B18" s="124" t="s">
        <v>54</v>
      </c>
      <c r="C18" s="118" t="s">
        <v>19</v>
      </c>
      <c r="D18" s="118" t="s">
        <v>20</v>
      </c>
      <c r="E18" s="119" t="s">
        <v>317</v>
      </c>
      <c r="F18" s="120" t="s">
        <v>21</v>
      </c>
      <c r="G18" s="114" t="s">
        <v>569</v>
      </c>
      <c r="H18" s="114" t="s">
        <v>569</v>
      </c>
      <c r="I18" s="114" t="s">
        <v>320</v>
      </c>
      <c r="J18" s="114" t="s">
        <v>320</v>
      </c>
      <c r="K18" s="114" t="s">
        <v>570</v>
      </c>
      <c r="L18" s="114" t="s">
        <v>571</v>
      </c>
      <c r="M18" s="114" t="s">
        <v>570</v>
      </c>
      <c r="N18" s="114" t="s">
        <v>320</v>
      </c>
      <c r="O18" s="114" t="s">
        <v>570</v>
      </c>
      <c r="P18" s="114" t="s">
        <v>320</v>
      </c>
      <c r="Q18" s="114" t="s">
        <v>570</v>
      </c>
      <c r="R18" s="114" t="s">
        <v>320</v>
      </c>
      <c r="S18" s="114" t="s">
        <v>320</v>
      </c>
    </row>
    <row r="19" spans="1:19" ht="15" x14ac:dyDescent="0.25">
      <c r="A19" s="112" t="s">
        <v>55</v>
      </c>
      <c r="B19" s="124" t="s">
        <v>56</v>
      </c>
      <c r="C19" s="118" t="s">
        <v>19</v>
      </c>
      <c r="D19" s="118" t="s">
        <v>20</v>
      </c>
      <c r="E19" s="119" t="s">
        <v>317</v>
      </c>
      <c r="F19" s="120" t="s">
        <v>21</v>
      </c>
      <c r="G19" s="114" t="s">
        <v>572</v>
      </c>
      <c r="H19" s="114" t="s">
        <v>572</v>
      </c>
      <c r="I19" s="114" t="s">
        <v>320</v>
      </c>
      <c r="J19" s="114" t="s">
        <v>320</v>
      </c>
      <c r="K19" s="114" t="s">
        <v>573</v>
      </c>
      <c r="L19" s="114" t="s">
        <v>574</v>
      </c>
      <c r="M19" s="114" t="s">
        <v>573</v>
      </c>
      <c r="N19" s="114" t="s">
        <v>320</v>
      </c>
      <c r="O19" s="114" t="s">
        <v>573</v>
      </c>
      <c r="P19" s="114" t="s">
        <v>320</v>
      </c>
      <c r="Q19" s="114" t="s">
        <v>573</v>
      </c>
      <c r="R19" s="114" t="s">
        <v>320</v>
      </c>
      <c r="S19" s="114" t="s">
        <v>320</v>
      </c>
    </row>
    <row r="20" spans="1:19" ht="15" x14ac:dyDescent="0.25">
      <c r="A20" s="112" t="s">
        <v>57</v>
      </c>
      <c r="B20" s="124" t="s">
        <v>58</v>
      </c>
      <c r="C20" s="118" t="s">
        <v>19</v>
      </c>
      <c r="D20" s="118" t="s">
        <v>20</v>
      </c>
      <c r="E20" s="119" t="s">
        <v>317</v>
      </c>
      <c r="F20" s="120" t="s">
        <v>21</v>
      </c>
      <c r="G20" s="114" t="s">
        <v>575</v>
      </c>
      <c r="H20" s="114" t="s">
        <v>575</v>
      </c>
      <c r="I20" s="114" t="s">
        <v>320</v>
      </c>
      <c r="J20" s="114" t="s">
        <v>320</v>
      </c>
      <c r="K20" s="114" t="s">
        <v>576</v>
      </c>
      <c r="L20" s="114" t="s">
        <v>577</v>
      </c>
      <c r="M20" s="114" t="s">
        <v>576</v>
      </c>
      <c r="N20" s="114" t="s">
        <v>320</v>
      </c>
      <c r="O20" s="114" t="s">
        <v>576</v>
      </c>
      <c r="P20" s="114" t="s">
        <v>320</v>
      </c>
      <c r="Q20" s="114" t="s">
        <v>576</v>
      </c>
      <c r="R20" s="114" t="s">
        <v>320</v>
      </c>
      <c r="S20" s="114" t="s">
        <v>320</v>
      </c>
    </row>
    <row r="21" spans="1:19" ht="16.5" x14ac:dyDescent="0.25">
      <c r="A21" s="112" t="s">
        <v>59</v>
      </c>
      <c r="B21" s="124" t="s">
        <v>60</v>
      </c>
      <c r="C21" s="118" t="s">
        <v>19</v>
      </c>
      <c r="D21" s="118" t="s">
        <v>20</v>
      </c>
      <c r="E21" s="119" t="s">
        <v>317</v>
      </c>
      <c r="F21" s="120" t="s">
        <v>21</v>
      </c>
      <c r="G21" s="114" t="s">
        <v>578</v>
      </c>
      <c r="H21" s="114" t="s">
        <v>578</v>
      </c>
      <c r="I21" s="114" t="s">
        <v>320</v>
      </c>
      <c r="J21" s="114" t="s">
        <v>320</v>
      </c>
      <c r="K21" s="114" t="s">
        <v>579</v>
      </c>
      <c r="L21" s="114" t="s">
        <v>580</v>
      </c>
      <c r="M21" s="114" t="s">
        <v>579</v>
      </c>
      <c r="N21" s="114" t="s">
        <v>320</v>
      </c>
      <c r="O21" s="114" t="s">
        <v>579</v>
      </c>
      <c r="P21" s="114" t="s">
        <v>320</v>
      </c>
      <c r="Q21" s="114" t="s">
        <v>579</v>
      </c>
      <c r="R21" s="114" t="s">
        <v>320</v>
      </c>
      <c r="S21" s="114" t="s">
        <v>320</v>
      </c>
    </row>
    <row r="22" spans="1:19" ht="16.5" x14ac:dyDescent="0.25">
      <c r="A22" s="112" t="s">
        <v>61</v>
      </c>
      <c r="B22" s="124" t="s">
        <v>62</v>
      </c>
      <c r="C22" s="118" t="s">
        <v>19</v>
      </c>
      <c r="D22" s="118" t="s">
        <v>20</v>
      </c>
      <c r="E22" s="119" t="s">
        <v>317</v>
      </c>
      <c r="F22" s="120" t="s">
        <v>21</v>
      </c>
      <c r="G22" s="114" t="s">
        <v>581</v>
      </c>
      <c r="H22" s="114" t="s">
        <v>581</v>
      </c>
      <c r="I22" s="114" t="s">
        <v>320</v>
      </c>
      <c r="J22" s="114" t="s">
        <v>320</v>
      </c>
      <c r="K22" s="114" t="s">
        <v>582</v>
      </c>
      <c r="L22" s="114" t="s">
        <v>583</v>
      </c>
      <c r="M22" s="114" t="s">
        <v>582</v>
      </c>
      <c r="N22" s="114" t="s">
        <v>320</v>
      </c>
      <c r="O22" s="114" t="s">
        <v>582</v>
      </c>
      <c r="P22" s="114" t="s">
        <v>320</v>
      </c>
      <c r="Q22" s="114" t="s">
        <v>582</v>
      </c>
      <c r="R22" s="114" t="s">
        <v>320</v>
      </c>
      <c r="S22" s="114" t="s">
        <v>320</v>
      </c>
    </row>
    <row r="23" spans="1:19" ht="15" x14ac:dyDescent="0.25">
      <c r="A23" s="112" t="s">
        <v>63</v>
      </c>
      <c r="B23" s="124" t="s">
        <v>64</v>
      </c>
      <c r="C23" s="118" t="s">
        <v>19</v>
      </c>
      <c r="D23" s="118" t="s">
        <v>20</v>
      </c>
      <c r="E23" s="119" t="s">
        <v>317</v>
      </c>
      <c r="F23" s="120" t="s">
        <v>21</v>
      </c>
      <c r="G23" s="114" t="s">
        <v>584</v>
      </c>
      <c r="H23" s="114" t="s">
        <v>584</v>
      </c>
      <c r="I23" s="114" t="s">
        <v>320</v>
      </c>
      <c r="J23" s="114" t="s">
        <v>320</v>
      </c>
      <c r="K23" s="114" t="s">
        <v>585</v>
      </c>
      <c r="L23" s="114" t="s">
        <v>586</v>
      </c>
      <c r="M23" s="114" t="s">
        <v>585</v>
      </c>
      <c r="N23" s="114" t="s">
        <v>320</v>
      </c>
      <c r="O23" s="114" t="s">
        <v>585</v>
      </c>
      <c r="P23" s="114" t="s">
        <v>320</v>
      </c>
      <c r="Q23" s="114" t="s">
        <v>585</v>
      </c>
      <c r="R23" s="114" t="s">
        <v>320</v>
      </c>
      <c r="S23" s="114" t="s">
        <v>320</v>
      </c>
    </row>
    <row r="24" spans="1:19" ht="15" x14ac:dyDescent="0.25">
      <c r="A24" s="112" t="s">
        <v>506</v>
      </c>
      <c r="B24" s="124" t="s">
        <v>65</v>
      </c>
      <c r="C24" s="118" t="s">
        <v>19</v>
      </c>
      <c r="D24" s="118" t="s">
        <v>20</v>
      </c>
      <c r="E24" s="119" t="s">
        <v>317</v>
      </c>
      <c r="F24" s="120" t="s">
        <v>21</v>
      </c>
      <c r="G24" s="114" t="s">
        <v>587</v>
      </c>
      <c r="H24" s="114" t="s">
        <v>587</v>
      </c>
      <c r="I24" s="114" t="s">
        <v>320</v>
      </c>
      <c r="J24" s="114" t="s">
        <v>320</v>
      </c>
      <c r="K24" s="114" t="s">
        <v>588</v>
      </c>
      <c r="L24" s="114" t="s">
        <v>589</v>
      </c>
      <c r="M24" s="114" t="s">
        <v>588</v>
      </c>
      <c r="N24" s="114" t="s">
        <v>320</v>
      </c>
      <c r="O24" s="114" t="s">
        <v>588</v>
      </c>
      <c r="P24" s="114" t="s">
        <v>320</v>
      </c>
      <c r="Q24" s="114" t="s">
        <v>588</v>
      </c>
      <c r="R24" s="114" t="s">
        <v>320</v>
      </c>
      <c r="S24" s="114" t="s">
        <v>320</v>
      </c>
    </row>
    <row r="25" spans="1:19" ht="16.5" x14ac:dyDescent="0.25">
      <c r="A25" s="112" t="s">
        <v>66</v>
      </c>
      <c r="B25" s="123" t="s">
        <v>67</v>
      </c>
      <c r="C25" s="115" t="s">
        <v>19</v>
      </c>
      <c r="D25" s="115" t="s">
        <v>20</v>
      </c>
      <c r="E25" s="116" t="s">
        <v>317</v>
      </c>
      <c r="F25" s="117" t="s">
        <v>21</v>
      </c>
      <c r="G25" s="113" t="s">
        <v>590</v>
      </c>
      <c r="H25" s="113" t="s">
        <v>590</v>
      </c>
      <c r="I25" s="113" t="s">
        <v>320</v>
      </c>
      <c r="J25" s="113" t="s">
        <v>320</v>
      </c>
      <c r="K25" s="113" t="s">
        <v>591</v>
      </c>
      <c r="L25" s="113" t="s">
        <v>592</v>
      </c>
      <c r="M25" s="113" t="s">
        <v>591</v>
      </c>
      <c r="N25" s="113" t="s">
        <v>320</v>
      </c>
      <c r="O25" s="113" t="s">
        <v>591</v>
      </c>
      <c r="P25" s="113" t="s">
        <v>320</v>
      </c>
      <c r="Q25" s="113" t="s">
        <v>591</v>
      </c>
      <c r="R25" s="113" t="s">
        <v>320</v>
      </c>
      <c r="S25" s="113" t="s">
        <v>320</v>
      </c>
    </row>
    <row r="26" spans="1:19" ht="15" x14ac:dyDescent="0.25">
      <c r="A26" s="112" t="s">
        <v>68</v>
      </c>
      <c r="B26" s="123" t="s">
        <v>69</v>
      </c>
      <c r="C26" s="115" t="s">
        <v>19</v>
      </c>
      <c r="D26" s="115" t="s">
        <v>20</v>
      </c>
      <c r="E26" s="116" t="s">
        <v>317</v>
      </c>
      <c r="F26" s="117" t="s">
        <v>21</v>
      </c>
      <c r="G26" s="113" t="s">
        <v>593</v>
      </c>
      <c r="H26" s="113" t="s">
        <v>593</v>
      </c>
      <c r="I26" s="113" t="s">
        <v>320</v>
      </c>
      <c r="J26" s="113" t="s">
        <v>320</v>
      </c>
      <c r="K26" s="113" t="s">
        <v>594</v>
      </c>
      <c r="L26" s="113" t="s">
        <v>595</v>
      </c>
      <c r="M26" s="113" t="s">
        <v>594</v>
      </c>
      <c r="N26" s="113" t="s">
        <v>320</v>
      </c>
      <c r="O26" s="113" t="s">
        <v>594</v>
      </c>
      <c r="P26" s="113" t="s">
        <v>320</v>
      </c>
      <c r="Q26" s="113" t="s">
        <v>594</v>
      </c>
      <c r="R26" s="113" t="s">
        <v>320</v>
      </c>
      <c r="S26" s="113" t="s">
        <v>320</v>
      </c>
    </row>
    <row r="27" spans="1:19" ht="15" x14ac:dyDescent="0.25">
      <c r="A27" s="112" t="s">
        <v>70</v>
      </c>
      <c r="B27" s="124" t="s">
        <v>71</v>
      </c>
      <c r="C27" s="118" t="s">
        <v>19</v>
      </c>
      <c r="D27" s="118" t="s">
        <v>20</v>
      </c>
      <c r="E27" s="119" t="s">
        <v>317</v>
      </c>
      <c r="F27" s="120" t="s">
        <v>21</v>
      </c>
      <c r="G27" s="114" t="s">
        <v>596</v>
      </c>
      <c r="H27" s="114" t="s">
        <v>596</v>
      </c>
      <c r="I27" s="114" t="s">
        <v>320</v>
      </c>
      <c r="J27" s="114" t="s">
        <v>320</v>
      </c>
      <c r="K27" s="114" t="s">
        <v>597</v>
      </c>
      <c r="L27" s="114" t="s">
        <v>598</v>
      </c>
      <c r="M27" s="114" t="s">
        <v>597</v>
      </c>
      <c r="N27" s="114" t="s">
        <v>320</v>
      </c>
      <c r="O27" s="114" t="s">
        <v>597</v>
      </c>
      <c r="P27" s="114" t="s">
        <v>320</v>
      </c>
      <c r="Q27" s="114" t="s">
        <v>597</v>
      </c>
      <c r="R27" s="114" t="s">
        <v>320</v>
      </c>
      <c r="S27" s="114" t="s">
        <v>320</v>
      </c>
    </row>
    <row r="28" spans="1:19" ht="15" x14ac:dyDescent="0.25">
      <c r="A28" s="112" t="s">
        <v>72</v>
      </c>
      <c r="B28" s="124" t="s">
        <v>73</v>
      </c>
      <c r="C28" s="118" t="s">
        <v>19</v>
      </c>
      <c r="D28" s="118" t="s">
        <v>20</v>
      </c>
      <c r="E28" s="119" t="s">
        <v>317</v>
      </c>
      <c r="F28" s="120" t="s">
        <v>21</v>
      </c>
      <c r="G28" s="114" t="s">
        <v>599</v>
      </c>
      <c r="H28" s="114" t="s">
        <v>599</v>
      </c>
      <c r="I28" s="114" t="s">
        <v>320</v>
      </c>
      <c r="J28" s="114" t="s">
        <v>320</v>
      </c>
      <c r="K28" s="114" t="s">
        <v>600</v>
      </c>
      <c r="L28" s="114" t="s">
        <v>601</v>
      </c>
      <c r="M28" s="114" t="s">
        <v>600</v>
      </c>
      <c r="N28" s="114" t="s">
        <v>320</v>
      </c>
      <c r="O28" s="114" t="s">
        <v>600</v>
      </c>
      <c r="P28" s="114" t="s">
        <v>320</v>
      </c>
      <c r="Q28" s="114" t="s">
        <v>600</v>
      </c>
      <c r="R28" s="114" t="s">
        <v>320</v>
      </c>
      <c r="S28" s="114" t="s">
        <v>320</v>
      </c>
    </row>
    <row r="29" spans="1:19" ht="15" x14ac:dyDescent="0.25">
      <c r="A29" s="112" t="s">
        <v>74</v>
      </c>
      <c r="B29" s="124" t="s">
        <v>75</v>
      </c>
      <c r="C29" s="118" t="s">
        <v>19</v>
      </c>
      <c r="D29" s="118" t="s">
        <v>20</v>
      </c>
      <c r="E29" s="119" t="s">
        <v>317</v>
      </c>
      <c r="F29" s="120" t="s">
        <v>21</v>
      </c>
      <c r="G29" s="114" t="s">
        <v>602</v>
      </c>
      <c r="H29" s="114" t="s">
        <v>602</v>
      </c>
      <c r="I29" s="114" t="s">
        <v>320</v>
      </c>
      <c r="J29" s="114" t="s">
        <v>320</v>
      </c>
      <c r="K29" s="114" t="s">
        <v>603</v>
      </c>
      <c r="L29" s="114" t="s">
        <v>604</v>
      </c>
      <c r="M29" s="114" t="s">
        <v>603</v>
      </c>
      <c r="N29" s="114" t="s">
        <v>320</v>
      </c>
      <c r="O29" s="114" t="s">
        <v>603</v>
      </c>
      <c r="P29" s="114" t="s">
        <v>320</v>
      </c>
      <c r="Q29" s="114" t="s">
        <v>603</v>
      </c>
      <c r="R29" s="114" t="s">
        <v>320</v>
      </c>
      <c r="S29" s="114" t="s">
        <v>320</v>
      </c>
    </row>
    <row r="30" spans="1:19" ht="15" x14ac:dyDescent="0.25">
      <c r="A30" s="112" t="s">
        <v>76</v>
      </c>
      <c r="B30" s="124" t="s">
        <v>77</v>
      </c>
      <c r="C30" s="118" t="s">
        <v>19</v>
      </c>
      <c r="D30" s="118" t="s">
        <v>20</v>
      </c>
      <c r="E30" s="119" t="s">
        <v>317</v>
      </c>
      <c r="F30" s="120" t="s">
        <v>21</v>
      </c>
      <c r="G30" s="114" t="s">
        <v>605</v>
      </c>
      <c r="H30" s="114" t="s">
        <v>605</v>
      </c>
      <c r="I30" s="114" t="s">
        <v>320</v>
      </c>
      <c r="J30" s="114" t="s">
        <v>320</v>
      </c>
      <c r="K30" s="114" t="s">
        <v>606</v>
      </c>
      <c r="L30" s="114" t="s">
        <v>607</v>
      </c>
      <c r="M30" s="114" t="s">
        <v>606</v>
      </c>
      <c r="N30" s="114" t="s">
        <v>320</v>
      </c>
      <c r="O30" s="114" t="s">
        <v>606</v>
      </c>
      <c r="P30" s="114" t="s">
        <v>320</v>
      </c>
      <c r="Q30" s="114" t="s">
        <v>606</v>
      </c>
      <c r="R30" s="114" t="s">
        <v>320</v>
      </c>
      <c r="S30" s="114" t="s">
        <v>320</v>
      </c>
    </row>
    <row r="31" spans="1:19" ht="15" x14ac:dyDescent="0.25">
      <c r="A31" s="112" t="s">
        <v>78</v>
      </c>
      <c r="B31" s="124" t="s">
        <v>79</v>
      </c>
      <c r="C31" s="118" t="s">
        <v>19</v>
      </c>
      <c r="D31" s="118" t="s">
        <v>20</v>
      </c>
      <c r="E31" s="119" t="s">
        <v>317</v>
      </c>
      <c r="F31" s="120" t="s">
        <v>21</v>
      </c>
      <c r="G31" s="114" t="s">
        <v>608</v>
      </c>
      <c r="H31" s="114" t="s">
        <v>608</v>
      </c>
      <c r="I31" s="114" t="s">
        <v>320</v>
      </c>
      <c r="J31" s="114" t="s">
        <v>320</v>
      </c>
      <c r="K31" s="114" t="s">
        <v>320</v>
      </c>
      <c r="L31" s="114" t="s">
        <v>608</v>
      </c>
      <c r="M31" s="114" t="s">
        <v>320</v>
      </c>
      <c r="N31" s="114" t="s">
        <v>320</v>
      </c>
      <c r="O31" s="114" t="s">
        <v>320</v>
      </c>
      <c r="P31" s="114" t="s">
        <v>320</v>
      </c>
      <c r="Q31" s="114" t="s">
        <v>320</v>
      </c>
      <c r="R31" s="114" t="s">
        <v>320</v>
      </c>
      <c r="S31" s="114" t="s">
        <v>320</v>
      </c>
    </row>
    <row r="32" spans="1:19" ht="15" x14ac:dyDescent="0.25">
      <c r="A32" s="112" t="s">
        <v>80</v>
      </c>
      <c r="B32" s="124" t="s">
        <v>81</v>
      </c>
      <c r="C32" s="118" t="s">
        <v>19</v>
      </c>
      <c r="D32" s="118" t="s">
        <v>20</v>
      </c>
      <c r="E32" s="119" t="s">
        <v>317</v>
      </c>
      <c r="F32" s="120" t="s">
        <v>21</v>
      </c>
      <c r="G32" s="114" t="s">
        <v>609</v>
      </c>
      <c r="H32" s="114" t="s">
        <v>609</v>
      </c>
      <c r="I32" s="114" t="s">
        <v>320</v>
      </c>
      <c r="J32" s="114" t="s">
        <v>320</v>
      </c>
      <c r="K32" s="114" t="s">
        <v>610</v>
      </c>
      <c r="L32" s="114" t="s">
        <v>611</v>
      </c>
      <c r="M32" s="114" t="s">
        <v>610</v>
      </c>
      <c r="N32" s="114" t="s">
        <v>320</v>
      </c>
      <c r="O32" s="114" t="s">
        <v>610</v>
      </c>
      <c r="P32" s="114" t="s">
        <v>320</v>
      </c>
      <c r="Q32" s="114" t="s">
        <v>610</v>
      </c>
      <c r="R32" s="114" t="s">
        <v>320</v>
      </c>
      <c r="S32" s="114" t="s">
        <v>320</v>
      </c>
    </row>
    <row r="33" spans="1:19" ht="15" x14ac:dyDescent="0.25">
      <c r="A33" s="112" t="s">
        <v>82</v>
      </c>
      <c r="B33" s="124" t="s">
        <v>83</v>
      </c>
      <c r="C33" s="118" t="s">
        <v>19</v>
      </c>
      <c r="D33" s="118" t="s">
        <v>20</v>
      </c>
      <c r="E33" s="119" t="s">
        <v>317</v>
      </c>
      <c r="F33" s="120" t="s">
        <v>21</v>
      </c>
      <c r="G33" s="114" t="s">
        <v>612</v>
      </c>
      <c r="H33" s="114" t="s">
        <v>612</v>
      </c>
      <c r="I33" s="114" t="s">
        <v>320</v>
      </c>
      <c r="J33" s="114" t="s">
        <v>320</v>
      </c>
      <c r="K33" s="114" t="s">
        <v>320</v>
      </c>
      <c r="L33" s="114" t="s">
        <v>612</v>
      </c>
      <c r="M33" s="114" t="s">
        <v>320</v>
      </c>
      <c r="N33" s="114" t="s">
        <v>320</v>
      </c>
      <c r="O33" s="114" t="s">
        <v>320</v>
      </c>
      <c r="P33" s="114" t="s">
        <v>320</v>
      </c>
      <c r="Q33" s="114" t="s">
        <v>320</v>
      </c>
      <c r="R33" s="114" t="s">
        <v>320</v>
      </c>
      <c r="S33" s="114" t="s">
        <v>320</v>
      </c>
    </row>
    <row r="34" spans="1:19" ht="15" x14ac:dyDescent="0.25">
      <c r="A34" s="112" t="s">
        <v>84</v>
      </c>
      <c r="B34" s="123" t="s">
        <v>85</v>
      </c>
      <c r="C34" s="115" t="s">
        <v>19</v>
      </c>
      <c r="D34" s="115" t="s">
        <v>20</v>
      </c>
      <c r="E34" s="116" t="s">
        <v>317</v>
      </c>
      <c r="F34" s="117" t="s">
        <v>21</v>
      </c>
      <c r="G34" s="113" t="s">
        <v>613</v>
      </c>
      <c r="H34" s="113" t="s">
        <v>614</v>
      </c>
      <c r="I34" s="113" t="s">
        <v>615</v>
      </c>
      <c r="J34" s="113" t="s">
        <v>320</v>
      </c>
      <c r="K34" s="113" t="s">
        <v>616</v>
      </c>
      <c r="L34" s="113" t="s">
        <v>617</v>
      </c>
      <c r="M34" s="113" t="s">
        <v>618</v>
      </c>
      <c r="N34" s="113" t="s">
        <v>530</v>
      </c>
      <c r="O34" s="113" t="s">
        <v>619</v>
      </c>
      <c r="P34" s="113" t="s">
        <v>620</v>
      </c>
      <c r="Q34" s="113" t="s">
        <v>619</v>
      </c>
      <c r="R34" s="113" t="s">
        <v>320</v>
      </c>
      <c r="S34" s="113" t="s">
        <v>320</v>
      </c>
    </row>
    <row r="35" spans="1:19" ht="15" x14ac:dyDescent="0.25">
      <c r="A35" s="112" t="s">
        <v>86</v>
      </c>
      <c r="B35" s="123" t="s">
        <v>87</v>
      </c>
      <c r="C35" s="115" t="s">
        <v>19</v>
      </c>
      <c r="D35" s="115" t="s">
        <v>20</v>
      </c>
      <c r="E35" s="116" t="s">
        <v>317</v>
      </c>
      <c r="F35" s="117" t="s">
        <v>21</v>
      </c>
      <c r="G35" s="113" t="s">
        <v>621</v>
      </c>
      <c r="H35" s="113" t="s">
        <v>320</v>
      </c>
      <c r="I35" s="113" t="s">
        <v>621</v>
      </c>
      <c r="J35" s="113" t="s">
        <v>320</v>
      </c>
      <c r="K35" s="113" t="s">
        <v>320</v>
      </c>
      <c r="L35" s="113" t="s">
        <v>320</v>
      </c>
      <c r="M35" s="113" t="s">
        <v>320</v>
      </c>
      <c r="N35" s="113" t="s">
        <v>320</v>
      </c>
      <c r="O35" s="113" t="s">
        <v>320</v>
      </c>
      <c r="P35" s="113" t="s">
        <v>320</v>
      </c>
      <c r="Q35" s="113" t="s">
        <v>320</v>
      </c>
      <c r="R35" s="113" t="s">
        <v>320</v>
      </c>
      <c r="S35" s="113" t="s">
        <v>320</v>
      </c>
    </row>
    <row r="36" spans="1:19" ht="15" x14ac:dyDescent="0.25">
      <c r="A36" s="112" t="s">
        <v>88</v>
      </c>
      <c r="B36" s="123" t="s">
        <v>89</v>
      </c>
      <c r="C36" s="115" t="s">
        <v>19</v>
      </c>
      <c r="D36" s="115" t="s">
        <v>20</v>
      </c>
      <c r="E36" s="116" t="s">
        <v>317</v>
      </c>
      <c r="F36" s="117" t="s">
        <v>21</v>
      </c>
      <c r="G36" s="113" t="s">
        <v>621</v>
      </c>
      <c r="H36" s="113" t="s">
        <v>320</v>
      </c>
      <c r="I36" s="113" t="s">
        <v>621</v>
      </c>
      <c r="J36" s="113" t="s">
        <v>320</v>
      </c>
      <c r="K36" s="113" t="s">
        <v>320</v>
      </c>
      <c r="L36" s="113" t="s">
        <v>320</v>
      </c>
      <c r="M36" s="113" t="s">
        <v>320</v>
      </c>
      <c r="N36" s="113" t="s">
        <v>320</v>
      </c>
      <c r="O36" s="113" t="s">
        <v>320</v>
      </c>
      <c r="P36" s="113" t="s">
        <v>320</v>
      </c>
      <c r="Q36" s="113" t="s">
        <v>320</v>
      </c>
      <c r="R36" s="113" t="s">
        <v>320</v>
      </c>
      <c r="S36" s="113" t="s">
        <v>320</v>
      </c>
    </row>
    <row r="37" spans="1:19" ht="16.5" x14ac:dyDescent="0.25">
      <c r="A37" s="112" t="s">
        <v>90</v>
      </c>
      <c r="B37" s="123" t="s">
        <v>91</v>
      </c>
      <c r="C37" s="115" t="s">
        <v>19</v>
      </c>
      <c r="D37" s="115" t="s">
        <v>20</v>
      </c>
      <c r="E37" s="116" t="s">
        <v>317</v>
      </c>
      <c r="F37" s="117" t="s">
        <v>21</v>
      </c>
      <c r="G37" s="113" t="s">
        <v>622</v>
      </c>
      <c r="H37" s="113" t="s">
        <v>320</v>
      </c>
      <c r="I37" s="113" t="s">
        <v>622</v>
      </c>
      <c r="J37" s="113" t="s">
        <v>320</v>
      </c>
      <c r="K37" s="113" t="s">
        <v>320</v>
      </c>
      <c r="L37" s="113" t="s">
        <v>320</v>
      </c>
      <c r="M37" s="113" t="s">
        <v>320</v>
      </c>
      <c r="N37" s="113" t="s">
        <v>320</v>
      </c>
      <c r="O37" s="113" t="s">
        <v>320</v>
      </c>
      <c r="P37" s="113" t="s">
        <v>320</v>
      </c>
      <c r="Q37" s="113" t="s">
        <v>320</v>
      </c>
      <c r="R37" s="113" t="s">
        <v>320</v>
      </c>
      <c r="S37" s="113" t="s">
        <v>320</v>
      </c>
    </row>
    <row r="38" spans="1:19" ht="16.5" x14ac:dyDescent="0.25">
      <c r="A38" s="112" t="s">
        <v>92</v>
      </c>
      <c r="B38" s="124" t="s">
        <v>93</v>
      </c>
      <c r="C38" s="118" t="s">
        <v>19</v>
      </c>
      <c r="D38" s="118" t="s">
        <v>20</v>
      </c>
      <c r="E38" s="119" t="s">
        <v>317</v>
      </c>
      <c r="F38" s="120" t="s">
        <v>21</v>
      </c>
      <c r="G38" s="114" t="s">
        <v>622</v>
      </c>
      <c r="H38" s="114" t="s">
        <v>320</v>
      </c>
      <c r="I38" s="114" t="s">
        <v>622</v>
      </c>
      <c r="J38" s="114" t="s">
        <v>320</v>
      </c>
      <c r="K38" s="114" t="s">
        <v>320</v>
      </c>
      <c r="L38" s="114" t="s">
        <v>320</v>
      </c>
      <c r="M38" s="114" t="s">
        <v>320</v>
      </c>
      <c r="N38" s="114" t="s">
        <v>320</v>
      </c>
      <c r="O38" s="114" t="s">
        <v>320</v>
      </c>
      <c r="P38" s="114" t="s">
        <v>320</v>
      </c>
      <c r="Q38" s="114" t="s">
        <v>320</v>
      </c>
      <c r="R38" s="114" t="s">
        <v>320</v>
      </c>
      <c r="S38" s="114" t="s">
        <v>320</v>
      </c>
    </row>
    <row r="39" spans="1:19" ht="27.75" customHeight="1" x14ac:dyDescent="0.25">
      <c r="A39" s="112" t="s">
        <v>94</v>
      </c>
      <c r="B39" s="123" t="s">
        <v>95</v>
      </c>
      <c r="C39" s="115" t="s">
        <v>19</v>
      </c>
      <c r="D39" s="115" t="s">
        <v>20</v>
      </c>
      <c r="E39" s="116" t="s">
        <v>317</v>
      </c>
      <c r="F39" s="117" t="s">
        <v>21</v>
      </c>
      <c r="G39" s="113" t="s">
        <v>623</v>
      </c>
      <c r="H39" s="113" t="s">
        <v>320</v>
      </c>
      <c r="I39" s="113" t="s">
        <v>623</v>
      </c>
      <c r="J39" s="113" t="s">
        <v>320</v>
      </c>
      <c r="K39" s="113" t="s">
        <v>320</v>
      </c>
      <c r="L39" s="113" t="s">
        <v>320</v>
      </c>
      <c r="M39" s="113" t="s">
        <v>320</v>
      </c>
      <c r="N39" s="113" t="s">
        <v>320</v>
      </c>
      <c r="O39" s="113" t="s">
        <v>320</v>
      </c>
      <c r="P39" s="113" t="s">
        <v>320</v>
      </c>
      <c r="Q39" s="113" t="s">
        <v>320</v>
      </c>
      <c r="R39" s="113" t="s">
        <v>320</v>
      </c>
      <c r="S39" s="113" t="s">
        <v>320</v>
      </c>
    </row>
    <row r="40" spans="1:19" ht="27.75" customHeight="1" x14ac:dyDescent="0.25">
      <c r="A40" s="112" t="s">
        <v>96</v>
      </c>
      <c r="B40" s="124" t="s">
        <v>97</v>
      </c>
      <c r="C40" s="118" t="s">
        <v>19</v>
      </c>
      <c r="D40" s="118" t="s">
        <v>20</v>
      </c>
      <c r="E40" s="119" t="s">
        <v>317</v>
      </c>
      <c r="F40" s="120" t="s">
        <v>21</v>
      </c>
      <c r="G40" s="114" t="s">
        <v>624</v>
      </c>
      <c r="H40" s="114" t="s">
        <v>320</v>
      </c>
      <c r="I40" s="114" t="s">
        <v>624</v>
      </c>
      <c r="J40" s="114" t="s">
        <v>320</v>
      </c>
      <c r="K40" s="114" t="s">
        <v>320</v>
      </c>
      <c r="L40" s="114" t="s">
        <v>320</v>
      </c>
      <c r="M40" s="114" t="s">
        <v>320</v>
      </c>
      <c r="N40" s="114" t="s">
        <v>320</v>
      </c>
      <c r="O40" s="114" t="s">
        <v>320</v>
      </c>
      <c r="P40" s="114" t="s">
        <v>320</v>
      </c>
      <c r="Q40" s="114" t="s">
        <v>320</v>
      </c>
      <c r="R40" s="114" t="s">
        <v>320</v>
      </c>
      <c r="S40" s="114" t="s">
        <v>320</v>
      </c>
    </row>
    <row r="41" spans="1:19" ht="15" x14ac:dyDescent="0.25">
      <c r="A41" s="112" t="s">
        <v>98</v>
      </c>
      <c r="B41" s="124" t="s">
        <v>99</v>
      </c>
      <c r="C41" s="118" t="s">
        <v>19</v>
      </c>
      <c r="D41" s="118" t="s">
        <v>20</v>
      </c>
      <c r="E41" s="119" t="s">
        <v>317</v>
      </c>
      <c r="F41" s="120" t="s">
        <v>21</v>
      </c>
      <c r="G41" s="114" t="s">
        <v>624</v>
      </c>
      <c r="H41" s="114" t="s">
        <v>320</v>
      </c>
      <c r="I41" s="114" t="s">
        <v>624</v>
      </c>
      <c r="J41" s="114" t="s">
        <v>320</v>
      </c>
      <c r="K41" s="114" t="s">
        <v>320</v>
      </c>
      <c r="L41" s="114" t="s">
        <v>320</v>
      </c>
      <c r="M41" s="114" t="s">
        <v>320</v>
      </c>
      <c r="N41" s="114" t="s">
        <v>320</v>
      </c>
      <c r="O41" s="114" t="s">
        <v>320</v>
      </c>
      <c r="P41" s="114" t="s">
        <v>320</v>
      </c>
      <c r="Q41" s="114" t="s">
        <v>320</v>
      </c>
      <c r="R41" s="114" t="s">
        <v>320</v>
      </c>
      <c r="S41" s="114" t="s">
        <v>320</v>
      </c>
    </row>
    <row r="42" spans="1:19" ht="16.5" x14ac:dyDescent="0.25">
      <c r="A42" s="112" t="s">
        <v>100</v>
      </c>
      <c r="B42" s="124" t="s">
        <v>101</v>
      </c>
      <c r="C42" s="118" t="s">
        <v>19</v>
      </c>
      <c r="D42" s="118" t="s">
        <v>20</v>
      </c>
      <c r="E42" s="119" t="s">
        <v>317</v>
      </c>
      <c r="F42" s="120" t="s">
        <v>21</v>
      </c>
      <c r="G42" s="114" t="s">
        <v>624</v>
      </c>
      <c r="H42" s="114" t="s">
        <v>320</v>
      </c>
      <c r="I42" s="114" t="s">
        <v>624</v>
      </c>
      <c r="J42" s="114" t="s">
        <v>320</v>
      </c>
      <c r="K42" s="114" t="s">
        <v>320</v>
      </c>
      <c r="L42" s="114" t="s">
        <v>320</v>
      </c>
      <c r="M42" s="114" t="s">
        <v>320</v>
      </c>
      <c r="N42" s="114" t="s">
        <v>320</v>
      </c>
      <c r="O42" s="114" t="s">
        <v>320</v>
      </c>
      <c r="P42" s="114" t="s">
        <v>320</v>
      </c>
      <c r="Q42" s="114" t="s">
        <v>320</v>
      </c>
      <c r="R42" s="114" t="s">
        <v>320</v>
      </c>
      <c r="S42" s="114" t="s">
        <v>320</v>
      </c>
    </row>
    <row r="43" spans="1:19" ht="15" x14ac:dyDescent="0.25">
      <c r="A43" s="112" t="s">
        <v>102</v>
      </c>
      <c r="B43" s="124" t="s">
        <v>103</v>
      </c>
      <c r="C43" s="118" t="s">
        <v>19</v>
      </c>
      <c r="D43" s="118" t="s">
        <v>20</v>
      </c>
      <c r="E43" s="119" t="s">
        <v>317</v>
      </c>
      <c r="F43" s="120" t="s">
        <v>21</v>
      </c>
      <c r="G43" s="114" t="s">
        <v>624</v>
      </c>
      <c r="H43" s="114" t="s">
        <v>320</v>
      </c>
      <c r="I43" s="114" t="s">
        <v>624</v>
      </c>
      <c r="J43" s="114" t="s">
        <v>320</v>
      </c>
      <c r="K43" s="114" t="s">
        <v>320</v>
      </c>
      <c r="L43" s="114" t="s">
        <v>320</v>
      </c>
      <c r="M43" s="114" t="s">
        <v>320</v>
      </c>
      <c r="N43" s="114" t="s">
        <v>320</v>
      </c>
      <c r="O43" s="114" t="s">
        <v>320</v>
      </c>
      <c r="P43" s="114" t="s">
        <v>320</v>
      </c>
      <c r="Q43" s="114" t="s">
        <v>320</v>
      </c>
      <c r="R43" s="114" t="s">
        <v>320</v>
      </c>
      <c r="S43" s="114" t="s">
        <v>320</v>
      </c>
    </row>
    <row r="44" spans="1:19" ht="16.5" x14ac:dyDescent="0.25">
      <c r="A44" s="112" t="s">
        <v>104</v>
      </c>
      <c r="B44" s="124" t="s">
        <v>105</v>
      </c>
      <c r="C44" s="118" t="s">
        <v>19</v>
      </c>
      <c r="D44" s="118" t="s">
        <v>20</v>
      </c>
      <c r="E44" s="119" t="s">
        <v>317</v>
      </c>
      <c r="F44" s="120" t="s">
        <v>21</v>
      </c>
      <c r="G44" s="114" t="s">
        <v>624</v>
      </c>
      <c r="H44" s="114" t="s">
        <v>320</v>
      </c>
      <c r="I44" s="114" t="s">
        <v>624</v>
      </c>
      <c r="J44" s="114" t="s">
        <v>320</v>
      </c>
      <c r="K44" s="114" t="s">
        <v>320</v>
      </c>
      <c r="L44" s="114" t="s">
        <v>320</v>
      </c>
      <c r="M44" s="114" t="s">
        <v>320</v>
      </c>
      <c r="N44" s="114" t="s">
        <v>320</v>
      </c>
      <c r="O44" s="114" t="s">
        <v>320</v>
      </c>
      <c r="P44" s="114" t="s">
        <v>320</v>
      </c>
      <c r="Q44" s="114" t="s">
        <v>320</v>
      </c>
      <c r="R44" s="114" t="s">
        <v>320</v>
      </c>
      <c r="S44" s="114" t="s">
        <v>320</v>
      </c>
    </row>
    <row r="45" spans="1:19" ht="16.5" x14ac:dyDescent="0.25">
      <c r="A45" s="112" t="s">
        <v>106</v>
      </c>
      <c r="B45" s="124" t="s">
        <v>107</v>
      </c>
      <c r="C45" s="118" t="s">
        <v>19</v>
      </c>
      <c r="D45" s="118" t="s">
        <v>20</v>
      </c>
      <c r="E45" s="119" t="s">
        <v>317</v>
      </c>
      <c r="F45" s="120" t="s">
        <v>21</v>
      </c>
      <c r="G45" s="114" t="s">
        <v>624</v>
      </c>
      <c r="H45" s="114" t="s">
        <v>320</v>
      </c>
      <c r="I45" s="114" t="s">
        <v>624</v>
      </c>
      <c r="J45" s="114" t="s">
        <v>320</v>
      </c>
      <c r="K45" s="114" t="s">
        <v>320</v>
      </c>
      <c r="L45" s="114" t="s">
        <v>320</v>
      </c>
      <c r="M45" s="114" t="s">
        <v>320</v>
      </c>
      <c r="N45" s="114" t="s">
        <v>320</v>
      </c>
      <c r="O45" s="114" t="s">
        <v>320</v>
      </c>
      <c r="P45" s="114" t="s">
        <v>320</v>
      </c>
      <c r="Q45" s="114" t="s">
        <v>320</v>
      </c>
      <c r="R45" s="114" t="s">
        <v>320</v>
      </c>
      <c r="S45" s="114" t="s">
        <v>320</v>
      </c>
    </row>
    <row r="46" spans="1:19" ht="15" x14ac:dyDescent="0.25">
      <c r="A46" s="112" t="s">
        <v>108</v>
      </c>
      <c r="B46" s="123" t="s">
        <v>109</v>
      </c>
      <c r="C46" s="115" t="s">
        <v>19</v>
      </c>
      <c r="D46" s="115" t="s">
        <v>20</v>
      </c>
      <c r="E46" s="116" t="s">
        <v>317</v>
      </c>
      <c r="F46" s="117" t="s">
        <v>21</v>
      </c>
      <c r="G46" s="113" t="s">
        <v>622</v>
      </c>
      <c r="H46" s="113" t="s">
        <v>320</v>
      </c>
      <c r="I46" s="113" t="s">
        <v>622</v>
      </c>
      <c r="J46" s="113" t="s">
        <v>320</v>
      </c>
      <c r="K46" s="113" t="s">
        <v>320</v>
      </c>
      <c r="L46" s="113" t="s">
        <v>320</v>
      </c>
      <c r="M46" s="113" t="s">
        <v>320</v>
      </c>
      <c r="N46" s="113" t="s">
        <v>320</v>
      </c>
      <c r="O46" s="113" t="s">
        <v>320</v>
      </c>
      <c r="P46" s="113" t="s">
        <v>320</v>
      </c>
      <c r="Q46" s="113" t="s">
        <v>320</v>
      </c>
      <c r="R46" s="113" t="s">
        <v>320</v>
      </c>
      <c r="S46" s="113" t="s">
        <v>320</v>
      </c>
    </row>
    <row r="47" spans="1:19" ht="15" x14ac:dyDescent="0.25">
      <c r="A47" s="112" t="s">
        <v>110</v>
      </c>
      <c r="B47" s="124" t="s">
        <v>111</v>
      </c>
      <c r="C47" s="118" t="s">
        <v>19</v>
      </c>
      <c r="D47" s="118" t="s">
        <v>20</v>
      </c>
      <c r="E47" s="119" t="s">
        <v>317</v>
      </c>
      <c r="F47" s="120" t="s">
        <v>21</v>
      </c>
      <c r="G47" s="114" t="s">
        <v>622</v>
      </c>
      <c r="H47" s="114" t="s">
        <v>320</v>
      </c>
      <c r="I47" s="114" t="s">
        <v>622</v>
      </c>
      <c r="J47" s="114" t="s">
        <v>320</v>
      </c>
      <c r="K47" s="114" t="s">
        <v>320</v>
      </c>
      <c r="L47" s="114" t="s">
        <v>320</v>
      </c>
      <c r="M47" s="114" t="s">
        <v>320</v>
      </c>
      <c r="N47" s="114" t="s">
        <v>320</v>
      </c>
      <c r="O47" s="114" t="s">
        <v>320</v>
      </c>
      <c r="P47" s="114" t="s">
        <v>320</v>
      </c>
      <c r="Q47" s="114" t="s">
        <v>320</v>
      </c>
      <c r="R47" s="114" t="s">
        <v>320</v>
      </c>
      <c r="S47" s="114" t="s">
        <v>320</v>
      </c>
    </row>
    <row r="48" spans="1:19" ht="15" x14ac:dyDescent="0.25">
      <c r="A48" s="112" t="s">
        <v>112</v>
      </c>
      <c r="B48" s="123" t="s">
        <v>113</v>
      </c>
      <c r="C48" s="115" t="s">
        <v>19</v>
      </c>
      <c r="D48" s="115" t="s">
        <v>20</v>
      </c>
      <c r="E48" s="116" t="s">
        <v>317</v>
      </c>
      <c r="F48" s="117" t="s">
        <v>21</v>
      </c>
      <c r="G48" s="113" t="s">
        <v>625</v>
      </c>
      <c r="H48" s="113" t="s">
        <v>614</v>
      </c>
      <c r="I48" s="113" t="s">
        <v>626</v>
      </c>
      <c r="J48" s="113" t="s">
        <v>320</v>
      </c>
      <c r="K48" s="113" t="s">
        <v>616</v>
      </c>
      <c r="L48" s="113" t="s">
        <v>617</v>
      </c>
      <c r="M48" s="113" t="s">
        <v>618</v>
      </c>
      <c r="N48" s="113" t="s">
        <v>530</v>
      </c>
      <c r="O48" s="113" t="s">
        <v>619</v>
      </c>
      <c r="P48" s="113" t="s">
        <v>620</v>
      </c>
      <c r="Q48" s="113" t="s">
        <v>619</v>
      </c>
      <c r="R48" s="113" t="s">
        <v>320</v>
      </c>
      <c r="S48" s="113" t="s">
        <v>320</v>
      </c>
    </row>
    <row r="49" spans="1:19" ht="15" x14ac:dyDescent="0.25">
      <c r="A49" s="112" t="s">
        <v>114</v>
      </c>
      <c r="B49" s="123" t="s">
        <v>115</v>
      </c>
      <c r="C49" s="115" t="s">
        <v>19</v>
      </c>
      <c r="D49" s="115" t="s">
        <v>20</v>
      </c>
      <c r="E49" s="116" t="s">
        <v>317</v>
      </c>
      <c r="F49" s="117" t="s">
        <v>21</v>
      </c>
      <c r="G49" s="113" t="s">
        <v>627</v>
      </c>
      <c r="H49" s="113" t="s">
        <v>628</v>
      </c>
      <c r="I49" s="113" t="s">
        <v>629</v>
      </c>
      <c r="J49" s="113" t="s">
        <v>320</v>
      </c>
      <c r="K49" s="113" t="s">
        <v>628</v>
      </c>
      <c r="L49" s="113" t="s">
        <v>320</v>
      </c>
      <c r="M49" s="113" t="s">
        <v>630</v>
      </c>
      <c r="N49" s="113" t="s">
        <v>631</v>
      </c>
      <c r="O49" s="113" t="s">
        <v>630</v>
      </c>
      <c r="P49" s="113" t="s">
        <v>320</v>
      </c>
      <c r="Q49" s="113" t="s">
        <v>630</v>
      </c>
      <c r="R49" s="113" t="s">
        <v>320</v>
      </c>
      <c r="S49" s="113" t="s">
        <v>320</v>
      </c>
    </row>
    <row r="50" spans="1:19" ht="24.75" x14ac:dyDescent="0.25">
      <c r="A50" s="112" t="s">
        <v>116</v>
      </c>
      <c r="B50" s="123" t="s">
        <v>117</v>
      </c>
      <c r="C50" s="115" t="s">
        <v>19</v>
      </c>
      <c r="D50" s="115" t="s">
        <v>20</v>
      </c>
      <c r="E50" s="116" t="s">
        <v>317</v>
      </c>
      <c r="F50" s="117" t="s">
        <v>21</v>
      </c>
      <c r="G50" s="113" t="s">
        <v>632</v>
      </c>
      <c r="H50" s="113" t="s">
        <v>633</v>
      </c>
      <c r="I50" s="113" t="s">
        <v>634</v>
      </c>
      <c r="J50" s="113" t="s">
        <v>320</v>
      </c>
      <c r="K50" s="113" t="s">
        <v>633</v>
      </c>
      <c r="L50" s="113" t="s">
        <v>320</v>
      </c>
      <c r="M50" s="113" t="s">
        <v>633</v>
      </c>
      <c r="N50" s="113" t="s">
        <v>320</v>
      </c>
      <c r="O50" s="113" t="s">
        <v>633</v>
      </c>
      <c r="P50" s="113" t="s">
        <v>320</v>
      </c>
      <c r="Q50" s="113" t="s">
        <v>633</v>
      </c>
      <c r="R50" s="113" t="s">
        <v>320</v>
      </c>
      <c r="S50" s="113" t="s">
        <v>320</v>
      </c>
    </row>
    <row r="51" spans="1:19" ht="15" customHeight="1" x14ac:dyDescent="0.25">
      <c r="A51" s="112" t="s">
        <v>118</v>
      </c>
      <c r="B51" s="124" t="s">
        <v>119</v>
      </c>
      <c r="C51" s="118" t="s">
        <v>19</v>
      </c>
      <c r="D51" s="118" t="s">
        <v>20</v>
      </c>
      <c r="E51" s="119" t="s">
        <v>317</v>
      </c>
      <c r="F51" s="120" t="s">
        <v>21</v>
      </c>
      <c r="G51" s="114" t="s">
        <v>635</v>
      </c>
      <c r="H51" s="114" t="s">
        <v>633</v>
      </c>
      <c r="I51" s="114" t="s">
        <v>636</v>
      </c>
      <c r="J51" s="114" t="s">
        <v>320</v>
      </c>
      <c r="K51" s="114" t="s">
        <v>633</v>
      </c>
      <c r="L51" s="114" t="s">
        <v>320</v>
      </c>
      <c r="M51" s="114" t="s">
        <v>633</v>
      </c>
      <c r="N51" s="114" t="s">
        <v>320</v>
      </c>
      <c r="O51" s="114" t="s">
        <v>633</v>
      </c>
      <c r="P51" s="114" t="s">
        <v>320</v>
      </c>
      <c r="Q51" s="114" t="s">
        <v>633</v>
      </c>
      <c r="R51" s="114" t="s">
        <v>320</v>
      </c>
      <c r="S51" s="114" t="s">
        <v>320</v>
      </c>
    </row>
    <row r="52" spans="1:19" ht="15" x14ac:dyDescent="0.25">
      <c r="A52" s="112" t="s">
        <v>120</v>
      </c>
      <c r="B52" s="124" t="s">
        <v>121</v>
      </c>
      <c r="C52" s="118" t="s">
        <v>19</v>
      </c>
      <c r="D52" s="118" t="s">
        <v>20</v>
      </c>
      <c r="E52" s="119" t="s">
        <v>317</v>
      </c>
      <c r="F52" s="120" t="s">
        <v>21</v>
      </c>
      <c r="G52" s="114" t="s">
        <v>637</v>
      </c>
      <c r="H52" s="114" t="s">
        <v>320</v>
      </c>
      <c r="I52" s="114" t="s">
        <v>637</v>
      </c>
      <c r="J52" s="114" t="s">
        <v>320</v>
      </c>
      <c r="K52" s="114" t="s">
        <v>320</v>
      </c>
      <c r="L52" s="114" t="s">
        <v>320</v>
      </c>
      <c r="M52" s="114" t="s">
        <v>320</v>
      </c>
      <c r="N52" s="114" t="s">
        <v>320</v>
      </c>
      <c r="O52" s="114" t="s">
        <v>320</v>
      </c>
      <c r="P52" s="114" t="s">
        <v>320</v>
      </c>
      <c r="Q52" s="114" t="s">
        <v>320</v>
      </c>
      <c r="R52" s="114" t="s">
        <v>320</v>
      </c>
      <c r="S52" s="114" t="s">
        <v>320</v>
      </c>
    </row>
    <row r="53" spans="1:19" ht="16.5" x14ac:dyDescent="0.25">
      <c r="A53" s="112" t="s">
        <v>122</v>
      </c>
      <c r="B53" s="124" t="s">
        <v>123</v>
      </c>
      <c r="C53" s="118" t="s">
        <v>19</v>
      </c>
      <c r="D53" s="118" t="s">
        <v>20</v>
      </c>
      <c r="E53" s="119" t="s">
        <v>317</v>
      </c>
      <c r="F53" s="120" t="s">
        <v>21</v>
      </c>
      <c r="G53" s="114" t="s">
        <v>638</v>
      </c>
      <c r="H53" s="114" t="s">
        <v>320</v>
      </c>
      <c r="I53" s="114" t="s">
        <v>638</v>
      </c>
      <c r="J53" s="114" t="s">
        <v>320</v>
      </c>
      <c r="K53" s="114" t="s">
        <v>320</v>
      </c>
      <c r="L53" s="114" t="s">
        <v>320</v>
      </c>
      <c r="M53" s="114" t="s">
        <v>320</v>
      </c>
      <c r="N53" s="114" t="s">
        <v>320</v>
      </c>
      <c r="O53" s="114" t="s">
        <v>320</v>
      </c>
      <c r="P53" s="114" t="s">
        <v>320</v>
      </c>
      <c r="Q53" s="114" t="s">
        <v>320</v>
      </c>
      <c r="R53" s="114" t="s">
        <v>320</v>
      </c>
      <c r="S53" s="114" t="s">
        <v>320</v>
      </c>
    </row>
    <row r="54" spans="1:19" ht="16.5" x14ac:dyDescent="0.25">
      <c r="A54" s="112" t="s">
        <v>124</v>
      </c>
      <c r="B54" s="124" t="s">
        <v>125</v>
      </c>
      <c r="C54" s="118" t="s">
        <v>19</v>
      </c>
      <c r="D54" s="118" t="s">
        <v>20</v>
      </c>
      <c r="E54" s="119" t="s">
        <v>317</v>
      </c>
      <c r="F54" s="120" t="s">
        <v>21</v>
      </c>
      <c r="G54" s="114" t="s">
        <v>639</v>
      </c>
      <c r="H54" s="114" t="s">
        <v>320</v>
      </c>
      <c r="I54" s="114" t="s">
        <v>639</v>
      </c>
      <c r="J54" s="114" t="s">
        <v>320</v>
      </c>
      <c r="K54" s="114" t="s">
        <v>320</v>
      </c>
      <c r="L54" s="114" t="s">
        <v>320</v>
      </c>
      <c r="M54" s="114" t="s">
        <v>320</v>
      </c>
      <c r="N54" s="114" t="s">
        <v>320</v>
      </c>
      <c r="O54" s="114" t="s">
        <v>320</v>
      </c>
      <c r="P54" s="114" t="s">
        <v>320</v>
      </c>
      <c r="Q54" s="114" t="s">
        <v>320</v>
      </c>
      <c r="R54" s="114" t="s">
        <v>320</v>
      </c>
      <c r="S54" s="114" t="s">
        <v>320</v>
      </c>
    </row>
    <row r="55" spans="1:19" ht="15" x14ac:dyDescent="0.25">
      <c r="A55" s="112" t="s">
        <v>126</v>
      </c>
      <c r="B55" s="124" t="s">
        <v>127</v>
      </c>
      <c r="C55" s="118" t="s">
        <v>19</v>
      </c>
      <c r="D55" s="118" t="s">
        <v>20</v>
      </c>
      <c r="E55" s="119" t="s">
        <v>317</v>
      </c>
      <c r="F55" s="120" t="s">
        <v>21</v>
      </c>
      <c r="G55" s="114" t="s">
        <v>640</v>
      </c>
      <c r="H55" s="114" t="s">
        <v>320</v>
      </c>
      <c r="I55" s="114" t="s">
        <v>640</v>
      </c>
      <c r="J55" s="114" t="s">
        <v>320</v>
      </c>
      <c r="K55" s="114" t="s">
        <v>320</v>
      </c>
      <c r="L55" s="114" t="s">
        <v>320</v>
      </c>
      <c r="M55" s="114" t="s">
        <v>320</v>
      </c>
      <c r="N55" s="114" t="s">
        <v>320</v>
      </c>
      <c r="O55" s="114" t="s">
        <v>320</v>
      </c>
      <c r="P55" s="114" t="s">
        <v>320</v>
      </c>
      <c r="Q55" s="114" t="s">
        <v>320</v>
      </c>
      <c r="R55" s="114" t="s">
        <v>320</v>
      </c>
      <c r="S55" s="114" t="s">
        <v>320</v>
      </c>
    </row>
    <row r="56" spans="1:19" ht="16.5" x14ac:dyDescent="0.25">
      <c r="A56" s="112" t="s">
        <v>128</v>
      </c>
      <c r="B56" s="123" t="s">
        <v>129</v>
      </c>
      <c r="C56" s="115" t="s">
        <v>19</v>
      </c>
      <c r="D56" s="115" t="s">
        <v>20</v>
      </c>
      <c r="E56" s="116" t="s">
        <v>317</v>
      </c>
      <c r="F56" s="117" t="s">
        <v>21</v>
      </c>
      <c r="G56" s="113" t="s">
        <v>641</v>
      </c>
      <c r="H56" s="113" t="s">
        <v>642</v>
      </c>
      <c r="I56" s="113" t="s">
        <v>643</v>
      </c>
      <c r="J56" s="113" t="s">
        <v>320</v>
      </c>
      <c r="K56" s="113" t="s">
        <v>642</v>
      </c>
      <c r="L56" s="113" t="s">
        <v>320</v>
      </c>
      <c r="M56" s="113" t="s">
        <v>644</v>
      </c>
      <c r="N56" s="113" t="s">
        <v>631</v>
      </c>
      <c r="O56" s="113" t="s">
        <v>644</v>
      </c>
      <c r="P56" s="113" t="s">
        <v>320</v>
      </c>
      <c r="Q56" s="113" t="s">
        <v>644</v>
      </c>
      <c r="R56" s="113" t="s">
        <v>320</v>
      </c>
      <c r="S56" s="113" t="s">
        <v>320</v>
      </c>
    </row>
    <row r="57" spans="1:19" ht="16.5" x14ac:dyDescent="0.25">
      <c r="A57" s="112" t="s">
        <v>130</v>
      </c>
      <c r="B57" s="124" t="s">
        <v>131</v>
      </c>
      <c r="C57" s="118" t="s">
        <v>19</v>
      </c>
      <c r="D57" s="118" t="s">
        <v>20</v>
      </c>
      <c r="E57" s="119" t="s">
        <v>317</v>
      </c>
      <c r="F57" s="120" t="s">
        <v>21</v>
      </c>
      <c r="G57" s="114" t="s">
        <v>645</v>
      </c>
      <c r="H57" s="114" t="s">
        <v>320</v>
      </c>
      <c r="I57" s="114" t="s">
        <v>645</v>
      </c>
      <c r="J57" s="114" t="s">
        <v>320</v>
      </c>
      <c r="K57" s="114" t="s">
        <v>320</v>
      </c>
      <c r="L57" s="114" t="s">
        <v>320</v>
      </c>
      <c r="M57" s="114" t="s">
        <v>320</v>
      </c>
      <c r="N57" s="114" t="s">
        <v>320</v>
      </c>
      <c r="O57" s="114" t="s">
        <v>320</v>
      </c>
      <c r="P57" s="114" t="s">
        <v>320</v>
      </c>
      <c r="Q57" s="114" t="s">
        <v>320</v>
      </c>
      <c r="R57" s="114" t="s">
        <v>320</v>
      </c>
      <c r="S57" s="114" t="s">
        <v>320</v>
      </c>
    </row>
    <row r="58" spans="1:19" ht="16.5" x14ac:dyDescent="0.25">
      <c r="A58" s="112" t="s">
        <v>132</v>
      </c>
      <c r="B58" s="124" t="s">
        <v>512</v>
      </c>
      <c r="C58" s="118" t="s">
        <v>19</v>
      </c>
      <c r="D58" s="118" t="s">
        <v>20</v>
      </c>
      <c r="E58" s="119" t="s">
        <v>317</v>
      </c>
      <c r="F58" s="120" t="s">
        <v>21</v>
      </c>
      <c r="G58" s="114" t="s">
        <v>646</v>
      </c>
      <c r="H58" s="114" t="s">
        <v>320</v>
      </c>
      <c r="I58" s="114" t="s">
        <v>646</v>
      </c>
      <c r="J58" s="114" t="s">
        <v>320</v>
      </c>
      <c r="K58" s="114" t="s">
        <v>320</v>
      </c>
      <c r="L58" s="114" t="s">
        <v>320</v>
      </c>
      <c r="M58" s="114" t="s">
        <v>320</v>
      </c>
      <c r="N58" s="114" t="s">
        <v>320</v>
      </c>
      <c r="O58" s="114" t="s">
        <v>320</v>
      </c>
      <c r="P58" s="114" t="s">
        <v>320</v>
      </c>
      <c r="Q58" s="114" t="s">
        <v>320</v>
      </c>
      <c r="R58" s="114" t="s">
        <v>320</v>
      </c>
      <c r="S58" s="114" t="s">
        <v>320</v>
      </c>
    </row>
    <row r="59" spans="1:19" ht="24.75" x14ac:dyDescent="0.25">
      <c r="A59" s="112" t="s">
        <v>134</v>
      </c>
      <c r="B59" s="124" t="s">
        <v>135</v>
      </c>
      <c r="C59" s="118" t="s">
        <v>19</v>
      </c>
      <c r="D59" s="118" t="s">
        <v>20</v>
      </c>
      <c r="E59" s="119" t="s">
        <v>317</v>
      </c>
      <c r="F59" s="120" t="s">
        <v>21</v>
      </c>
      <c r="G59" s="114" t="s">
        <v>647</v>
      </c>
      <c r="H59" s="114" t="s">
        <v>648</v>
      </c>
      <c r="I59" s="114" t="s">
        <v>649</v>
      </c>
      <c r="J59" s="114" t="s">
        <v>320</v>
      </c>
      <c r="K59" s="114" t="s">
        <v>648</v>
      </c>
      <c r="L59" s="114" t="s">
        <v>320</v>
      </c>
      <c r="M59" s="114" t="s">
        <v>650</v>
      </c>
      <c r="N59" s="114" t="s">
        <v>631</v>
      </c>
      <c r="O59" s="114" t="s">
        <v>650</v>
      </c>
      <c r="P59" s="114" t="s">
        <v>320</v>
      </c>
      <c r="Q59" s="114" t="s">
        <v>650</v>
      </c>
      <c r="R59" s="114" t="s">
        <v>320</v>
      </c>
      <c r="S59" s="114" t="s">
        <v>320</v>
      </c>
    </row>
    <row r="60" spans="1:19" ht="15" x14ac:dyDescent="0.25">
      <c r="A60" s="112" t="s">
        <v>136</v>
      </c>
      <c r="B60" s="124" t="s">
        <v>137</v>
      </c>
      <c r="C60" s="118" t="s">
        <v>19</v>
      </c>
      <c r="D60" s="118" t="s">
        <v>20</v>
      </c>
      <c r="E60" s="119" t="s">
        <v>317</v>
      </c>
      <c r="F60" s="120" t="s">
        <v>21</v>
      </c>
      <c r="G60" s="114" t="s">
        <v>651</v>
      </c>
      <c r="H60" s="114" t="s">
        <v>320</v>
      </c>
      <c r="I60" s="114" t="s">
        <v>651</v>
      </c>
      <c r="J60" s="114" t="s">
        <v>320</v>
      </c>
      <c r="K60" s="114" t="s">
        <v>320</v>
      </c>
      <c r="L60" s="114" t="s">
        <v>320</v>
      </c>
      <c r="M60" s="114" t="s">
        <v>320</v>
      </c>
      <c r="N60" s="114" t="s">
        <v>320</v>
      </c>
      <c r="O60" s="114" t="s">
        <v>320</v>
      </c>
      <c r="P60" s="114" t="s">
        <v>320</v>
      </c>
      <c r="Q60" s="114" t="s">
        <v>320</v>
      </c>
      <c r="R60" s="114" t="s">
        <v>320</v>
      </c>
      <c r="S60" s="114" t="s">
        <v>320</v>
      </c>
    </row>
    <row r="61" spans="1:19" ht="24.75" x14ac:dyDescent="0.25">
      <c r="A61" s="112" t="s">
        <v>138</v>
      </c>
      <c r="B61" s="124" t="s">
        <v>139</v>
      </c>
      <c r="C61" s="118" t="s">
        <v>19</v>
      </c>
      <c r="D61" s="118" t="s">
        <v>20</v>
      </c>
      <c r="E61" s="119" t="s">
        <v>317</v>
      </c>
      <c r="F61" s="120" t="s">
        <v>21</v>
      </c>
      <c r="G61" s="114" t="s">
        <v>652</v>
      </c>
      <c r="H61" s="114" t="s">
        <v>320</v>
      </c>
      <c r="I61" s="114" t="s">
        <v>652</v>
      </c>
      <c r="J61" s="114" t="s">
        <v>320</v>
      </c>
      <c r="K61" s="114" t="s">
        <v>320</v>
      </c>
      <c r="L61" s="114" t="s">
        <v>320</v>
      </c>
      <c r="M61" s="114" t="s">
        <v>320</v>
      </c>
      <c r="N61" s="114" t="s">
        <v>320</v>
      </c>
      <c r="O61" s="114" t="s">
        <v>320</v>
      </c>
      <c r="P61" s="114" t="s">
        <v>320</v>
      </c>
      <c r="Q61" s="114" t="s">
        <v>320</v>
      </c>
      <c r="R61" s="114" t="s">
        <v>320</v>
      </c>
      <c r="S61" s="114" t="s">
        <v>320</v>
      </c>
    </row>
    <row r="62" spans="1:19" ht="15" x14ac:dyDescent="0.25">
      <c r="A62" s="112" t="s">
        <v>140</v>
      </c>
      <c r="B62" s="124" t="s">
        <v>141</v>
      </c>
      <c r="C62" s="118" t="s">
        <v>19</v>
      </c>
      <c r="D62" s="118" t="s">
        <v>20</v>
      </c>
      <c r="E62" s="119" t="s">
        <v>317</v>
      </c>
      <c r="F62" s="120" t="s">
        <v>21</v>
      </c>
      <c r="G62" s="114" t="s">
        <v>653</v>
      </c>
      <c r="H62" s="114" t="s">
        <v>654</v>
      </c>
      <c r="I62" s="114" t="s">
        <v>655</v>
      </c>
      <c r="J62" s="114" t="s">
        <v>320</v>
      </c>
      <c r="K62" s="114" t="s">
        <v>654</v>
      </c>
      <c r="L62" s="114" t="s">
        <v>320</v>
      </c>
      <c r="M62" s="114" t="s">
        <v>654</v>
      </c>
      <c r="N62" s="114" t="s">
        <v>320</v>
      </c>
      <c r="O62" s="114" t="s">
        <v>654</v>
      </c>
      <c r="P62" s="114" t="s">
        <v>320</v>
      </c>
      <c r="Q62" s="114" t="s">
        <v>654</v>
      </c>
      <c r="R62" s="114" t="s">
        <v>320</v>
      </c>
      <c r="S62" s="114" t="s">
        <v>320</v>
      </c>
    </row>
    <row r="63" spans="1:19" ht="16.5" x14ac:dyDescent="0.25">
      <c r="A63" s="112" t="s">
        <v>142</v>
      </c>
      <c r="B63" s="124" t="s">
        <v>143</v>
      </c>
      <c r="C63" s="118" t="s">
        <v>19</v>
      </c>
      <c r="D63" s="118" t="s">
        <v>20</v>
      </c>
      <c r="E63" s="119" t="s">
        <v>317</v>
      </c>
      <c r="F63" s="120" t="s">
        <v>21</v>
      </c>
      <c r="G63" s="114" t="s">
        <v>656</v>
      </c>
      <c r="H63" s="114" t="s">
        <v>320</v>
      </c>
      <c r="I63" s="114" t="s">
        <v>656</v>
      </c>
      <c r="J63" s="114" t="s">
        <v>320</v>
      </c>
      <c r="K63" s="114" t="s">
        <v>320</v>
      </c>
      <c r="L63" s="114" t="s">
        <v>320</v>
      </c>
      <c r="M63" s="114" t="s">
        <v>320</v>
      </c>
      <c r="N63" s="114" t="s">
        <v>320</v>
      </c>
      <c r="O63" s="114" t="s">
        <v>320</v>
      </c>
      <c r="P63" s="114" t="s">
        <v>320</v>
      </c>
      <c r="Q63" s="114" t="s">
        <v>320</v>
      </c>
      <c r="R63" s="114" t="s">
        <v>320</v>
      </c>
      <c r="S63" s="114" t="s">
        <v>320</v>
      </c>
    </row>
    <row r="64" spans="1:19" ht="15" x14ac:dyDescent="0.25">
      <c r="A64" s="112" t="s">
        <v>144</v>
      </c>
      <c r="B64" s="124" t="s">
        <v>145</v>
      </c>
      <c r="C64" s="118" t="s">
        <v>19</v>
      </c>
      <c r="D64" s="118" t="s">
        <v>20</v>
      </c>
      <c r="E64" s="119" t="s">
        <v>317</v>
      </c>
      <c r="F64" s="120" t="s">
        <v>21</v>
      </c>
      <c r="G64" s="114" t="s">
        <v>657</v>
      </c>
      <c r="H64" s="114" t="s">
        <v>320</v>
      </c>
      <c r="I64" s="114" t="s">
        <v>657</v>
      </c>
      <c r="J64" s="114" t="s">
        <v>320</v>
      </c>
      <c r="K64" s="114" t="s">
        <v>320</v>
      </c>
      <c r="L64" s="114" t="s">
        <v>320</v>
      </c>
      <c r="M64" s="114" t="s">
        <v>320</v>
      </c>
      <c r="N64" s="114" t="s">
        <v>320</v>
      </c>
      <c r="O64" s="114" t="s">
        <v>320</v>
      </c>
      <c r="P64" s="114" t="s">
        <v>320</v>
      </c>
      <c r="Q64" s="114" t="s">
        <v>320</v>
      </c>
      <c r="R64" s="114" t="s">
        <v>320</v>
      </c>
      <c r="S64" s="114" t="s">
        <v>320</v>
      </c>
    </row>
    <row r="65" spans="1:19" ht="15" x14ac:dyDescent="0.25">
      <c r="A65" s="112" t="s">
        <v>146</v>
      </c>
      <c r="B65" s="123" t="s">
        <v>147</v>
      </c>
      <c r="C65" s="115" t="s">
        <v>19</v>
      </c>
      <c r="D65" s="115" t="s">
        <v>20</v>
      </c>
      <c r="E65" s="116" t="s">
        <v>317</v>
      </c>
      <c r="F65" s="117" t="s">
        <v>21</v>
      </c>
      <c r="G65" s="113" t="s">
        <v>658</v>
      </c>
      <c r="H65" s="113" t="s">
        <v>659</v>
      </c>
      <c r="I65" s="113" t="s">
        <v>660</v>
      </c>
      <c r="J65" s="113" t="s">
        <v>320</v>
      </c>
      <c r="K65" s="113" t="s">
        <v>659</v>
      </c>
      <c r="L65" s="113" t="s">
        <v>320</v>
      </c>
      <c r="M65" s="113" t="s">
        <v>659</v>
      </c>
      <c r="N65" s="113" t="s">
        <v>320</v>
      </c>
      <c r="O65" s="113" t="s">
        <v>659</v>
      </c>
      <c r="P65" s="113" t="s">
        <v>320</v>
      </c>
      <c r="Q65" s="113" t="s">
        <v>659</v>
      </c>
      <c r="R65" s="113" t="s">
        <v>320</v>
      </c>
      <c r="S65" s="113" t="s">
        <v>320</v>
      </c>
    </row>
    <row r="66" spans="1:19" ht="15" x14ac:dyDescent="0.25">
      <c r="A66" s="112" t="s">
        <v>148</v>
      </c>
      <c r="B66" s="124" t="s">
        <v>149</v>
      </c>
      <c r="C66" s="118" t="s">
        <v>19</v>
      </c>
      <c r="D66" s="118" t="s">
        <v>20</v>
      </c>
      <c r="E66" s="119" t="s">
        <v>317</v>
      </c>
      <c r="F66" s="120" t="s">
        <v>21</v>
      </c>
      <c r="G66" s="114" t="s">
        <v>661</v>
      </c>
      <c r="H66" s="114" t="s">
        <v>320</v>
      </c>
      <c r="I66" s="114" t="s">
        <v>661</v>
      </c>
      <c r="J66" s="114" t="s">
        <v>320</v>
      </c>
      <c r="K66" s="114" t="s">
        <v>320</v>
      </c>
      <c r="L66" s="114" t="s">
        <v>320</v>
      </c>
      <c r="M66" s="114" t="s">
        <v>320</v>
      </c>
      <c r="N66" s="114" t="s">
        <v>320</v>
      </c>
      <c r="O66" s="114" t="s">
        <v>320</v>
      </c>
      <c r="P66" s="114" t="s">
        <v>320</v>
      </c>
      <c r="Q66" s="114" t="s">
        <v>320</v>
      </c>
      <c r="R66" s="114" t="s">
        <v>320</v>
      </c>
      <c r="S66" s="114" t="s">
        <v>320</v>
      </c>
    </row>
    <row r="67" spans="1:19" ht="16.5" x14ac:dyDescent="0.25">
      <c r="A67" s="112" t="s">
        <v>150</v>
      </c>
      <c r="B67" s="124" t="s">
        <v>151</v>
      </c>
      <c r="C67" s="118" t="s">
        <v>19</v>
      </c>
      <c r="D67" s="118" t="s">
        <v>20</v>
      </c>
      <c r="E67" s="119" t="s">
        <v>317</v>
      </c>
      <c r="F67" s="120" t="s">
        <v>21</v>
      </c>
      <c r="G67" s="114" t="s">
        <v>662</v>
      </c>
      <c r="H67" s="114" t="s">
        <v>320</v>
      </c>
      <c r="I67" s="114" t="s">
        <v>662</v>
      </c>
      <c r="J67" s="114" t="s">
        <v>320</v>
      </c>
      <c r="K67" s="114" t="s">
        <v>320</v>
      </c>
      <c r="L67" s="114" t="s">
        <v>320</v>
      </c>
      <c r="M67" s="114" t="s">
        <v>320</v>
      </c>
      <c r="N67" s="114" t="s">
        <v>320</v>
      </c>
      <c r="O67" s="114" t="s">
        <v>320</v>
      </c>
      <c r="P67" s="114" t="s">
        <v>320</v>
      </c>
      <c r="Q67" s="114" t="s">
        <v>320</v>
      </c>
      <c r="R67" s="114" t="s">
        <v>320</v>
      </c>
      <c r="S67" s="114" t="s">
        <v>320</v>
      </c>
    </row>
    <row r="68" spans="1:19" ht="15" x14ac:dyDescent="0.25">
      <c r="A68" s="112" t="s">
        <v>152</v>
      </c>
      <c r="B68" s="124" t="s">
        <v>97</v>
      </c>
      <c r="C68" s="118" t="s">
        <v>19</v>
      </c>
      <c r="D68" s="118" t="s">
        <v>20</v>
      </c>
      <c r="E68" s="119" t="s">
        <v>317</v>
      </c>
      <c r="F68" s="120" t="s">
        <v>21</v>
      </c>
      <c r="G68" s="114" t="s">
        <v>663</v>
      </c>
      <c r="H68" s="114" t="s">
        <v>320</v>
      </c>
      <c r="I68" s="114" t="s">
        <v>663</v>
      </c>
      <c r="J68" s="114" t="s">
        <v>320</v>
      </c>
      <c r="K68" s="114" t="s">
        <v>320</v>
      </c>
      <c r="L68" s="114" t="s">
        <v>320</v>
      </c>
      <c r="M68" s="114" t="s">
        <v>320</v>
      </c>
      <c r="N68" s="114" t="s">
        <v>320</v>
      </c>
      <c r="O68" s="114" t="s">
        <v>320</v>
      </c>
      <c r="P68" s="114" t="s">
        <v>320</v>
      </c>
      <c r="Q68" s="114" t="s">
        <v>320</v>
      </c>
      <c r="R68" s="114" t="s">
        <v>320</v>
      </c>
      <c r="S68" s="114" t="s">
        <v>320</v>
      </c>
    </row>
    <row r="69" spans="1:19" ht="15" x14ac:dyDescent="0.25">
      <c r="A69" s="112" t="s">
        <v>153</v>
      </c>
      <c r="B69" s="124" t="s">
        <v>99</v>
      </c>
      <c r="C69" s="118" t="s">
        <v>19</v>
      </c>
      <c r="D69" s="118" t="s">
        <v>20</v>
      </c>
      <c r="E69" s="119" t="s">
        <v>317</v>
      </c>
      <c r="F69" s="120" t="s">
        <v>21</v>
      </c>
      <c r="G69" s="114" t="s">
        <v>664</v>
      </c>
      <c r="H69" s="114" t="s">
        <v>320</v>
      </c>
      <c r="I69" s="114" t="s">
        <v>664</v>
      </c>
      <c r="J69" s="114" t="s">
        <v>320</v>
      </c>
      <c r="K69" s="114" t="s">
        <v>320</v>
      </c>
      <c r="L69" s="114" t="s">
        <v>320</v>
      </c>
      <c r="M69" s="114" t="s">
        <v>320</v>
      </c>
      <c r="N69" s="114" t="s">
        <v>320</v>
      </c>
      <c r="O69" s="114" t="s">
        <v>320</v>
      </c>
      <c r="P69" s="114" t="s">
        <v>320</v>
      </c>
      <c r="Q69" s="114" t="s">
        <v>320</v>
      </c>
      <c r="R69" s="114" t="s">
        <v>320</v>
      </c>
      <c r="S69" s="114" t="s">
        <v>320</v>
      </c>
    </row>
    <row r="70" spans="1:19" ht="16.5" x14ac:dyDescent="0.25">
      <c r="A70" s="112" t="s">
        <v>154</v>
      </c>
      <c r="B70" s="124" t="s">
        <v>101</v>
      </c>
      <c r="C70" s="118" t="s">
        <v>19</v>
      </c>
      <c r="D70" s="118" t="s">
        <v>20</v>
      </c>
      <c r="E70" s="119" t="s">
        <v>317</v>
      </c>
      <c r="F70" s="120" t="s">
        <v>21</v>
      </c>
      <c r="G70" s="114" t="s">
        <v>665</v>
      </c>
      <c r="H70" s="114" t="s">
        <v>659</v>
      </c>
      <c r="I70" s="114" t="s">
        <v>666</v>
      </c>
      <c r="J70" s="114" t="s">
        <v>320</v>
      </c>
      <c r="K70" s="114" t="s">
        <v>659</v>
      </c>
      <c r="L70" s="114" t="s">
        <v>320</v>
      </c>
      <c r="M70" s="114" t="s">
        <v>659</v>
      </c>
      <c r="N70" s="114" t="s">
        <v>320</v>
      </c>
      <c r="O70" s="114" t="s">
        <v>659</v>
      </c>
      <c r="P70" s="114" t="s">
        <v>320</v>
      </c>
      <c r="Q70" s="114" t="s">
        <v>659</v>
      </c>
      <c r="R70" s="114" t="s">
        <v>320</v>
      </c>
      <c r="S70" s="114" t="s">
        <v>320</v>
      </c>
    </row>
    <row r="71" spans="1:19" ht="15" x14ac:dyDescent="0.25">
      <c r="A71" s="112" t="s">
        <v>155</v>
      </c>
      <c r="B71" s="124" t="s">
        <v>103</v>
      </c>
      <c r="C71" s="118" t="s">
        <v>19</v>
      </c>
      <c r="D71" s="118" t="s">
        <v>20</v>
      </c>
      <c r="E71" s="119" t="s">
        <v>317</v>
      </c>
      <c r="F71" s="120" t="s">
        <v>21</v>
      </c>
      <c r="G71" s="114" t="s">
        <v>667</v>
      </c>
      <c r="H71" s="114" t="s">
        <v>320</v>
      </c>
      <c r="I71" s="114" t="s">
        <v>667</v>
      </c>
      <c r="J71" s="114" t="s">
        <v>320</v>
      </c>
      <c r="K71" s="114" t="s">
        <v>320</v>
      </c>
      <c r="L71" s="114" t="s">
        <v>320</v>
      </c>
      <c r="M71" s="114" t="s">
        <v>320</v>
      </c>
      <c r="N71" s="114" t="s">
        <v>320</v>
      </c>
      <c r="O71" s="114" t="s">
        <v>320</v>
      </c>
      <c r="P71" s="114" t="s">
        <v>320</v>
      </c>
      <c r="Q71" s="114" t="s">
        <v>320</v>
      </c>
      <c r="R71" s="114" t="s">
        <v>320</v>
      </c>
      <c r="S71" s="114" t="s">
        <v>320</v>
      </c>
    </row>
    <row r="72" spans="1:19" ht="16.5" x14ac:dyDescent="0.25">
      <c r="A72" s="112" t="s">
        <v>156</v>
      </c>
      <c r="B72" s="124" t="s">
        <v>105</v>
      </c>
      <c r="C72" s="118" t="s">
        <v>19</v>
      </c>
      <c r="D72" s="118" t="s">
        <v>20</v>
      </c>
      <c r="E72" s="119" t="s">
        <v>317</v>
      </c>
      <c r="F72" s="120" t="s">
        <v>21</v>
      </c>
      <c r="G72" s="114" t="s">
        <v>668</v>
      </c>
      <c r="H72" s="114" t="s">
        <v>320</v>
      </c>
      <c r="I72" s="114" t="s">
        <v>668</v>
      </c>
      <c r="J72" s="114" t="s">
        <v>320</v>
      </c>
      <c r="K72" s="114" t="s">
        <v>320</v>
      </c>
      <c r="L72" s="114" t="s">
        <v>320</v>
      </c>
      <c r="M72" s="114" t="s">
        <v>320</v>
      </c>
      <c r="N72" s="114" t="s">
        <v>320</v>
      </c>
      <c r="O72" s="114" t="s">
        <v>320</v>
      </c>
      <c r="P72" s="114" t="s">
        <v>320</v>
      </c>
      <c r="Q72" s="114" t="s">
        <v>320</v>
      </c>
      <c r="R72" s="114" t="s">
        <v>320</v>
      </c>
      <c r="S72" s="114" t="s">
        <v>320</v>
      </c>
    </row>
    <row r="73" spans="1:19" ht="16.5" x14ac:dyDescent="0.25">
      <c r="A73" s="112" t="s">
        <v>157</v>
      </c>
      <c r="B73" s="124" t="s">
        <v>107</v>
      </c>
      <c r="C73" s="118" t="s">
        <v>19</v>
      </c>
      <c r="D73" s="118" t="s">
        <v>20</v>
      </c>
      <c r="E73" s="119" t="s">
        <v>317</v>
      </c>
      <c r="F73" s="120" t="s">
        <v>21</v>
      </c>
      <c r="G73" s="114" t="s">
        <v>669</v>
      </c>
      <c r="H73" s="114" t="s">
        <v>320</v>
      </c>
      <c r="I73" s="114" t="s">
        <v>669</v>
      </c>
      <c r="J73" s="114" t="s">
        <v>320</v>
      </c>
      <c r="K73" s="114" t="s">
        <v>320</v>
      </c>
      <c r="L73" s="114" t="s">
        <v>320</v>
      </c>
      <c r="M73" s="114" t="s">
        <v>320</v>
      </c>
      <c r="N73" s="114" t="s">
        <v>320</v>
      </c>
      <c r="O73" s="114" t="s">
        <v>320</v>
      </c>
      <c r="P73" s="114" t="s">
        <v>320</v>
      </c>
      <c r="Q73" s="114" t="s">
        <v>320</v>
      </c>
      <c r="R73" s="114" t="s">
        <v>320</v>
      </c>
      <c r="S73" s="114" t="s">
        <v>320</v>
      </c>
    </row>
    <row r="74" spans="1:19" ht="15" x14ac:dyDescent="0.25">
      <c r="A74" s="112" t="s">
        <v>158</v>
      </c>
      <c r="B74" s="123" t="s">
        <v>159</v>
      </c>
      <c r="C74" s="115" t="s">
        <v>19</v>
      </c>
      <c r="D74" s="115" t="s">
        <v>20</v>
      </c>
      <c r="E74" s="116" t="s">
        <v>317</v>
      </c>
      <c r="F74" s="117" t="s">
        <v>21</v>
      </c>
      <c r="G74" s="113" t="s">
        <v>670</v>
      </c>
      <c r="H74" s="113" t="s">
        <v>671</v>
      </c>
      <c r="I74" s="113" t="s">
        <v>672</v>
      </c>
      <c r="J74" s="113" t="s">
        <v>320</v>
      </c>
      <c r="K74" s="113" t="s">
        <v>673</v>
      </c>
      <c r="L74" s="113" t="s">
        <v>617</v>
      </c>
      <c r="M74" s="113" t="s">
        <v>674</v>
      </c>
      <c r="N74" s="113" t="s">
        <v>675</v>
      </c>
      <c r="O74" s="113" t="s">
        <v>676</v>
      </c>
      <c r="P74" s="113" t="s">
        <v>620</v>
      </c>
      <c r="Q74" s="113" t="s">
        <v>676</v>
      </c>
      <c r="R74" s="113" t="s">
        <v>320</v>
      </c>
      <c r="S74" s="113" t="s">
        <v>320</v>
      </c>
    </row>
    <row r="75" spans="1:19" ht="15" x14ac:dyDescent="0.25">
      <c r="A75" s="112" t="s">
        <v>160</v>
      </c>
      <c r="B75" s="123" t="s">
        <v>161</v>
      </c>
      <c r="C75" s="115" t="s">
        <v>19</v>
      </c>
      <c r="D75" s="115" t="s">
        <v>20</v>
      </c>
      <c r="E75" s="116" t="s">
        <v>317</v>
      </c>
      <c r="F75" s="117" t="s">
        <v>21</v>
      </c>
      <c r="G75" s="113" t="s">
        <v>677</v>
      </c>
      <c r="H75" s="113" t="s">
        <v>678</v>
      </c>
      <c r="I75" s="113" t="s">
        <v>679</v>
      </c>
      <c r="J75" s="113" t="s">
        <v>320</v>
      </c>
      <c r="K75" s="113" t="s">
        <v>678</v>
      </c>
      <c r="L75" s="113" t="s">
        <v>320</v>
      </c>
      <c r="M75" s="113" t="s">
        <v>678</v>
      </c>
      <c r="N75" s="113" t="s">
        <v>320</v>
      </c>
      <c r="O75" s="113" t="s">
        <v>678</v>
      </c>
      <c r="P75" s="113" t="s">
        <v>320</v>
      </c>
      <c r="Q75" s="113" t="s">
        <v>678</v>
      </c>
      <c r="R75" s="113" t="s">
        <v>320</v>
      </c>
      <c r="S75" s="113" t="s">
        <v>320</v>
      </c>
    </row>
    <row r="76" spans="1:19" ht="15" x14ac:dyDescent="0.25">
      <c r="A76" s="112" t="s">
        <v>162</v>
      </c>
      <c r="B76" s="124" t="s">
        <v>163</v>
      </c>
      <c r="C76" s="118" t="s">
        <v>19</v>
      </c>
      <c r="D76" s="118" t="s">
        <v>20</v>
      </c>
      <c r="E76" s="119" t="s">
        <v>317</v>
      </c>
      <c r="F76" s="120" t="s">
        <v>21</v>
      </c>
      <c r="G76" s="114" t="s">
        <v>677</v>
      </c>
      <c r="H76" s="114" t="s">
        <v>678</v>
      </c>
      <c r="I76" s="114" t="s">
        <v>679</v>
      </c>
      <c r="J76" s="114" t="s">
        <v>320</v>
      </c>
      <c r="K76" s="114" t="s">
        <v>678</v>
      </c>
      <c r="L76" s="114" t="s">
        <v>320</v>
      </c>
      <c r="M76" s="114" t="s">
        <v>678</v>
      </c>
      <c r="N76" s="114" t="s">
        <v>320</v>
      </c>
      <c r="O76" s="114" t="s">
        <v>678</v>
      </c>
      <c r="P76" s="114" t="s">
        <v>320</v>
      </c>
      <c r="Q76" s="114" t="s">
        <v>678</v>
      </c>
      <c r="R76" s="114" t="s">
        <v>320</v>
      </c>
      <c r="S76" s="114" t="s">
        <v>320</v>
      </c>
    </row>
    <row r="77" spans="1:19" ht="15" customHeight="1" x14ac:dyDescent="0.25">
      <c r="A77" s="112" t="s">
        <v>164</v>
      </c>
      <c r="B77" s="123" t="s">
        <v>513</v>
      </c>
      <c r="C77" s="115" t="s">
        <v>19</v>
      </c>
      <c r="D77" s="115" t="s">
        <v>20</v>
      </c>
      <c r="E77" s="116" t="s">
        <v>317</v>
      </c>
      <c r="F77" s="117" t="s">
        <v>21</v>
      </c>
      <c r="G77" s="113" t="s">
        <v>680</v>
      </c>
      <c r="H77" s="113" t="s">
        <v>681</v>
      </c>
      <c r="I77" s="113" t="s">
        <v>682</v>
      </c>
      <c r="J77" s="113" t="s">
        <v>320</v>
      </c>
      <c r="K77" s="113" t="s">
        <v>683</v>
      </c>
      <c r="L77" s="113" t="s">
        <v>684</v>
      </c>
      <c r="M77" s="113" t="s">
        <v>685</v>
      </c>
      <c r="N77" s="113" t="s">
        <v>686</v>
      </c>
      <c r="O77" s="113" t="s">
        <v>687</v>
      </c>
      <c r="P77" s="113" t="s">
        <v>688</v>
      </c>
      <c r="Q77" s="113" t="s">
        <v>687</v>
      </c>
      <c r="R77" s="113" t="s">
        <v>320</v>
      </c>
      <c r="S77" s="113" t="s">
        <v>320</v>
      </c>
    </row>
    <row r="78" spans="1:19" ht="16.5" x14ac:dyDescent="0.25">
      <c r="A78" s="112" t="s">
        <v>166</v>
      </c>
      <c r="B78" s="124" t="s">
        <v>167</v>
      </c>
      <c r="C78" s="118" t="s">
        <v>19</v>
      </c>
      <c r="D78" s="118" t="s">
        <v>20</v>
      </c>
      <c r="E78" s="119" t="s">
        <v>317</v>
      </c>
      <c r="F78" s="120" t="s">
        <v>21</v>
      </c>
      <c r="G78" s="114" t="s">
        <v>689</v>
      </c>
      <c r="H78" s="114" t="s">
        <v>690</v>
      </c>
      <c r="I78" s="114" t="s">
        <v>691</v>
      </c>
      <c r="J78" s="114" t="s">
        <v>320</v>
      </c>
      <c r="K78" s="114" t="s">
        <v>692</v>
      </c>
      <c r="L78" s="114" t="s">
        <v>631</v>
      </c>
      <c r="M78" s="114" t="s">
        <v>692</v>
      </c>
      <c r="N78" s="114" t="s">
        <v>320</v>
      </c>
      <c r="O78" s="114" t="s">
        <v>692</v>
      </c>
      <c r="P78" s="114" t="s">
        <v>320</v>
      </c>
      <c r="Q78" s="114" t="s">
        <v>692</v>
      </c>
      <c r="R78" s="114" t="s">
        <v>320</v>
      </c>
      <c r="S78" s="114" t="s">
        <v>320</v>
      </c>
    </row>
    <row r="79" spans="1:19" ht="15" x14ac:dyDescent="0.25">
      <c r="A79" s="112" t="s">
        <v>168</v>
      </c>
      <c r="B79" s="124" t="s">
        <v>169</v>
      </c>
      <c r="C79" s="118" t="s">
        <v>19</v>
      </c>
      <c r="D79" s="118" t="s">
        <v>20</v>
      </c>
      <c r="E79" s="119" t="s">
        <v>317</v>
      </c>
      <c r="F79" s="120" t="s">
        <v>21</v>
      </c>
      <c r="G79" s="114" t="s">
        <v>693</v>
      </c>
      <c r="H79" s="114" t="s">
        <v>694</v>
      </c>
      <c r="I79" s="114" t="s">
        <v>695</v>
      </c>
      <c r="J79" s="114" t="s">
        <v>320</v>
      </c>
      <c r="K79" s="114" t="s">
        <v>696</v>
      </c>
      <c r="L79" s="114" t="s">
        <v>697</v>
      </c>
      <c r="M79" s="114" t="s">
        <v>698</v>
      </c>
      <c r="N79" s="114" t="s">
        <v>686</v>
      </c>
      <c r="O79" s="114" t="s">
        <v>699</v>
      </c>
      <c r="P79" s="114" t="s">
        <v>700</v>
      </c>
      <c r="Q79" s="114" t="s">
        <v>699</v>
      </c>
      <c r="R79" s="114" t="s">
        <v>320</v>
      </c>
      <c r="S79" s="114" t="s">
        <v>320</v>
      </c>
    </row>
    <row r="80" spans="1:19" ht="15" x14ac:dyDescent="0.25">
      <c r="A80" s="112" t="s">
        <v>170</v>
      </c>
      <c r="B80" s="124" t="s">
        <v>171</v>
      </c>
      <c r="C80" s="118" t="s">
        <v>19</v>
      </c>
      <c r="D80" s="118" t="s">
        <v>20</v>
      </c>
      <c r="E80" s="119" t="s">
        <v>317</v>
      </c>
      <c r="F80" s="120" t="s">
        <v>21</v>
      </c>
      <c r="G80" s="114" t="s">
        <v>701</v>
      </c>
      <c r="H80" s="114" t="s">
        <v>701</v>
      </c>
      <c r="I80" s="114" t="s">
        <v>320</v>
      </c>
      <c r="J80" s="114" t="s">
        <v>320</v>
      </c>
      <c r="K80" s="114" t="s">
        <v>320</v>
      </c>
      <c r="L80" s="114" t="s">
        <v>701</v>
      </c>
      <c r="M80" s="114" t="s">
        <v>320</v>
      </c>
      <c r="N80" s="114" t="s">
        <v>320</v>
      </c>
      <c r="O80" s="114" t="s">
        <v>320</v>
      </c>
      <c r="P80" s="114" t="s">
        <v>320</v>
      </c>
      <c r="Q80" s="114" t="s">
        <v>320</v>
      </c>
      <c r="R80" s="114" t="s">
        <v>320</v>
      </c>
      <c r="S80" s="114" t="s">
        <v>320</v>
      </c>
    </row>
    <row r="81" spans="1:19" ht="15" x14ac:dyDescent="0.25">
      <c r="A81" s="112" t="s">
        <v>172</v>
      </c>
      <c r="B81" s="124" t="s">
        <v>173</v>
      </c>
      <c r="C81" s="118" t="s">
        <v>19</v>
      </c>
      <c r="D81" s="118" t="s">
        <v>20</v>
      </c>
      <c r="E81" s="119" t="s">
        <v>317</v>
      </c>
      <c r="F81" s="120" t="s">
        <v>21</v>
      </c>
      <c r="G81" s="114" t="s">
        <v>702</v>
      </c>
      <c r="H81" s="114" t="s">
        <v>703</v>
      </c>
      <c r="I81" s="114" t="s">
        <v>704</v>
      </c>
      <c r="J81" s="114" t="s">
        <v>320</v>
      </c>
      <c r="K81" s="114" t="s">
        <v>703</v>
      </c>
      <c r="L81" s="114" t="s">
        <v>320</v>
      </c>
      <c r="M81" s="114" t="s">
        <v>703</v>
      </c>
      <c r="N81" s="114" t="s">
        <v>320</v>
      </c>
      <c r="O81" s="114" t="s">
        <v>703</v>
      </c>
      <c r="P81" s="114" t="s">
        <v>320</v>
      </c>
      <c r="Q81" s="114" t="s">
        <v>703</v>
      </c>
      <c r="R81" s="114" t="s">
        <v>320</v>
      </c>
      <c r="S81" s="114" t="s">
        <v>320</v>
      </c>
    </row>
    <row r="82" spans="1:19" ht="15" x14ac:dyDescent="0.25">
      <c r="A82" s="112" t="s">
        <v>174</v>
      </c>
      <c r="B82" s="124" t="s">
        <v>175</v>
      </c>
      <c r="C82" s="118" t="s">
        <v>19</v>
      </c>
      <c r="D82" s="118" t="s">
        <v>20</v>
      </c>
      <c r="E82" s="119" t="s">
        <v>317</v>
      </c>
      <c r="F82" s="120" t="s">
        <v>21</v>
      </c>
      <c r="G82" s="114" t="s">
        <v>705</v>
      </c>
      <c r="H82" s="114" t="s">
        <v>705</v>
      </c>
      <c r="I82" s="114" t="s">
        <v>320</v>
      </c>
      <c r="J82" s="114" t="s">
        <v>320</v>
      </c>
      <c r="K82" s="114" t="s">
        <v>706</v>
      </c>
      <c r="L82" s="114" t="s">
        <v>707</v>
      </c>
      <c r="M82" s="114" t="s">
        <v>706</v>
      </c>
      <c r="N82" s="114" t="s">
        <v>320</v>
      </c>
      <c r="O82" s="114" t="s">
        <v>706</v>
      </c>
      <c r="P82" s="114" t="s">
        <v>320</v>
      </c>
      <c r="Q82" s="114" t="s">
        <v>706</v>
      </c>
      <c r="R82" s="114" t="s">
        <v>320</v>
      </c>
      <c r="S82" s="114" t="s">
        <v>320</v>
      </c>
    </row>
    <row r="83" spans="1:19" ht="24.75" x14ac:dyDescent="0.25">
      <c r="A83" s="112" t="s">
        <v>176</v>
      </c>
      <c r="B83" s="124" t="s">
        <v>177</v>
      </c>
      <c r="C83" s="118" t="s">
        <v>19</v>
      </c>
      <c r="D83" s="118" t="s">
        <v>20</v>
      </c>
      <c r="E83" s="119" t="s">
        <v>317</v>
      </c>
      <c r="F83" s="120" t="s">
        <v>21</v>
      </c>
      <c r="G83" s="114" t="s">
        <v>708</v>
      </c>
      <c r="H83" s="114" t="s">
        <v>709</v>
      </c>
      <c r="I83" s="114" t="s">
        <v>710</v>
      </c>
      <c r="J83" s="114" t="s">
        <v>320</v>
      </c>
      <c r="K83" s="114" t="s">
        <v>711</v>
      </c>
      <c r="L83" s="114" t="s">
        <v>712</v>
      </c>
      <c r="M83" s="114" t="s">
        <v>711</v>
      </c>
      <c r="N83" s="114" t="s">
        <v>320</v>
      </c>
      <c r="O83" s="114" t="s">
        <v>713</v>
      </c>
      <c r="P83" s="114" t="s">
        <v>714</v>
      </c>
      <c r="Q83" s="114" t="s">
        <v>713</v>
      </c>
      <c r="R83" s="114" t="s">
        <v>320</v>
      </c>
      <c r="S83" s="114" t="s">
        <v>320</v>
      </c>
    </row>
    <row r="84" spans="1:19" ht="24.75" x14ac:dyDescent="0.25">
      <c r="A84" s="112" t="s">
        <v>178</v>
      </c>
      <c r="B84" s="123" t="s">
        <v>514</v>
      </c>
      <c r="C84" s="115" t="s">
        <v>19</v>
      </c>
      <c r="D84" s="115" t="s">
        <v>20</v>
      </c>
      <c r="E84" s="116" t="s">
        <v>317</v>
      </c>
      <c r="F84" s="117" t="s">
        <v>21</v>
      </c>
      <c r="G84" s="113" t="s">
        <v>715</v>
      </c>
      <c r="H84" s="113" t="s">
        <v>716</v>
      </c>
      <c r="I84" s="113" t="s">
        <v>717</v>
      </c>
      <c r="J84" s="113" t="s">
        <v>320</v>
      </c>
      <c r="K84" s="113" t="s">
        <v>718</v>
      </c>
      <c r="L84" s="113" t="s">
        <v>719</v>
      </c>
      <c r="M84" s="113" t="s">
        <v>720</v>
      </c>
      <c r="N84" s="113" t="s">
        <v>721</v>
      </c>
      <c r="O84" s="113" t="s">
        <v>720</v>
      </c>
      <c r="P84" s="113" t="s">
        <v>320</v>
      </c>
      <c r="Q84" s="113" t="s">
        <v>720</v>
      </c>
      <c r="R84" s="113" t="s">
        <v>320</v>
      </c>
      <c r="S84" s="113" t="s">
        <v>320</v>
      </c>
    </row>
    <row r="85" spans="1:19" ht="16.5" x14ac:dyDescent="0.25">
      <c r="A85" s="112" t="s">
        <v>180</v>
      </c>
      <c r="B85" s="124" t="s">
        <v>181</v>
      </c>
      <c r="C85" s="118" t="s">
        <v>19</v>
      </c>
      <c r="D85" s="118" t="s">
        <v>20</v>
      </c>
      <c r="E85" s="119" t="s">
        <v>317</v>
      </c>
      <c r="F85" s="120" t="s">
        <v>21</v>
      </c>
      <c r="G85" s="114" t="s">
        <v>722</v>
      </c>
      <c r="H85" s="114" t="s">
        <v>723</v>
      </c>
      <c r="I85" s="114" t="s">
        <v>724</v>
      </c>
      <c r="J85" s="114" t="s">
        <v>320</v>
      </c>
      <c r="K85" s="114" t="s">
        <v>725</v>
      </c>
      <c r="L85" s="114" t="s">
        <v>726</v>
      </c>
      <c r="M85" s="114" t="s">
        <v>725</v>
      </c>
      <c r="N85" s="114" t="s">
        <v>320</v>
      </c>
      <c r="O85" s="114" t="s">
        <v>725</v>
      </c>
      <c r="P85" s="114" t="s">
        <v>320</v>
      </c>
      <c r="Q85" s="114" t="s">
        <v>725</v>
      </c>
      <c r="R85" s="114" t="s">
        <v>320</v>
      </c>
      <c r="S85" s="114" t="s">
        <v>320</v>
      </c>
    </row>
    <row r="86" spans="1:19" ht="15" x14ac:dyDescent="0.25">
      <c r="A86" s="112" t="s">
        <v>182</v>
      </c>
      <c r="B86" s="124" t="s">
        <v>183</v>
      </c>
      <c r="C86" s="118" t="s">
        <v>19</v>
      </c>
      <c r="D86" s="118" t="s">
        <v>20</v>
      </c>
      <c r="E86" s="119" t="s">
        <v>317</v>
      </c>
      <c r="F86" s="120" t="s">
        <v>21</v>
      </c>
      <c r="G86" s="114" t="s">
        <v>727</v>
      </c>
      <c r="H86" s="114" t="s">
        <v>728</v>
      </c>
      <c r="I86" s="114" t="s">
        <v>729</v>
      </c>
      <c r="J86" s="114" t="s">
        <v>320</v>
      </c>
      <c r="K86" s="114" t="s">
        <v>730</v>
      </c>
      <c r="L86" s="114" t="s">
        <v>731</v>
      </c>
      <c r="M86" s="114" t="s">
        <v>732</v>
      </c>
      <c r="N86" s="114" t="s">
        <v>721</v>
      </c>
      <c r="O86" s="114" t="s">
        <v>732</v>
      </c>
      <c r="P86" s="114" t="s">
        <v>320</v>
      </c>
      <c r="Q86" s="114" t="s">
        <v>732</v>
      </c>
      <c r="R86" s="114" t="s">
        <v>320</v>
      </c>
      <c r="S86" s="114" t="s">
        <v>320</v>
      </c>
    </row>
    <row r="87" spans="1:19" ht="16.5" x14ac:dyDescent="0.25">
      <c r="A87" s="112" t="s">
        <v>185</v>
      </c>
      <c r="B87" s="123" t="s">
        <v>186</v>
      </c>
      <c r="C87" s="115" t="s">
        <v>19</v>
      </c>
      <c r="D87" s="115" t="s">
        <v>20</v>
      </c>
      <c r="E87" s="116" t="s">
        <v>317</v>
      </c>
      <c r="F87" s="117" t="s">
        <v>21</v>
      </c>
      <c r="G87" s="113" t="s">
        <v>733</v>
      </c>
      <c r="H87" s="113" t="s">
        <v>734</v>
      </c>
      <c r="I87" s="113" t="s">
        <v>735</v>
      </c>
      <c r="J87" s="113" t="s">
        <v>320</v>
      </c>
      <c r="K87" s="113" t="s">
        <v>736</v>
      </c>
      <c r="L87" s="113" t="s">
        <v>737</v>
      </c>
      <c r="M87" s="113" t="s">
        <v>738</v>
      </c>
      <c r="N87" s="113" t="s">
        <v>739</v>
      </c>
      <c r="O87" s="113" t="s">
        <v>738</v>
      </c>
      <c r="P87" s="113" t="s">
        <v>320</v>
      </c>
      <c r="Q87" s="113" t="s">
        <v>738</v>
      </c>
      <c r="R87" s="113" t="s">
        <v>320</v>
      </c>
      <c r="S87" s="113" t="s">
        <v>320</v>
      </c>
    </row>
    <row r="88" spans="1:19" ht="16.5" x14ac:dyDescent="0.25">
      <c r="A88" s="112" t="s">
        <v>187</v>
      </c>
      <c r="B88" s="124" t="s">
        <v>188</v>
      </c>
      <c r="C88" s="118" t="s">
        <v>19</v>
      </c>
      <c r="D88" s="118" t="s">
        <v>20</v>
      </c>
      <c r="E88" s="119" t="s">
        <v>317</v>
      </c>
      <c r="F88" s="120" t="s">
        <v>21</v>
      </c>
      <c r="G88" s="114" t="s">
        <v>622</v>
      </c>
      <c r="H88" s="114" t="s">
        <v>320</v>
      </c>
      <c r="I88" s="114" t="s">
        <v>622</v>
      </c>
      <c r="J88" s="114" t="s">
        <v>320</v>
      </c>
      <c r="K88" s="114" t="s">
        <v>320</v>
      </c>
      <c r="L88" s="114" t="s">
        <v>320</v>
      </c>
      <c r="M88" s="114" t="s">
        <v>320</v>
      </c>
      <c r="N88" s="114" t="s">
        <v>320</v>
      </c>
      <c r="O88" s="114" t="s">
        <v>320</v>
      </c>
      <c r="P88" s="114" t="s">
        <v>320</v>
      </c>
      <c r="Q88" s="114" t="s">
        <v>320</v>
      </c>
      <c r="R88" s="114" t="s">
        <v>320</v>
      </c>
      <c r="S88" s="114" t="s">
        <v>320</v>
      </c>
    </row>
    <row r="89" spans="1:19" ht="15" x14ac:dyDescent="0.25">
      <c r="A89" s="112" t="s">
        <v>189</v>
      </c>
      <c r="B89" s="124" t="s">
        <v>190</v>
      </c>
      <c r="C89" s="118" t="s">
        <v>19</v>
      </c>
      <c r="D89" s="118" t="s">
        <v>20</v>
      </c>
      <c r="E89" s="119" t="s">
        <v>317</v>
      </c>
      <c r="F89" s="120" t="s">
        <v>21</v>
      </c>
      <c r="G89" s="114" t="s">
        <v>740</v>
      </c>
      <c r="H89" s="114" t="s">
        <v>741</v>
      </c>
      <c r="I89" s="114" t="s">
        <v>742</v>
      </c>
      <c r="J89" s="114" t="s">
        <v>320</v>
      </c>
      <c r="K89" s="114" t="s">
        <v>743</v>
      </c>
      <c r="L89" s="114" t="s">
        <v>744</v>
      </c>
      <c r="M89" s="114" t="s">
        <v>320</v>
      </c>
      <c r="N89" s="114" t="s">
        <v>743</v>
      </c>
      <c r="O89" s="114" t="s">
        <v>320</v>
      </c>
      <c r="P89" s="114" t="s">
        <v>320</v>
      </c>
      <c r="Q89" s="114" t="s">
        <v>320</v>
      </c>
      <c r="R89" s="114" t="s">
        <v>320</v>
      </c>
      <c r="S89" s="114" t="s">
        <v>320</v>
      </c>
    </row>
    <row r="90" spans="1:19" ht="15" customHeight="1" x14ac:dyDescent="0.25">
      <c r="A90" s="112" t="s">
        <v>191</v>
      </c>
      <c r="B90" s="124" t="s">
        <v>515</v>
      </c>
      <c r="C90" s="118" t="s">
        <v>19</v>
      </c>
      <c r="D90" s="118" t="s">
        <v>20</v>
      </c>
      <c r="E90" s="119" t="s">
        <v>317</v>
      </c>
      <c r="F90" s="120" t="s">
        <v>21</v>
      </c>
      <c r="G90" s="114" t="s">
        <v>745</v>
      </c>
      <c r="H90" s="114" t="s">
        <v>746</v>
      </c>
      <c r="I90" s="114" t="s">
        <v>747</v>
      </c>
      <c r="J90" s="114" t="s">
        <v>320</v>
      </c>
      <c r="K90" s="114" t="s">
        <v>748</v>
      </c>
      <c r="L90" s="114" t="s">
        <v>749</v>
      </c>
      <c r="M90" s="114" t="s">
        <v>750</v>
      </c>
      <c r="N90" s="114" t="s">
        <v>751</v>
      </c>
      <c r="O90" s="114" t="s">
        <v>750</v>
      </c>
      <c r="P90" s="114" t="s">
        <v>320</v>
      </c>
      <c r="Q90" s="114" t="s">
        <v>750</v>
      </c>
      <c r="R90" s="114" t="s">
        <v>320</v>
      </c>
      <c r="S90" s="114" t="s">
        <v>320</v>
      </c>
    </row>
    <row r="91" spans="1:19" ht="24.75" x14ac:dyDescent="0.25">
      <c r="A91" s="112" t="s">
        <v>193</v>
      </c>
      <c r="B91" s="124" t="s">
        <v>194</v>
      </c>
      <c r="C91" s="118" t="s">
        <v>19</v>
      </c>
      <c r="D91" s="118" t="s">
        <v>20</v>
      </c>
      <c r="E91" s="119" t="s">
        <v>317</v>
      </c>
      <c r="F91" s="120" t="s">
        <v>21</v>
      </c>
      <c r="G91" s="114" t="s">
        <v>752</v>
      </c>
      <c r="H91" s="114" t="s">
        <v>753</v>
      </c>
      <c r="I91" s="114" t="s">
        <v>754</v>
      </c>
      <c r="J91" s="114" t="s">
        <v>320</v>
      </c>
      <c r="K91" s="114" t="s">
        <v>753</v>
      </c>
      <c r="L91" s="114" t="s">
        <v>320</v>
      </c>
      <c r="M91" s="114" t="s">
        <v>755</v>
      </c>
      <c r="N91" s="114" t="s">
        <v>756</v>
      </c>
      <c r="O91" s="114" t="s">
        <v>755</v>
      </c>
      <c r="P91" s="114" t="s">
        <v>320</v>
      </c>
      <c r="Q91" s="114" t="s">
        <v>755</v>
      </c>
      <c r="R91" s="114" t="s">
        <v>320</v>
      </c>
      <c r="S91" s="114" t="s">
        <v>320</v>
      </c>
    </row>
    <row r="92" spans="1:19" s="121" customFormat="1" ht="15" x14ac:dyDescent="0.25">
      <c r="A92" s="112" t="s">
        <v>195</v>
      </c>
      <c r="B92" s="124" t="s">
        <v>196</v>
      </c>
      <c r="C92" s="118" t="s">
        <v>19</v>
      </c>
      <c r="D92" s="118" t="s">
        <v>20</v>
      </c>
      <c r="E92" s="119" t="s">
        <v>317</v>
      </c>
      <c r="F92" s="120" t="s">
        <v>21</v>
      </c>
      <c r="G92" s="114" t="s">
        <v>757</v>
      </c>
      <c r="H92" s="114" t="s">
        <v>758</v>
      </c>
      <c r="I92" s="114" t="s">
        <v>759</v>
      </c>
      <c r="J92" s="114" t="s">
        <v>320</v>
      </c>
      <c r="K92" s="114" t="s">
        <v>760</v>
      </c>
      <c r="L92" s="114" t="s">
        <v>761</v>
      </c>
      <c r="M92" s="114" t="s">
        <v>762</v>
      </c>
      <c r="N92" s="114" t="s">
        <v>763</v>
      </c>
      <c r="O92" s="114" t="s">
        <v>762</v>
      </c>
      <c r="P92" s="114" t="s">
        <v>320</v>
      </c>
      <c r="Q92" s="114" t="s">
        <v>762</v>
      </c>
      <c r="R92" s="114" t="s">
        <v>320</v>
      </c>
      <c r="S92" s="114" t="s">
        <v>320</v>
      </c>
    </row>
    <row r="93" spans="1:19" ht="24.75" x14ac:dyDescent="0.25">
      <c r="A93" s="112" t="s">
        <v>197</v>
      </c>
      <c r="B93" s="124" t="s">
        <v>198</v>
      </c>
      <c r="C93" s="118" t="s">
        <v>19</v>
      </c>
      <c r="D93" s="118" t="s">
        <v>20</v>
      </c>
      <c r="E93" s="119" t="s">
        <v>317</v>
      </c>
      <c r="F93" s="120" t="s">
        <v>21</v>
      </c>
      <c r="G93" s="114" t="s">
        <v>764</v>
      </c>
      <c r="H93" s="114" t="s">
        <v>765</v>
      </c>
      <c r="I93" s="114" t="s">
        <v>766</v>
      </c>
      <c r="J93" s="114" t="s">
        <v>320</v>
      </c>
      <c r="K93" s="114" t="s">
        <v>767</v>
      </c>
      <c r="L93" s="114" t="s">
        <v>768</v>
      </c>
      <c r="M93" s="114" t="s">
        <v>769</v>
      </c>
      <c r="N93" s="114" t="s">
        <v>770</v>
      </c>
      <c r="O93" s="114" t="s">
        <v>769</v>
      </c>
      <c r="P93" s="114" t="s">
        <v>320</v>
      </c>
      <c r="Q93" s="114" t="s">
        <v>769</v>
      </c>
      <c r="R93" s="114" t="s">
        <v>320</v>
      </c>
      <c r="S93" s="114" t="s">
        <v>320</v>
      </c>
    </row>
    <row r="94" spans="1:19" ht="15" customHeight="1" x14ac:dyDescent="0.25">
      <c r="A94" s="112" t="s">
        <v>771</v>
      </c>
      <c r="B94" s="124" t="s">
        <v>772</v>
      </c>
      <c r="C94" s="118" t="s">
        <v>19</v>
      </c>
      <c r="D94" s="118" t="s">
        <v>20</v>
      </c>
      <c r="E94" s="119" t="s">
        <v>317</v>
      </c>
      <c r="F94" s="120" t="s">
        <v>21</v>
      </c>
      <c r="G94" s="114" t="s">
        <v>637</v>
      </c>
      <c r="H94" s="114" t="s">
        <v>320</v>
      </c>
      <c r="I94" s="114" t="s">
        <v>637</v>
      </c>
      <c r="J94" s="114" t="s">
        <v>320</v>
      </c>
      <c r="K94" s="114" t="s">
        <v>320</v>
      </c>
      <c r="L94" s="114" t="s">
        <v>320</v>
      </c>
      <c r="M94" s="114" t="s">
        <v>320</v>
      </c>
      <c r="N94" s="114" t="s">
        <v>320</v>
      </c>
      <c r="O94" s="114" t="s">
        <v>320</v>
      </c>
      <c r="P94" s="114" t="s">
        <v>320</v>
      </c>
      <c r="Q94" s="114" t="s">
        <v>320</v>
      </c>
      <c r="R94" s="114" t="s">
        <v>320</v>
      </c>
      <c r="S94" s="114" t="s">
        <v>320</v>
      </c>
    </row>
    <row r="95" spans="1:19" ht="23.25" customHeight="1" x14ac:dyDescent="0.25">
      <c r="A95" s="112" t="s">
        <v>200</v>
      </c>
      <c r="B95" s="123" t="s">
        <v>201</v>
      </c>
      <c r="C95" s="115" t="s">
        <v>19</v>
      </c>
      <c r="D95" s="115" t="s">
        <v>20</v>
      </c>
      <c r="E95" s="116" t="s">
        <v>317</v>
      </c>
      <c r="F95" s="117" t="s">
        <v>21</v>
      </c>
      <c r="G95" s="113" t="s">
        <v>773</v>
      </c>
      <c r="H95" s="113" t="s">
        <v>774</v>
      </c>
      <c r="I95" s="113" t="s">
        <v>775</v>
      </c>
      <c r="J95" s="113" t="s">
        <v>320</v>
      </c>
      <c r="K95" s="113" t="s">
        <v>776</v>
      </c>
      <c r="L95" s="113" t="s">
        <v>777</v>
      </c>
      <c r="M95" s="113" t="s">
        <v>776</v>
      </c>
      <c r="N95" s="113" t="s">
        <v>320</v>
      </c>
      <c r="O95" s="113" t="s">
        <v>778</v>
      </c>
      <c r="P95" s="113" t="s">
        <v>779</v>
      </c>
      <c r="Q95" s="113" t="s">
        <v>778</v>
      </c>
      <c r="R95" s="113" t="s">
        <v>320</v>
      </c>
      <c r="S95" s="113" t="s">
        <v>320</v>
      </c>
    </row>
    <row r="96" spans="1:19" ht="21.75" customHeight="1" x14ac:dyDescent="0.25">
      <c r="A96" s="112" t="s">
        <v>202</v>
      </c>
      <c r="B96" s="124" t="s">
        <v>203</v>
      </c>
      <c r="C96" s="118" t="s">
        <v>19</v>
      </c>
      <c r="D96" s="118" t="s">
        <v>20</v>
      </c>
      <c r="E96" s="119" t="s">
        <v>317</v>
      </c>
      <c r="F96" s="120" t="s">
        <v>21</v>
      </c>
      <c r="G96" s="114" t="s">
        <v>780</v>
      </c>
      <c r="H96" s="114" t="s">
        <v>320</v>
      </c>
      <c r="I96" s="114" t="s">
        <v>780</v>
      </c>
      <c r="J96" s="114" t="s">
        <v>320</v>
      </c>
      <c r="K96" s="114" t="s">
        <v>320</v>
      </c>
      <c r="L96" s="114" t="s">
        <v>320</v>
      </c>
      <c r="M96" s="114" t="s">
        <v>320</v>
      </c>
      <c r="N96" s="114" t="s">
        <v>320</v>
      </c>
      <c r="O96" s="114" t="s">
        <v>320</v>
      </c>
      <c r="P96" s="114" t="s">
        <v>320</v>
      </c>
      <c r="Q96" s="114" t="s">
        <v>320</v>
      </c>
      <c r="R96" s="114" t="s">
        <v>320</v>
      </c>
      <c r="S96" s="114" t="s">
        <v>320</v>
      </c>
    </row>
    <row r="97" spans="1:19" ht="16.5" x14ac:dyDescent="0.25">
      <c r="A97" s="112" t="s">
        <v>204</v>
      </c>
      <c r="B97" s="124" t="s">
        <v>205</v>
      </c>
      <c r="C97" s="118" t="s">
        <v>19</v>
      </c>
      <c r="D97" s="118" t="s">
        <v>20</v>
      </c>
      <c r="E97" s="119" t="s">
        <v>317</v>
      </c>
      <c r="F97" s="120" t="s">
        <v>21</v>
      </c>
      <c r="G97" s="114" t="s">
        <v>781</v>
      </c>
      <c r="H97" s="114" t="s">
        <v>320</v>
      </c>
      <c r="I97" s="114" t="s">
        <v>781</v>
      </c>
      <c r="J97" s="114" t="s">
        <v>320</v>
      </c>
      <c r="K97" s="114" t="s">
        <v>320</v>
      </c>
      <c r="L97" s="114" t="s">
        <v>320</v>
      </c>
      <c r="M97" s="114" t="s">
        <v>320</v>
      </c>
      <c r="N97" s="114" t="s">
        <v>320</v>
      </c>
      <c r="O97" s="114" t="s">
        <v>320</v>
      </c>
      <c r="P97" s="114" t="s">
        <v>320</v>
      </c>
      <c r="Q97" s="114" t="s">
        <v>320</v>
      </c>
      <c r="R97" s="114" t="s">
        <v>320</v>
      </c>
      <c r="S97" s="114" t="s">
        <v>320</v>
      </c>
    </row>
    <row r="98" spans="1:19" ht="15" customHeight="1" x14ac:dyDescent="0.25">
      <c r="A98" s="112" t="s">
        <v>206</v>
      </c>
      <c r="B98" s="124" t="s">
        <v>207</v>
      </c>
      <c r="C98" s="118" t="s">
        <v>19</v>
      </c>
      <c r="D98" s="118" t="s">
        <v>20</v>
      </c>
      <c r="E98" s="119" t="s">
        <v>317</v>
      </c>
      <c r="F98" s="120" t="s">
        <v>21</v>
      </c>
      <c r="G98" s="114" t="s">
        <v>782</v>
      </c>
      <c r="H98" s="114" t="s">
        <v>774</v>
      </c>
      <c r="I98" s="114" t="s">
        <v>783</v>
      </c>
      <c r="J98" s="114" t="s">
        <v>320</v>
      </c>
      <c r="K98" s="114" t="s">
        <v>776</v>
      </c>
      <c r="L98" s="114" t="s">
        <v>777</v>
      </c>
      <c r="M98" s="114" t="s">
        <v>776</v>
      </c>
      <c r="N98" s="114" t="s">
        <v>320</v>
      </c>
      <c r="O98" s="114" t="s">
        <v>778</v>
      </c>
      <c r="P98" s="114" t="s">
        <v>779</v>
      </c>
      <c r="Q98" s="114" t="s">
        <v>778</v>
      </c>
      <c r="R98" s="114" t="s">
        <v>320</v>
      </c>
      <c r="S98" s="114" t="s">
        <v>320</v>
      </c>
    </row>
    <row r="99" spans="1:19" ht="16.5" x14ac:dyDescent="0.25">
      <c r="A99" s="112" t="s">
        <v>208</v>
      </c>
      <c r="B99" s="124" t="s">
        <v>516</v>
      </c>
      <c r="C99" s="118" t="s">
        <v>19</v>
      </c>
      <c r="D99" s="118" t="s">
        <v>20</v>
      </c>
      <c r="E99" s="119" t="s">
        <v>317</v>
      </c>
      <c r="F99" s="120" t="s">
        <v>21</v>
      </c>
      <c r="G99" s="114" t="s">
        <v>784</v>
      </c>
      <c r="H99" s="114" t="s">
        <v>320</v>
      </c>
      <c r="I99" s="114" t="s">
        <v>784</v>
      </c>
      <c r="J99" s="114" t="s">
        <v>320</v>
      </c>
      <c r="K99" s="114" t="s">
        <v>320</v>
      </c>
      <c r="L99" s="114" t="s">
        <v>320</v>
      </c>
      <c r="M99" s="114" t="s">
        <v>320</v>
      </c>
      <c r="N99" s="114" t="s">
        <v>320</v>
      </c>
      <c r="O99" s="114" t="s">
        <v>320</v>
      </c>
      <c r="P99" s="114" t="s">
        <v>320</v>
      </c>
      <c r="Q99" s="114" t="s">
        <v>320</v>
      </c>
      <c r="R99" s="114" t="s">
        <v>320</v>
      </c>
      <c r="S99" s="114" t="s">
        <v>320</v>
      </c>
    </row>
    <row r="100" spans="1:19" ht="16.5" x14ac:dyDescent="0.25">
      <c r="A100" s="112" t="s">
        <v>210</v>
      </c>
      <c r="B100" s="124" t="s">
        <v>211</v>
      </c>
      <c r="C100" s="118" t="s">
        <v>19</v>
      </c>
      <c r="D100" s="118" t="s">
        <v>20</v>
      </c>
      <c r="E100" s="119" t="s">
        <v>317</v>
      </c>
      <c r="F100" s="120" t="s">
        <v>21</v>
      </c>
      <c r="G100" s="114" t="s">
        <v>785</v>
      </c>
      <c r="H100" s="114" t="s">
        <v>786</v>
      </c>
      <c r="I100" s="114" t="s">
        <v>787</v>
      </c>
      <c r="J100" s="114" t="s">
        <v>320</v>
      </c>
      <c r="K100" s="114" t="s">
        <v>788</v>
      </c>
      <c r="L100" s="114" t="s">
        <v>789</v>
      </c>
      <c r="M100" s="114" t="s">
        <v>788</v>
      </c>
      <c r="N100" s="114" t="s">
        <v>320</v>
      </c>
      <c r="O100" s="114" t="s">
        <v>790</v>
      </c>
      <c r="P100" s="114" t="s">
        <v>791</v>
      </c>
      <c r="Q100" s="114" t="s">
        <v>790</v>
      </c>
      <c r="R100" s="114" t="s">
        <v>320</v>
      </c>
      <c r="S100" s="114" t="s">
        <v>320</v>
      </c>
    </row>
    <row r="101" spans="1:19" ht="15" x14ac:dyDescent="0.25">
      <c r="A101" s="112" t="s">
        <v>212</v>
      </c>
      <c r="B101" s="123" t="s">
        <v>213</v>
      </c>
      <c r="C101" s="115" t="s">
        <v>19</v>
      </c>
      <c r="D101" s="115" t="s">
        <v>20</v>
      </c>
      <c r="E101" s="116" t="s">
        <v>317</v>
      </c>
      <c r="F101" s="117" t="s">
        <v>21</v>
      </c>
      <c r="G101" s="113" t="s">
        <v>792</v>
      </c>
      <c r="H101" s="113" t="s">
        <v>793</v>
      </c>
      <c r="I101" s="113" t="s">
        <v>794</v>
      </c>
      <c r="J101" s="113" t="s">
        <v>320</v>
      </c>
      <c r="K101" s="113" t="s">
        <v>795</v>
      </c>
      <c r="L101" s="113" t="s">
        <v>796</v>
      </c>
      <c r="M101" s="113" t="s">
        <v>795</v>
      </c>
      <c r="N101" s="113" t="s">
        <v>320</v>
      </c>
      <c r="O101" s="113" t="s">
        <v>795</v>
      </c>
      <c r="P101" s="113" t="s">
        <v>320</v>
      </c>
      <c r="Q101" s="113" t="s">
        <v>795</v>
      </c>
      <c r="R101" s="113" t="s">
        <v>320</v>
      </c>
      <c r="S101" s="113" t="s">
        <v>320</v>
      </c>
    </row>
    <row r="102" spans="1:19" ht="15" x14ac:dyDescent="0.25">
      <c r="A102" s="112" t="s">
        <v>214</v>
      </c>
      <c r="B102" s="123" t="s">
        <v>215</v>
      </c>
      <c r="C102" s="115" t="s">
        <v>19</v>
      </c>
      <c r="D102" s="115" t="s">
        <v>20</v>
      </c>
      <c r="E102" s="116" t="s">
        <v>317</v>
      </c>
      <c r="F102" s="117" t="s">
        <v>21</v>
      </c>
      <c r="G102" s="113" t="s">
        <v>793</v>
      </c>
      <c r="H102" s="113" t="s">
        <v>793</v>
      </c>
      <c r="I102" s="113" t="s">
        <v>320</v>
      </c>
      <c r="J102" s="113" t="s">
        <v>320</v>
      </c>
      <c r="K102" s="113" t="s">
        <v>795</v>
      </c>
      <c r="L102" s="113" t="s">
        <v>796</v>
      </c>
      <c r="M102" s="113" t="s">
        <v>795</v>
      </c>
      <c r="N102" s="113" t="s">
        <v>320</v>
      </c>
      <c r="O102" s="113" t="s">
        <v>795</v>
      </c>
      <c r="P102" s="113" t="s">
        <v>320</v>
      </c>
      <c r="Q102" s="113" t="s">
        <v>795</v>
      </c>
      <c r="R102" s="113" t="s">
        <v>320</v>
      </c>
      <c r="S102" s="113" t="s">
        <v>320</v>
      </c>
    </row>
    <row r="103" spans="1:19" ht="16.5" x14ac:dyDescent="0.25">
      <c r="A103" s="112" t="s">
        <v>216</v>
      </c>
      <c r="B103" s="123" t="s">
        <v>217</v>
      </c>
      <c r="C103" s="115" t="s">
        <v>19</v>
      </c>
      <c r="D103" s="115" t="s">
        <v>20</v>
      </c>
      <c r="E103" s="116" t="s">
        <v>317</v>
      </c>
      <c r="F103" s="117" t="s">
        <v>21</v>
      </c>
      <c r="G103" s="113" t="s">
        <v>793</v>
      </c>
      <c r="H103" s="113" t="s">
        <v>793</v>
      </c>
      <c r="I103" s="113" t="s">
        <v>320</v>
      </c>
      <c r="J103" s="113" t="s">
        <v>320</v>
      </c>
      <c r="K103" s="113" t="s">
        <v>795</v>
      </c>
      <c r="L103" s="113" t="s">
        <v>796</v>
      </c>
      <c r="M103" s="113" t="s">
        <v>795</v>
      </c>
      <c r="N103" s="113" t="s">
        <v>320</v>
      </c>
      <c r="O103" s="113" t="s">
        <v>795</v>
      </c>
      <c r="P103" s="113" t="s">
        <v>320</v>
      </c>
      <c r="Q103" s="113" t="s">
        <v>795</v>
      </c>
      <c r="R103" s="113" t="s">
        <v>320</v>
      </c>
      <c r="S103" s="113" t="s">
        <v>320</v>
      </c>
    </row>
    <row r="104" spans="1:19" ht="16.5" x14ac:dyDescent="0.25">
      <c r="A104" s="112" t="s">
        <v>218</v>
      </c>
      <c r="B104" s="123" t="s">
        <v>219</v>
      </c>
      <c r="C104" s="115" t="s">
        <v>19</v>
      </c>
      <c r="D104" s="115" t="s">
        <v>20</v>
      </c>
      <c r="E104" s="116" t="s">
        <v>317</v>
      </c>
      <c r="F104" s="117" t="s">
        <v>21</v>
      </c>
      <c r="G104" s="113" t="s">
        <v>793</v>
      </c>
      <c r="H104" s="113" t="s">
        <v>793</v>
      </c>
      <c r="I104" s="113" t="s">
        <v>320</v>
      </c>
      <c r="J104" s="113" t="s">
        <v>320</v>
      </c>
      <c r="K104" s="113" t="s">
        <v>795</v>
      </c>
      <c r="L104" s="113" t="s">
        <v>796</v>
      </c>
      <c r="M104" s="113" t="s">
        <v>795</v>
      </c>
      <c r="N104" s="113" t="s">
        <v>320</v>
      </c>
      <c r="O104" s="113" t="s">
        <v>795</v>
      </c>
      <c r="P104" s="113" t="s">
        <v>320</v>
      </c>
      <c r="Q104" s="113" t="s">
        <v>795</v>
      </c>
      <c r="R104" s="113" t="s">
        <v>320</v>
      </c>
      <c r="S104" s="113" t="s">
        <v>320</v>
      </c>
    </row>
    <row r="105" spans="1:19" ht="15" x14ac:dyDescent="0.25">
      <c r="A105" s="112" t="s">
        <v>220</v>
      </c>
      <c r="B105" s="124" t="s">
        <v>221</v>
      </c>
      <c r="C105" s="118" t="s">
        <v>19</v>
      </c>
      <c r="D105" s="118" t="s">
        <v>20</v>
      </c>
      <c r="E105" s="119" t="s">
        <v>317</v>
      </c>
      <c r="F105" s="120" t="s">
        <v>21</v>
      </c>
      <c r="G105" s="114" t="s">
        <v>797</v>
      </c>
      <c r="H105" s="114" t="s">
        <v>797</v>
      </c>
      <c r="I105" s="114" t="s">
        <v>320</v>
      </c>
      <c r="J105" s="114" t="s">
        <v>320</v>
      </c>
      <c r="K105" s="114" t="s">
        <v>798</v>
      </c>
      <c r="L105" s="114" t="s">
        <v>799</v>
      </c>
      <c r="M105" s="114" t="s">
        <v>798</v>
      </c>
      <c r="N105" s="114" t="s">
        <v>320</v>
      </c>
      <c r="O105" s="114" t="s">
        <v>798</v>
      </c>
      <c r="P105" s="114" t="s">
        <v>320</v>
      </c>
      <c r="Q105" s="114" t="s">
        <v>798</v>
      </c>
      <c r="R105" s="114" t="s">
        <v>320</v>
      </c>
      <c r="S105" s="114" t="s">
        <v>320</v>
      </c>
    </row>
    <row r="106" spans="1:19" ht="16.5" x14ac:dyDescent="0.25">
      <c r="A106" s="112" t="s">
        <v>222</v>
      </c>
      <c r="B106" s="124" t="s">
        <v>223</v>
      </c>
      <c r="C106" s="118" t="s">
        <v>19</v>
      </c>
      <c r="D106" s="118" t="s">
        <v>20</v>
      </c>
      <c r="E106" s="119" t="s">
        <v>317</v>
      </c>
      <c r="F106" s="120" t="s">
        <v>21</v>
      </c>
      <c r="G106" s="114" t="s">
        <v>800</v>
      </c>
      <c r="H106" s="114" t="s">
        <v>800</v>
      </c>
      <c r="I106" s="114" t="s">
        <v>320</v>
      </c>
      <c r="J106" s="114" t="s">
        <v>320</v>
      </c>
      <c r="K106" s="114" t="s">
        <v>801</v>
      </c>
      <c r="L106" s="114" t="s">
        <v>802</v>
      </c>
      <c r="M106" s="114" t="s">
        <v>801</v>
      </c>
      <c r="N106" s="114" t="s">
        <v>320</v>
      </c>
      <c r="O106" s="114" t="s">
        <v>801</v>
      </c>
      <c r="P106" s="114" t="s">
        <v>320</v>
      </c>
      <c r="Q106" s="114" t="s">
        <v>801</v>
      </c>
      <c r="R106" s="114" t="s">
        <v>320</v>
      </c>
      <c r="S106" s="114" t="s">
        <v>320</v>
      </c>
    </row>
    <row r="107" spans="1:19" ht="15" x14ac:dyDescent="0.25">
      <c r="A107" s="112" t="s">
        <v>224</v>
      </c>
      <c r="B107" s="123" t="s">
        <v>225</v>
      </c>
      <c r="C107" s="115" t="s">
        <v>19</v>
      </c>
      <c r="D107" s="115" t="s">
        <v>20</v>
      </c>
      <c r="E107" s="116" t="s">
        <v>317</v>
      </c>
      <c r="F107" s="117" t="s">
        <v>21</v>
      </c>
      <c r="G107" s="113" t="s">
        <v>794</v>
      </c>
      <c r="H107" s="113" t="s">
        <v>320</v>
      </c>
      <c r="I107" s="113" t="s">
        <v>794</v>
      </c>
      <c r="J107" s="113" t="s">
        <v>320</v>
      </c>
      <c r="K107" s="113" t="s">
        <v>320</v>
      </c>
      <c r="L107" s="113" t="s">
        <v>320</v>
      </c>
      <c r="M107" s="113" t="s">
        <v>320</v>
      </c>
      <c r="N107" s="113" t="s">
        <v>320</v>
      </c>
      <c r="O107" s="113" t="s">
        <v>320</v>
      </c>
      <c r="P107" s="113" t="s">
        <v>320</v>
      </c>
      <c r="Q107" s="113" t="s">
        <v>320</v>
      </c>
      <c r="R107" s="113" t="s">
        <v>320</v>
      </c>
      <c r="S107" s="113" t="s">
        <v>320</v>
      </c>
    </row>
    <row r="108" spans="1:19" ht="15" x14ac:dyDescent="0.25">
      <c r="A108" s="112" t="s">
        <v>507</v>
      </c>
      <c r="B108" s="123" t="s">
        <v>392</v>
      </c>
      <c r="C108" s="115" t="s">
        <v>19</v>
      </c>
      <c r="D108" s="115" t="s">
        <v>20</v>
      </c>
      <c r="E108" s="116" t="s">
        <v>317</v>
      </c>
      <c r="F108" s="117" t="s">
        <v>21</v>
      </c>
      <c r="G108" s="113" t="s">
        <v>794</v>
      </c>
      <c r="H108" s="113" t="s">
        <v>320</v>
      </c>
      <c r="I108" s="113" t="s">
        <v>794</v>
      </c>
      <c r="J108" s="113" t="s">
        <v>320</v>
      </c>
      <c r="K108" s="113" t="s">
        <v>320</v>
      </c>
      <c r="L108" s="113" t="s">
        <v>320</v>
      </c>
      <c r="M108" s="113" t="s">
        <v>320</v>
      </c>
      <c r="N108" s="113" t="s">
        <v>320</v>
      </c>
      <c r="O108" s="113" t="s">
        <v>320</v>
      </c>
      <c r="P108" s="113" t="s">
        <v>320</v>
      </c>
      <c r="Q108" s="113" t="s">
        <v>320</v>
      </c>
      <c r="R108" s="113" t="s">
        <v>320</v>
      </c>
      <c r="S108" s="113" t="s">
        <v>320</v>
      </c>
    </row>
    <row r="109" spans="1:19" ht="15" x14ac:dyDescent="0.25">
      <c r="A109" s="112" t="s">
        <v>508</v>
      </c>
      <c r="B109" s="124" t="s">
        <v>393</v>
      </c>
      <c r="C109" s="118" t="s">
        <v>19</v>
      </c>
      <c r="D109" s="118" t="s">
        <v>20</v>
      </c>
      <c r="E109" s="119" t="s">
        <v>317</v>
      </c>
      <c r="F109" s="120" t="s">
        <v>21</v>
      </c>
      <c r="G109" s="114" t="s">
        <v>803</v>
      </c>
      <c r="H109" s="114" t="s">
        <v>320</v>
      </c>
      <c r="I109" s="114" t="s">
        <v>803</v>
      </c>
      <c r="J109" s="114" t="s">
        <v>320</v>
      </c>
      <c r="K109" s="114" t="s">
        <v>320</v>
      </c>
      <c r="L109" s="114" t="s">
        <v>320</v>
      </c>
      <c r="M109" s="114" t="s">
        <v>320</v>
      </c>
      <c r="N109" s="114" t="s">
        <v>320</v>
      </c>
      <c r="O109" s="114" t="s">
        <v>320</v>
      </c>
      <c r="P109" s="114" t="s">
        <v>320</v>
      </c>
      <c r="Q109" s="114" t="s">
        <v>320</v>
      </c>
      <c r="R109" s="114" t="s">
        <v>320</v>
      </c>
      <c r="S109" s="114" t="s">
        <v>320</v>
      </c>
    </row>
    <row r="110" spans="1:19" ht="15" x14ac:dyDescent="0.25">
      <c r="A110" s="112" t="s">
        <v>509</v>
      </c>
      <c r="B110" s="124" t="s">
        <v>394</v>
      </c>
      <c r="C110" s="118" t="s">
        <v>19</v>
      </c>
      <c r="D110" s="118" t="s">
        <v>20</v>
      </c>
      <c r="E110" s="119" t="s">
        <v>317</v>
      </c>
      <c r="F110" s="120" t="s">
        <v>21</v>
      </c>
      <c r="G110" s="114" t="s">
        <v>804</v>
      </c>
      <c r="H110" s="114" t="s">
        <v>320</v>
      </c>
      <c r="I110" s="114" t="s">
        <v>804</v>
      </c>
      <c r="J110" s="114" t="s">
        <v>320</v>
      </c>
      <c r="K110" s="114" t="s">
        <v>320</v>
      </c>
      <c r="L110" s="114" t="s">
        <v>320</v>
      </c>
      <c r="M110" s="114" t="s">
        <v>320</v>
      </c>
      <c r="N110" s="114" t="s">
        <v>320</v>
      </c>
      <c r="O110" s="114" t="s">
        <v>320</v>
      </c>
      <c r="P110" s="114" t="s">
        <v>320</v>
      </c>
      <c r="Q110" s="114" t="s">
        <v>320</v>
      </c>
      <c r="R110" s="114" t="s">
        <v>320</v>
      </c>
      <c r="S110" s="114" t="s">
        <v>320</v>
      </c>
    </row>
    <row r="111" spans="1:19" ht="16.5" x14ac:dyDescent="0.25">
      <c r="A111" s="112" t="s">
        <v>226</v>
      </c>
      <c r="B111" s="123" t="s">
        <v>227</v>
      </c>
      <c r="C111" s="115" t="s">
        <v>19</v>
      </c>
      <c r="D111" s="115" t="s">
        <v>20</v>
      </c>
      <c r="E111" s="116" t="s">
        <v>317</v>
      </c>
      <c r="F111" s="117" t="s">
        <v>21</v>
      </c>
      <c r="G111" s="113" t="s">
        <v>805</v>
      </c>
      <c r="H111" s="113" t="s">
        <v>806</v>
      </c>
      <c r="I111" s="113" t="s">
        <v>807</v>
      </c>
      <c r="J111" s="113" t="s">
        <v>320</v>
      </c>
      <c r="K111" s="113" t="s">
        <v>808</v>
      </c>
      <c r="L111" s="113" t="s">
        <v>809</v>
      </c>
      <c r="M111" s="113" t="s">
        <v>808</v>
      </c>
      <c r="N111" s="113" t="s">
        <v>320</v>
      </c>
      <c r="O111" s="113" t="s">
        <v>810</v>
      </c>
      <c r="P111" s="113" t="s">
        <v>811</v>
      </c>
      <c r="Q111" s="113" t="s">
        <v>810</v>
      </c>
      <c r="R111" s="113" t="s">
        <v>320</v>
      </c>
      <c r="S111" s="113" t="s">
        <v>320</v>
      </c>
    </row>
    <row r="112" spans="1:19" ht="15" x14ac:dyDescent="0.25">
      <c r="A112" s="112" t="s">
        <v>228</v>
      </c>
      <c r="B112" s="123" t="s">
        <v>229</v>
      </c>
      <c r="C112" s="115" t="s">
        <v>19</v>
      </c>
      <c r="D112" s="115" t="s">
        <v>20</v>
      </c>
      <c r="E112" s="116" t="s">
        <v>317</v>
      </c>
      <c r="F112" s="117" t="s">
        <v>21</v>
      </c>
      <c r="G112" s="113" t="s">
        <v>812</v>
      </c>
      <c r="H112" s="113" t="s">
        <v>806</v>
      </c>
      <c r="I112" s="113" t="s">
        <v>813</v>
      </c>
      <c r="J112" s="113" t="s">
        <v>320</v>
      </c>
      <c r="K112" s="113" t="s">
        <v>808</v>
      </c>
      <c r="L112" s="113" t="s">
        <v>809</v>
      </c>
      <c r="M112" s="113" t="s">
        <v>808</v>
      </c>
      <c r="N112" s="113" t="s">
        <v>320</v>
      </c>
      <c r="O112" s="113" t="s">
        <v>810</v>
      </c>
      <c r="P112" s="113" t="s">
        <v>811</v>
      </c>
      <c r="Q112" s="113" t="s">
        <v>810</v>
      </c>
      <c r="R112" s="113" t="s">
        <v>320</v>
      </c>
      <c r="S112" s="113" t="s">
        <v>320</v>
      </c>
    </row>
    <row r="113" spans="1:19" ht="15" x14ac:dyDescent="0.25">
      <c r="A113" s="112" t="s">
        <v>230</v>
      </c>
      <c r="B113" s="123" t="s">
        <v>231</v>
      </c>
      <c r="C113" s="115" t="s">
        <v>19</v>
      </c>
      <c r="D113" s="115" t="s">
        <v>20</v>
      </c>
      <c r="E113" s="116" t="s">
        <v>317</v>
      </c>
      <c r="F113" s="117" t="s">
        <v>21</v>
      </c>
      <c r="G113" s="113" t="s">
        <v>812</v>
      </c>
      <c r="H113" s="113" t="s">
        <v>806</v>
      </c>
      <c r="I113" s="113" t="s">
        <v>813</v>
      </c>
      <c r="J113" s="113" t="s">
        <v>320</v>
      </c>
      <c r="K113" s="113" t="s">
        <v>808</v>
      </c>
      <c r="L113" s="113" t="s">
        <v>809</v>
      </c>
      <c r="M113" s="113" t="s">
        <v>808</v>
      </c>
      <c r="N113" s="113" t="s">
        <v>320</v>
      </c>
      <c r="O113" s="113" t="s">
        <v>810</v>
      </c>
      <c r="P113" s="113" t="s">
        <v>811</v>
      </c>
      <c r="Q113" s="113" t="s">
        <v>810</v>
      </c>
      <c r="R113" s="113" t="s">
        <v>320</v>
      </c>
      <c r="S113" s="113" t="s">
        <v>320</v>
      </c>
    </row>
    <row r="114" spans="1:19" ht="16.5" x14ac:dyDescent="0.25">
      <c r="A114" s="112" t="s">
        <v>232</v>
      </c>
      <c r="B114" s="124" t="s">
        <v>233</v>
      </c>
      <c r="C114" s="118" t="s">
        <v>19</v>
      </c>
      <c r="D114" s="118" t="s">
        <v>20</v>
      </c>
      <c r="E114" s="119" t="s">
        <v>317</v>
      </c>
      <c r="F114" s="120" t="s">
        <v>21</v>
      </c>
      <c r="G114" s="114" t="s">
        <v>814</v>
      </c>
      <c r="H114" s="114" t="s">
        <v>815</v>
      </c>
      <c r="I114" s="114" t="s">
        <v>816</v>
      </c>
      <c r="J114" s="114" t="s">
        <v>320</v>
      </c>
      <c r="K114" s="114" t="s">
        <v>817</v>
      </c>
      <c r="L114" s="114" t="s">
        <v>809</v>
      </c>
      <c r="M114" s="114" t="s">
        <v>817</v>
      </c>
      <c r="N114" s="114" t="s">
        <v>320</v>
      </c>
      <c r="O114" s="114" t="s">
        <v>810</v>
      </c>
      <c r="P114" s="114" t="s">
        <v>818</v>
      </c>
      <c r="Q114" s="114" t="s">
        <v>810</v>
      </c>
      <c r="R114" s="114" t="s">
        <v>320</v>
      </c>
      <c r="S114" s="114" t="s">
        <v>320</v>
      </c>
    </row>
    <row r="115" spans="1:19" ht="15" x14ac:dyDescent="0.25">
      <c r="A115" s="112" t="s">
        <v>234</v>
      </c>
      <c r="B115" s="124" t="s">
        <v>235</v>
      </c>
      <c r="C115" s="118" t="s">
        <v>19</v>
      </c>
      <c r="D115" s="118" t="s">
        <v>20</v>
      </c>
      <c r="E115" s="119" t="s">
        <v>317</v>
      </c>
      <c r="F115" s="120" t="s">
        <v>21</v>
      </c>
      <c r="G115" s="114" t="s">
        <v>819</v>
      </c>
      <c r="H115" s="114" t="s">
        <v>320</v>
      </c>
      <c r="I115" s="114" t="s">
        <v>819</v>
      </c>
      <c r="J115" s="114" t="s">
        <v>320</v>
      </c>
      <c r="K115" s="114" t="s">
        <v>320</v>
      </c>
      <c r="L115" s="114" t="s">
        <v>320</v>
      </c>
      <c r="M115" s="114" t="s">
        <v>320</v>
      </c>
      <c r="N115" s="114" t="s">
        <v>320</v>
      </c>
      <c r="O115" s="114" t="s">
        <v>320</v>
      </c>
      <c r="P115" s="114" t="s">
        <v>320</v>
      </c>
      <c r="Q115" s="114" t="s">
        <v>320</v>
      </c>
      <c r="R115" s="114" t="s">
        <v>320</v>
      </c>
      <c r="S115" s="114" t="s">
        <v>320</v>
      </c>
    </row>
    <row r="116" spans="1:19" ht="15" x14ac:dyDescent="0.25">
      <c r="A116" s="112" t="s">
        <v>236</v>
      </c>
      <c r="B116" s="124" t="s">
        <v>237</v>
      </c>
      <c r="C116" s="118" t="s">
        <v>19</v>
      </c>
      <c r="D116" s="118" t="s">
        <v>20</v>
      </c>
      <c r="E116" s="119" t="s">
        <v>317</v>
      </c>
      <c r="F116" s="120" t="s">
        <v>21</v>
      </c>
      <c r="G116" s="114" t="s">
        <v>820</v>
      </c>
      <c r="H116" s="114" t="s">
        <v>821</v>
      </c>
      <c r="I116" s="114" t="s">
        <v>822</v>
      </c>
      <c r="J116" s="114" t="s">
        <v>320</v>
      </c>
      <c r="K116" s="114" t="s">
        <v>821</v>
      </c>
      <c r="L116" s="114" t="s">
        <v>320</v>
      </c>
      <c r="M116" s="114" t="s">
        <v>821</v>
      </c>
      <c r="N116" s="114" t="s">
        <v>320</v>
      </c>
      <c r="O116" s="114" t="s">
        <v>320</v>
      </c>
      <c r="P116" s="114" t="s">
        <v>821</v>
      </c>
      <c r="Q116" s="114" t="s">
        <v>320</v>
      </c>
      <c r="R116" s="114" t="s">
        <v>320</v>
      </c>
      <c r="S116" s="114" t="s">
        <v>320</v>
      </c>
    </row>
    <row r="117" spans="1:19" ht="15" x14ac:dyDescent="0.25">
      <c r="A117" s="112" t="s">
        <v>238</v>
      </c>
      <c r="B117" s="124" t="s">
        <v>239</v>
      </c>
      <c r="C117" s="118" t="s">
        <v>19</v>
      </c>
      <c r="D117" s="118" t="s">
        <v>20</v>
      </c>
      <c r="E117" s="119" t="s">
        <v>317</v>
      </c>
      <c r="F117" s="120" t="s">
        <v>21</v>
      </c>
      <c r="G117" s="114" t="s">
        <v>823</v>
      </c>
      <c r="H117" s="114" t="s">
        <v>320</v>
      </c>
      <c r="I117" s="114" t="s">
        <v>823</v>
      </c>
      <c r="J117" s="114" t="s">
        <v>320</v>
      </c>
      <c r="K117" s="114" t="s">
        <v>320</v>
      </c>
      <c r="L117" s="114" t="s">
        <v>320</v>
      </c>
      <c r="M117" s="114" t="s">
        <v>320</v>
      </c>
      <c r="N117" s="114" t="s">
        <v>320</v>
      </c>
      <c r="O117" s="114" t="s">
        <v>320</v>
      </c>
      <c r="P117" s="114" t="s">
        <v>320</v>
      </c>
      <c r="Q117" s="114" t="s">
        <v>320</v>
      </c>
      <c r="R117" s="114" t="s">
        <v>320</v>
      </c>
      <c r="S117" s="114" t="s">
        <v>320</v>
      </c>
    </row>
    <row r="118" spans="1:19" ht="15" x14ac:dyDescent="0.25">
      <c r="A118" s="112" t="s">
        <v>240</v>
      </c>
      <c r="B118" s="123" t="s">
        <v>241</v>
      </c>
      <c r="C118" s="115" t="s">
        <v>19</v>
      </c>
      <c r="D118" s="115" t="s">
        <v>20</v>
      </c>
      <c r="E118" s="116" t="s">
        <v>317</v>
      </c>
      <c r="F118" s="117" t="s">
        <v>21</v>
      </c>
      <c r="G118" s="113" t="s">
        <v>824</v>
      </c>
      <c r="H118" s="113" t="s">
        <v>320</v>
      </c>
      <c r="I118" s="113" t="s">
        <v>824</v>
      </c>
      <c r="J118" s="113" t="s">
        <v>320</v>
      </c>
      <c r="K118" s="113" t="s">
        <v>320</v>
      </c>
      <c r="L118" s="113" t="s">
        <v>320</v>
      </c>
      <c r="M118" s="113" t="s">
        <v>320</v>
      </c>
      <c r="N118" s="113" t="s">
        <v>320</v>
      </c>
      <c r="O118" s="113" t="s">
        <v>320</v>
      </c>
      <c r="P118" s="113" t="s">
        <v>320</v>
      </c>
      <c r="Q118" s="113" t="s">
        <v>320</v>
      </c>
      <c r="R118" s="113" t="s">
        <v>320</v>
      </c>
      <c r="S118" s="113" t="s">
        <v>320</v>
      </c>
    </row>
    <row r="119" spans="1:19" ht="15" x14ac:dyDescent="0.25">
      <c r="A119" s="112" t="s">
        <v>242</v>
      </c>
      <c r="B119" s="124" t="s">
        <v>243</v>
      </c>
      <c r="C119" s="118" t="s">
        <v>19</v>
      </c>
      <c r="D119" s="118" t="s">
        <v>20</v>
      </c>
      <c r="E119" s="119" t="s">
        <v>317</v>
      </c>
      <c r="F119" s="120" t="s">
        <v>21</v>
      </c>
      <c r="G119" s="114" t="s">
        <v>824</v>
      </c>
      <c r="H119" s="114" t="s">
        <v>320</v>
      </c>
      <c r="I119" s="114" t="s">
        <v>824</v>
      </c>
      <c r="J119" s="114" t="s">
        <v>320</v>
      </c>
      <c r="K119" s="114" t="s">
        <v>320</v>
      </c>
      <c r="L119" s="114" t="s">
        <v>320</v>
      </c>
      <c r="M119" s="114" t="s">
        <v>320</v>
      </c>
      <c r="N119" s="114" t="s">
        <v>320</v>
      </c>
      <c r="O119" s="114" t="s">
        <v>320</v>
      </c>
      <c r="P119" s="114" t="s">
        <v>320</v>
      </c>
      <c r="Q119" s="114" t="s">
        <v>320</v>
      </c>
      <c r="R119" s="114" t="s">
        <v>320</v>
      </c>
      <c r="S119" s="114" t="s">
        <v>320</v>
      </c>
    </row>
    <row r="120" spans="1:19" ht="15" x14ac:dyDescent="0.25">
      <c r="A120" s="112" t="s">
        <v>244</v>
      </c>
      <c r="B120" s="123" t="s">
        <v>245</v>
      </c>
      <c r="C120" s="115" t="s">
        <v>19</v>
      </c>
      <c r="D120" s="115" t="s">
        <v>20</v>
      </c>
      <c r="E120" s="116" t="s">
        <v>317</v>
      </c>
      <c r="F120" s="117" t="s">
        <v>21</v>
      </c>
      <c r="G120" s="125" t="s">
        <v>825</v>
      </c>
      <c r="H120" s="113" t="s">
        <v>826</v>
      </c>
      <c r="I120" s="113" t="s">
        <v>827</v>
      </c>
      <c r="J120" s="113" t="s">
        <v>320</v>
      </c>
      <c r="K120" s="113" t="s">
        <v>828</v>
      </c>
      <c r="L120" s="113" t="s">
        <v>829</v>
      </c>
      <c r="M120" s="113" t="s">
        <v>830</v>
      </c>
      <c r="N120" s="113" t="s">
        <v>831</v>
      </c>
      <c r="O120" s="113" t="s">
        <v>832</v>
      </c>
      <c r="P120" s="113" t="s">
        <v>833</v>
      </c>
      <c r="Q120" s="113" t="s">
        <v>832</v>
      </c>
      <c r="R120" s="113" t="s">
        <v>320</v>
      </c>
      <c r="S120" s="113" t="s">
        <v>320</v>
      </c>
    </row>
    <row r="121" spans="1:19" ht="15" x14ac:dyDescent="0.25">
      <c r="A121" s="112" t="s">
        <v>244</v>
      </c>
      <c r="B121" s="123" t="s">
        <v>245</v>
      </c>
      <c r="C121" s="115" t="s">
        <v>19</v>
      </c>
      <c r="D121" s="115" t="s">
        <v>20</v>
      </c>
      <c r="E121" s="116" t="s">
        <v>401</v>
      </c>
      <c r="F121" s="117" t="s">
        <v>246</v>
      </c>
      <c r="G121" s="125" t="s">
        <v>834</v>
      </c>
      <c r="H121" s="113" t="s">
        <v>835</v>
      </c>
      <c r="I121" s="113" t="s">
        <v>836</v>
      </c>
      <c r="J121" s="113" t="s">
        <v>320</v>
      </c>
      <c r="K121" s="113" t="s">
        <v>837</v>
      </c>
      <c r="L121" s="113" t="s">
        <v>838</v>
      </c>
      <c r="M121" s="113" t="s">
        <v>839</v>
      </c>
      <c r="N121" s="113" t="s">
        <v>840</v>
      </c>
      <c r="O121" s="113" t="s">
        <v>841</v>
      </c>
      <c r="P121" s="113" t="s">
        <v>842</v>
      </c>
      <c r="Q121" s="113" t="s">
        <v>841</v>
      </c>
      <c r="R121" s="113" t="s">
        <v>320</v>
      </c>
      <c r="S121" s="113" t="s">
        <v>320</v>
      </c>
    </row>
    <row r="122" spans="1:19" ht="15" x14ac:dyDescent="0.25">
      <c r="A122" s="112" t="s">
        <v>247</v>
      </c>
      <c r="B122" s="123" t="s">
        <v>248</v>
      </c>
      <c r="C122" s="115" t="s">
        <v>19</v>
      </c>
      <c r="D122" s="115" t="s">
        <v>20</v>
      </c>
      <c r="E122" s="116" t="s">
        <v>317</v>
      </c>
      <c r="F122" s="117" t="s">
        <v>21</v>
      </c>
      <c r="G122" s="113" t="s">
        <v>825</v>
      </c>
      <c r="H122" s="113" t="s">
        <v>826</v>
      </c>
      <c r="I122" s="113" t="s">
        <v>827</v>
      </c>
      <c r="J122" s="113" t="s">
        <v>320</v>
      </c>
      <c r="K122" s="113" t="s">
        <v>828</v>
      </c>
      <c r="L122" s="113" t="s">
        <v>829</v>
      </c>
      <c r="M122" s="113" t="s">
        <v>830</v>
      </c>
      <c r="N122" s="113" t="s">
        <v>831</v>
      </c>
      <c r="O122" s="113" t="s">
        <v>832</v>
      </c>
      <c r="P122" s="113" t="s">
        <v>833</v>
      </c>
      <c r="Q122" s="113" t="s">
        <v>832</v>
      </c>
      <c r="R122" s="113" t="s">
        <v>320</v>
      </c>
      <c r="S122" s="113" t="s">
        <v>320</v>
      </c>
    </row>
    <row r="123" spans="1:19" ht="15" x14ac:dyDescent="0.25">
      <c r="A123" s="112" t="s">
        <v>247</v>
      </c>
      <c r="B123" s="123" t="s">
        <v>248</v>
      </c>
      <c r="C123" s="115" t="s">
        <v>19</v>
      </c>
      <c r="D123" s="115" t="s">
        <v>20</v>
      </c>
      <c r="E123" s="116" t="s">
        <v>401</v>
      </c>
      <c r="F123" s="117" t="s">
        <v>246</v>
      </c>
      <c r="G123" s="113" t="s">
        <v>843</v>
      </c>
      <c r="H123" s="113" t="s">
        <v>844</v>
      </c>
      <c r="I123" s="113" t="s">
        <v>845</v>
      </c>
      <c r="J123" s="113" t="s">
        <v>320</v>
      </c>
      <c r="K123" s="113" t="s">
        <v>846</v>
      </c>
      <c r="L123" s="113" t="s">
        <v>847</v>
      </c>
      <c r="M123" s="113" t="s">
        <v>839</v>
      </c>
      <c r="N123" s="113" t="s">
        <v>848</v>
      </c>
      <c r="O123" s="113" t="s">
        <v>841</v>
      </c>
      <c r="P123" s="113" t="s">
        <v>842</v>
      </c>
      <c r="Q123" s="113" t="s">
        <v>841</v>
      </c>
      <c r="R123" s="113" t="s">
        <v>320</v>
      </c>
      <c r="S123" s="113" t="s">
        <v>320</v>
      </c>
    </row>
    <row r="124" spans="1:19" ht="15" x14ac:dyDescent="0.25">
      <c r="A124" s="112" t="s">
        <v>249</v>
      </c>
      <c r="B124" s="123" t="s">
        <v>250</v>
      </c>
      <c r="C124" s="115" t="s">
        <v>19</v>
      </c>
      <c r="D124" s="115" t="s">
        <v>20</v>
      </c>
      <c r="E124" s="116" t="s">
        <v>317</v>
      </c>
      <c r="F124" s="117" t="s">
        <v>21</v>
      </c>
      <c r="G124" s="113" t="s">
        <v>825</v>
      </c>
      <c r="H124" s="113" t="s">
        <v>826</v>
      </c>
      <c r="I124" s="113" t="s">
        <v>827</v>
      </c>
      <c r="J124" s="113" t="s">
        <v>320</v>
      </c>
      <c r="K124" s="113" t="s">
        <v>828</v>
      </c>
      <c r="L124" s="113" t="s">
        <v>829</v>
      </c>
      <c r="M124" s="113" t="s">
        <v>830</v>
      </c>
      <c r="N124" s="113" t="s">
        <v>831</v>
      </c>
      <c r="O124" s="113" t="s">
        <v>832</v>
      </c>
      <c r="P124" s="113" t="s">
        <v>833</v>
      </c>
      <c r="Q124" s="113" t="s">
        <v>832</v>
      </c>
      <c r="R124" s="113" t="s">
        <v>320</v>
      </c>
      <c r="S124" s="113" t="s">
        <v>320</v>
      </c>
    </row>
    <row r="125" spans="1:19" ht="15" x14ac:dyDescent="0.25">
      <c r="A125" s="112" t="s">
        <v>249</v>
      </c>
      <c r="B125" s="123" t="s">
        <v>250</v>
      </c>
      <c r="C125" s="115" t="s">
        <v>19</v>
      </c>
      <c r="D125" s="115" t="s">
        <v>20</v>
      </c>
      <c r="E125" s="116" t="s">
        <v>401</v>
      </c>
      <c r="F125" s="117" t="s">
        <v>246</v>
      </c>
      <c r="G125" s="113" t="s">
        <v>843</v>
      </c>
      <c r="H125" s="113" t="s">
        <v>844</v>
      </c>
      <c r="I125" s="113" t="s">
        <v>845</v>
      </c>
      <c r="J125" s="113" t="s">
        <v>320</v>
      </c>
      <c r="K125" s="113" t="s">
        <v>846</v>
      </c>
      <c r="L125" s="113" t="s">
        <v>847</v>
      </c>
      <c r="M125" s="113" t="s">
        <v>839</v>
      </c>
      <c r="N125" s="113" t="s">
        <v>848</v>
      </c>
      <c r="O125" s="113" t="s">
        <v>841</v>
      </c>
      <c r="P125" s="113" t="s">
        <v>842</v>
      </c>
      <c r="Q125" s="113" t="s">
        <v>841</v>
      </c>
      <c r="R125" s="113" t="s">
        <v>320</v>
      </c>
      <c r="S125" s="113" t="s">
        <v>320</v>
      </c>
    </row>
    <row r="126" spans="1:19" ht="24.75" x14ac:dyDescent="0.25">
      <c r="A126" s="112" t="s">
        <v>276</v>
      </c>
      <c r="B126" s="123" t="s">
        <v>277</v>
      </c>
      <c r="C126" s="115" t="s">
        <v>19</v>
      </c>
      <c r="D126" s="115" t="s">
        <v>20</v>
      </c>
      <c r="E126" s="116" t="s">
        <v>401</v>
      </c>
      <c r="F126" s="117" t="s">
        <v>246</v>
      </c>
      <c r="G126" s="113" t="s">
        <v>849</v>
      </c>
      <c r="H126" s="113" t="s">
        <v>850</v>
      </c>
      <c r="I126" s="113" t="s">
        <v>851</v>
      </c>
      <c r="J126" s="113" t="s">
        <v>320</v>
      </c>
      <c r="K126" s="113" t="s">
        <v>850</v>
      </c>
      <c r="L126" s="113" t="s">
        <v>320</v>
      </c>
      <c r="M126" s="113" t="s">
        <v>320</v>
      </c>
      <c r="N126" s="113" t="s">
        <v>850</v>
      </c>
      <c r="O126" s="113" t="s">
        <v>320</v>
      </c>
      <c r="P126" s="113" t="s">
        <v>320</v>
      </c>
      <c r="Q126" s="113" t="s">
        <v>320</v>
      </c>
      <c r="R126" s="113" t="s">
        <v>320</v>
      </c>
      <c r="S126" s="113" t="s">
        <v>320</v>
      </c>
    </row>
    <row r="127" spans="1:19" ht="24.75" x14ac:dyDescent="0.25">
      <c r="A127" s="112" t="s">
        <v>852</v>
      </c>
      <c r="B127" s="123" t="s">
        <v>853</v>
      </c>
      <c r="C127" s="115" t="s">
        <v>19</v>
      </c>
      <c r="D127" s="115" t="s">
        <v>20</v>
      </c>
      <c r="E127" s="116" t="s">
        <v>401</v>
      </c>
      <c r="F127" s="117" t="s">
        <v>246</v>
      </c>
      <c r="G127" s="113" t="s">
        <v>849</v>
      </c>
      <c r="H127" s="113" t="s">
        <v>850</v>
      </c>
      <c r="I127" s="113" t="s">
        <v>851</v>
      </c>
      <c r="J127" s="113" t="s">
        <v>320</v>
      </c>
      <c r="K127" s="113" t="s">
        <v>850</v>
      </c>
      <c r="L127" s="113" t="s">
        <v>320</v>
      </c>
      <c r="M127" s="113" t="s">
        <v>320</v>
      </c>
      <c r="N127" s="113" t="s">
        <v>850</v>
      </c>
      <c r="O127" s="113" t="s">
        <v>320</v>
      </c>
      <c r="P127" s="113" t="s">
        <v>320</v>
      </c>
      <c r="Q127" s="113" t="s">
        <v>320</v>
      </c>
      <c r="R127" s="113" t="s">
        <v>320</v>
      </c>
      <c r="S127" s="113" t="s">
        <v>320</v>
      </c>
    </row>
    <row r="128" spans="1:19" ht="16.5" x14ac:dyDescent="0.25">
      <c r="A128" s="112" t="s">
        <v>854</v>
      </c>
      <c r="B128" s="123" t="s">
        <v>274</v>
      </c>
      <c r="C128" s="115" t="s">
        <v>19</v>
      </c>
      <c r="D128" s="115" t="s">
        <v>20</v>
      </c>
      <c r="E128" s="116" t="s">
        <v>401</v>
      </c>
      <c r="F128" s="117" t="s">
        <v>246</v>
      </c>
      <c r="G128" s="113" t="s">
        <v>849</v>
      </c>
      <c r="H128" s="113" t="s">
        <v>850</v>
      </c>
      <c r="I128" s="113" t="s">
        <v>851</v>
      </c>
      <c r="J128" s="113" t="s">
        <v>320</v>
      </c>
      <c r="K128" s="113" t="s">
        <v>850</v>
      </c>
      <c r="L128" s="113" t="s">
        <v>320</v>
      </c>
      <c r="M128" s="113" t="s">
        <v>320</v>
      </c>
      <c r="N128" s="113" t="s">
        <v>850</v>
      </c>
      <c r="O128" s="113" t="s">
        <v>320</v>
      </c>
      <c r="P128" s="113" t="s">
        <v>320</v>
      </c>
      <c r="Q128" s="113" t="s">
        <v>320</v>
      </c>
      <c r="R128" s="113" t="s">
        <v>320</v>
      </c>
      <c r="S128" s="113" t="s">
        <v>320</v>
      </c>
    </row>
    <row r="129" spans="1:19" ht="49.5" x14ac:dyDescent="0.25">
      <c r="A129" s="112" t="s">
        <v>855</v>
      </c>
      <c r="B129" s="124" t="s">
        <v>856</v>
      </c>
      <c r="C129" s="118" t="s">
        <v>19</v>
      </c>
      <c r="D129" s="118" t="s">
        <v>20</v>
      </c>
      <c r="E129" s="119" t="s">
        <v>401</v>
      </c>
      <c r="F129" s="120" t="s">
        <v>246</v>
      </c>
      <c r="G129" s="114" t="s">
        <v>849</v>
      </c>
      <c r="H129" s="114" t="s">
        <v>850</v>
      </c>
      <c r="I129" s="114" t="s">
        <v>851</v>
      </c>
      <c r="J129" s="114" t="s">
        <v>320</v>
      </c>
      <c r="K129" s="114" t="s">
        <v>850</v>
      </c>
      <c r="L129" s="114" t="s">
        <v>320</v>
      </c>
      <c r="M129" s="114" t="s">
        <v>320</v>
      </c>
      <c r="N129" s="114" t="s">
        <v>850</v>
      </c>
      <c r="O129" s="114" t="s">
        <v>320</v>
      </c>
      <c r="P129" s="114" t="s">
        <v>320</v>
      </c>
      <c r="Q129" s="114" t="s">
        <v>320</v>
      </c>
      <c r="R129" s="114" t="s">
        <v>320</v>
      </c>
      <c r="S129" s="114" t="s">
        <v>320</v>
      </c>
    </row>
    <row r="130" spans="1:19" ht="15" customHeight="1" x14ac:dyDescent="0.25">
      <c r="A130" s="112" t="s">
        <v>857</v>
      </c>
      <c r="B130" s="123" t="s">
        <v>858</v>
      </c>
      <c r="C130" s="115" t="s">
        <v>19</v>
      </c>
      <c r="D130" s="115" t="s">
        <v>20</v>
      </c>
      <c r="E130" s="116" t="s">
        <v>401</v>
      </c>
      <c r="F130" s="117" t="s">
        <v>246</v>
      </c>
      <c r="G130" s="113" t="s">
        <v>859</v>
      </c>
      <c r="H130" s="113" t="s">
        <v>860</v>
      </c>
      <c r="I130" s="113" t="s">
        <v>861</v>
      </c>
      <c r="J130" s="113" t="s">
        <v>320</v>
      </c>
      <c r="K130" s="113" t="s">
        <v>862</v>
      </c>
      <c r="L130" s="113" t="s">
        <v>863</v>
      </c>
      <c r="M130" s="113" t="s">
        <v>320</v>
      </c>
      <c r="N130" s="113" t="s">
        <v>862</v>
      </c>
      <c r="O130" s="113" t="s">
        <v>320</v>
      </c>
      <c r="P130" s="113" t="s">
        <v>320</v>
      </c>
      <c r="Q130" s="113" t="s">
        <v>320</v>
      </c>
      <c r="R130" s="113" t="s">
        <v>320</v>
      </c>
      <c r="S130" s="113" t="s">
        <v>320</v>
      </c>
    </row>
    <row r="131" spans="1:19" ht="24.75" x14ac:dyDescent="0.25">
      <c r="A131" s="112" t="s">
        <v>864</v>
      </c>
      <c r="B131" s="123" t="s">
        <v>853</v>
      </c>
      <c r="C131" s="115" t="s">
        <v>19</v>
      </c>
      <c r="D131" s="115" t="s">
        <v>20</v>
      </c>
      <c r="E131" s="116" t="s">
        <v>401</v>
      </c>
      <c r="F131" s="117" t="s">
        <v>246</v>
      </c>
      <c r="G131" s="113" t="s">
        <v>859</v>
      </c>
      <c r="H131" s="113" t="s">
        <v>860</v>
      </c>
      <c r="I131" s="113" t="s">
        <v>861</v>
      </c>
      <c r="J131" s="113" t="s">
        <v>320</v>
      </c>
      <c r="K131" s="113" t="s">
        <v>862</v>
      </c>
      <c r="L131" s="113" t="s">
        <v>863</v>
      </c>
      <c r="M131" s="113" t="s">
        <v>320</v>
      </c>
      <c r="N131" s="113" t="s">
        <v>862</v>
      </c>
      <c r="O131" s="113" t="s">
        <v>320</v>
      </c>
      <c r="P131" s="113" t="s">
        <v>320</v>
      </c>
      <c r="Q131" s="113" t="s">
        <v>320</v>
      </c>
      <c r="R131" s="113" t="s">
        <v>320</v>
      </c>
      <c r="S131" s="113" t="s">
        <v>320</v>
      </c>
    </row>
    <row r="132" spans="1:19" ht="16.5" x14ac:dyDescent="0.25">
      <c r="A132" s="112" t="s">
        <v>865</v>
      </c>
      <c r="B132" s="123" t="s">
        <v>253</v>
      </c>
      <c r="C132" s="115" t="s">
        <v>19</v>
      </c>
      <c r="D132" s="115" t="s">
        <v>20</v>
      </c>
      <c r="E132" s="116" t="s">
        <v>401</v>
      </c>
      <c r="F132" s="117" t="s">
        <v>246</v>
      </c>
      <c r="G132" s="113" t="s">
        <v>866</v>
      </c>
      <c r="H132" s="113" t="s">
        <v>867</v>
      </c>
      <c r="I132" s="113" t="s">
        <v>868</v>
      </c>
      <c r="J132" s="113" t="s">
        <v>320</v>
      </c>
      <c r="K132" s="113" t="s">
        <v>869</v>
      </c>
      <c r="L132" s="113" t="s">
        <v>870</v>
      </c>
      <c r="M132" s="113" t="s">
        <v>320</v>
      </c>
      <c r="N132" s="113" t="s">
        <v>869</v>
      </c>
      <c r="O132" s="113" t="s">
        <v>320</v>
      </c>
      <c r="P132" s="113" t="s">
        <v>320</v>
      </c>
      <c r="Q132" s="113" t="s">
        <v>320</v>
      </c>
      <c r="R132" s="113" t="s">
        <v>320</v>
      </c>
      <c r="S132" s="113" t="s">
        <v>320</v>
      </c>
    </row>
    <row r="133" spans="1:19" ht="15" customHeight="1" x14ac:dyDescent="0.25">
      <c r="A133" s="112" t="s">
        <v>871</v>
      </c>
      <c r="B133" s="123" t="s">
        <v>254</v>
      </c>
      <c r="C133" s="115" t="s">
        <v>19</v>
      </c>
      <c r="D133" s="115" t="s">
        <v>20</v>
      </c>
      <c r="E133" s="116" t="s">
        <v>401</v>
      </c>
      <c r="F133" s="117" t="s">
        <v>246</v>
      </c>
      <c r="G133" s="113" t="s">
        <v>872</v>
      </c>
      <c r="H133" s="113" t="s">
        <v>873</v>
      </c>
      <c r="I133" s="113" t="s">
        <v>874</v>
      </c>
      <c r="J133" s="113" t="s">
        <v>320</v>
      </c>
      <c r="K133" s="113" t="s">
        <v>875</v>
      </c>
      <c r="L133" s="113" t="s">
        <v>876</v>
      </c>
      <c r="M133" s="113" t="s">
        <v>320</v>
      </c>
      <c r="N133" s="113" t="s">
        <v>875</v>
      </c>
      <c r="O133" s="113" t="s">
        <v>320</v>
      </c>
      <c r="P133" s="113" t="s">
        <v>320</v>
      </c>
      <c r="Q133" s="113" t="s">
        <v>320</v>
      </c>
      <c r="R133" s="113" t="s">
        <v>320</v>
      </c>
      <c r="S133" s="113" t="s">
        <v>320</v>
      </c>
    </row>
    <row r="134" spans="1:19" ht="15" customHeight="1" x14ac:dyDescent="0.25">
      <c r="A134" s="112" t="s">
        <v>877</v>
      </c>
      <c r="B134" s="124" t="s">
        <v>878</v>
      </c>
      <c r="C134" s="118" t="s">
        <v>19</v>
      </c>
      <c r="D134" s="118" t="s">
        <v>20</v>
      </c>
      <c r="E134" s="119" t="s">
        <v>401</v>
      </c>
      <c r="F134" s="120" t="s">
        <v>246</v>
      </c>
      <c r="G134" s="114" t="s">
        <v>866</v>
      </c>
      <c r="H134" s="114" t="s">
        <v>867</v>
      </c>
      <c r="I134" s="114" t="s">
        <v>868</v>
      </c>
      <c r="J134" s="114" t="s">
        <v>320</v>
      </c>
      <c r="K134" s="114" t="s">
        <v>869</v>
      </c>
      <c r="L134" s="114" t="s">
        <v>870</v>
      </c>
      <c r="M134" s="114" t="s">
        <v>320</v>
      </c>
      <c r="N134" s="114" t="s">
        <v>869</v>
      </c>
      <c r="O134" s="114" t="s">
        <v>320</v>
      </c>
      <c r="P134" s="114" t="s">
        <v>320</v>
      </c>
      <c r="Q134" s="114" t="s">
        <v>320</v>
      </c>
      <c r="R134" s="114" t="s">
        <v>320</v>
      </c>
      <c r="S134" s="114" t="s">
        <v>320</v>
      </c>
    </row>
    <row r="135" spans="1:19" ht="15" customHeight="1" x14ac:dyDescent="0.25">
      <c r="A135" s="112" t="s">
        <v>879</v>
      </c>
      <c r="B135" s="124" t="s">
        <v>880</v>
      </c>
      <c r="C135" s="118" t="s">
        <v>19</v>
      </c>
      <c r="D135" s="118" t="s">
        <v>20</v>
      </c>
      <c r="E135" s="119" t="s">
        <v>401</v>
      </c>
      <c r="F135" s="120" t="s">
        <v>246</v>
      </c>
      <c r="G135" s="114" t="s">
        <v>872</v>
      </c>
      <c r="H135" s="114" t="s">
        <v>873</v>
      </c>
      <c r="I135" s="114" t="s">
        <v>874</v>
      </c>
      <c r="J135" s="114" t="s">
        <v>320</v>
      </c>
      <c r="K135" s="114" t="s">
        <v>875</v>
      </c>
      <c r="L135" s="114" t="s">
        <v>876</v>
      </c>
      <c r="M135" s="114" t="s">
        <v>320</v>
      </c>
      <c r="N135" s="114" t="s">
        <v>875</v>
      </c>
      <c r="O135" s="114" t="s">
        <v>320</v>
      </c>
      <c r="P135" s="114" t="s">
        <v>320</v>
      </c>
      <c r="Q135" s="114" t="s">
        <v>320</v>
      </c>
      <c r="R135" s="114" t="s">
        <v>320</v>
      </c>
      <c r="S135" s="114" t="s">
        <v>320</v>
      </c>
    </row>
    <row r="136" spans="1:19" ht="33" x14ac:dyDescent="0.25">
      <c r="A136" s="112" t="s">
        <v>881</v>
      </c>
      <c r="B136" s="123" t="s">
        <v>517</v>
      </c>
      <c r="C136" s="115" t="s">
        <v>19</v>
      </c>
      <c r="D136" s="115" t="s">
        <v>20</v>
      </c>
      <c r="E136" s="116" t="s">
        <v>317</v>
      </c>
      <c r="F136" s="117" t="s">
        <v>21</v>
      </c>
      <c r="G136" s="113" t="s">
        <v>825</v>
      </c>
      <c r="H136" s="113" t="s">
        <v>826</v>
      </c>
      <c r="I136" s="113" t="s">
        <v>827</v>
      </c>
      <c r="J136" s="113" t="s">
        <v>320</v>
      </c>
      <c r="K136" s="113" t="s">
        <v>828</v>
      </c>
      <c r="L136" s="113" t="s">
        <v>829</v>
      </c>
      <c r="M136" s="113" t="s">
        <v>830</v>
      </c>
      <c r="N136" s="113" t="s">
        <v>831</v>
      </c>
      <c r="O136" s="113" t="s">
        <v>832</v>
      </c>
      <c r="P136" s="113" t="s">
        <v>833</v>
      </c>
      <c r="Q136" s="113" t="s">
        <v>832</v>
      </c>
      <c r="R136" s="113" t="s">
        <v>320</v>
      </c>
      <c r="S136" s="113" t="s">
        <v>320</v>
      </c>
    </row>
    <row r="137" spans="1:19" ht="15" customHeight="1" x14ac:dyDescent="0.25">
      <c r="A137" s="112" t="s">
        <v>882</v>
      </c>
      <c r="B137" s="123" t="s">
        <v>517</v>
      </c>
      <c r="C137" s="115" t="s">
        <v>19</v>
      </c>
      <c r="D137" s="115" t="s">
        <v>20</v>
      </c>
      <c r="E137" s="116" t="s">
        <v>401</v>
      </c>
      <c r="F137" s="117" t="s">
        <v>246</v>
      </c>
      <c r="G137" s="113" t="s">
        <v>883</v>
      </c>
      <c r="H137" s="113" t="s">
        <v>884</v>
      </c>
      <c r="I137" s="113" t="s">
        <v>885</v>
      </c>
      <c r="J137" s="113" t="s">
        <v>320</v>
      </c>
      <c r="K137" s="113" t="s">
        <v>886</v>
      </c>
      <c r="L137" s="113" t="s">
        <v>887</v>
      </c>
      <c r="M137" s="113" t="s">
        <v>839</v>
      </c>
      <c r="N137" s="113" t="s">
        <v>888</v>
      </c>
      <c r="O137" s="113" t="s">
        <v>841</v>
      </c>
      <c r="P137" s="113" t="s">
        <v>842</v>
      </c>
      <c r="Q137" s="113" t="s">
        <v>841</v>
      </c>
      <c r="R137" s="113" t="s">
        <v>320</v>
      </c>
      <c r="S137" s="113" t="s">
        <v>320</v>
      </c>
    </row>
    <row r="138" spans="1:19" ht="15" x14ac:dyDescent="0.25">
      <c r="A138" s="112" t="s">
        <v>889</v>
      </c>
      <c r="B138" s="123" t="s">
        <v>263</v>
      </c>
      <c r="C138" s="115" t="s">
        <v>19</v>
      </c>
      <c r="D138" s="115" t="s">
        <v>20</v>
      </c>
      <c r="E138" s="116" t="s">
        <v>317</v>
      </c>
      <c r="F138" s="117" t="s">
        <v>21</v>
      </c>
      <c r="G138" s="113" t="s">
        <v>890</v>
      </c>
      <c r="H138" s="113" t="s">
        <v>891</v>
      </c>
      <c r="I138" s="113" t="s">
        <v>892</v>
      </c>
      <c r="J138" s="113" t="s">
        <v>320</v>
      </c>
      <c r="K138" s="113" t="s">
        <v>893</v>
      </c>
      <c r="L138" s="113" t="s">
        <v>894</v>
      </c>
      <c r="M138" s="113" t="s">
        <v>895</v>
      </c>
      <c r="N138" s="113" t="s">
        <v>896</v>
      </c>
      <c r="O138" s="113" t="s">
        <v>897</v>
      </c>
      <c r="P138" s="113" t="s">
        <v>833</v>
      </c>
      <c r="Q138" s="113" t="s">
        <v>897</v>
      </c>
      <c r="R138" s="113" t="s">
        <v>320</v>
      </c>
      <c r="S138" s="113" t="s">
        <v>320</v>
      </c>
    </row>
    <row r="139" spans="1:19" ht="15" x14ac:dyDescent="0.25">
      <c r="A139" s="112" t="s">
        <v>898</v>
      </c>
      <c r="B139" s="123" t="s">
        <v>264</v>
      </c>
      <c r="C139" s="115" t="s">
        <v>19</v>
      </c>
      <c r="D139" s="115" t="s">
        <v>20</v>
      </c>
      <c r="E139" s="116" t="s">
        <v>317</v>
      </c>
      <c r="F139" s="117" t="s">
        <v>21</v>
      </c>
      <c r="G139" s="113" t="s">
        <v>899</v>
      </c>
      <c r="H139" s="113" t="s">
        <v>900</v>
      </c>
      <c r="I139" s="113" t="s">
        <v>901</v>
      </c>
      <c r="J139" s="113" t="s">
        <v>320</v>
      </c>
      <c r="K139" s="113" t="s">
        <v>902</v>
      </c>
      <c r="L139" s="113" t="s">
        <v>903</v>
      </c>
      <c r="M139" s="113" t="s">
        <v>320</v>
      </c>
      <c r="N139" s="113" t="s">
        <v>902</v>
      </c>
      <c r="O139" s="113" t="s">
        <v>320</v>
      </c>
      <c r="P139" s="113" t="s">
        <v>320</v>
      </c>
      <c r="Q139" s="113" t="s">
        <v>320</v>
      </c>
      <c r="R139" s="113" t="s">
        <v>320</v>
      </c>
      <c r="S139" s="113" t="s">
        <v>320</v>
      </c>
    </row>
    <row r="140" spans="1:19" ht="15" x14ac:dyDescent="0.25">
      <c r="A140" s="112" t="s">
        <v>904</v>
      </c>
      <c r="B140" s="123" t="s">
        <v>260</v>
      </c>
      <c r="C140" s="115" t="s">
        <v>19</v>
      </c>
      <c r="D140" s="115" t="s">
        <v>20</v>
      </c>
      <c r="E140" s="116" t="s">
        <v>317</v>
      </c>
      <c r="F140" s="117" t="s">
        <v>21</v>
      </c>
      <c r="G140" s="113" t="s">
        <v>905</v>
      </c>
      <c r="H140" s="113" t="s">
        <v>906</v>
      </c>
      <c r="I140" s="113" t="s">
        <v>907</v>
      </c>
      <c r="J140" s="113" t="s">
        <v>320</v>
      </c>
      <c r="K140" s="113" t="s">
        <v>908</v>
      </c>
      <c r="L140" s="113" t="s">
        <v>909</v>
      </c>
      <c r="M140" s="113" t="s">
        <v>910</v>
      </c>
      <c r="N140" s="113" t="s">
        <v>911</v>
      </c>
      <c r="O140" s="113" t="s">
        <v>910</v>
      </c>
      <c r="P140" s="113" t="s">
        <v>320</v>
      </c>
      <c r="Q140" s="113" t="s">
        <v>910</v>
      </c>
      <c r="R140" s="113" t="s">
        <v>320</v>
      </c>
      <c r="S140" s="113" t="s">
        <v>320</v>
      </c>
    </row>
    <row r="141" spans="1:19" ht="15" x14ac:dyDescent="0.25">
      <c r="A141" s="112" t="s">
        <v>912</v>
      </c>
      <c r="B141" s="123" t="s">
        <v>261</v>
      </c>
      <c r="C141" s="115" t="s">
        <v>19</v>
      </c>
      <c r="D141" s="115" t="s">
        <v>20</v>
      </c>
      <c r="E141" s="116" t="s">
        <v>317</v>
      </c>
      <c r="F141" s="117" t="s">
        <v>21</v>
      </c>
      <c r="G141" s="113" t="s">
        <v>913</v>
      </c>
      <c r="H141" s="113" t="s">
        <v>914</v>
      </c>
      <c r="I141" s="113" t="s">
        <v>915</v>
      </c>
      <c r="J141" s="113" t="s">
        <v>320</v>
      </c>
      <c r="K141" s="113" t="s">
        <v>916</v>
      </c>
      <c r="L141" s="113" t="s">
        <v>917</v>
      </c>
      <c r="M141" s="113" t="s">
        <v>320</v>
      </c>
      <c r="N141" s="113" t="s">
        <v>916</v>
      </c>
      <c r="O141" s="113" t="s">
        <v>320</v>
      </c>
      <c r="P141" s="113" t="s">
        <v>320</v>
      </c>
      <c r="Q141" s="113" t="s">
        <v>320</v>
      </c>
      <c r="R141" s="113" t="s">
        <v>320</v>
      </c>
      <c r="S141" s="113" t="s">
        <v>320</v>
      </c>
    </row>
    <row r="142" spans="1:19" ht="16.5" x14ac:dyDescent="0.25">
      <c r="A142" s="112" t="s">
        <v>918</v>
      </c>
      <c r="B142" s="123" t="s">
        <v>262</v>
      </c>
      <c r="C142" s="115" t="s">
        <v>19</v>
      </c>
      <c r="D142" s="115" t="s">
        <v>20</v>
      </c>
      <c r="E142" s="116" t="s">
        <v>317</v>
      </c>
      <c r="F142" s="117" t="s">
        <v>21</v>
      </c>
      <c r="G142" s="113" t="s">
        <v>919</v>
      </c>
      <c r="H142" s="113" t="s">
        <v>919</v>
      </c>
      <c r="I142" s="113" t="s">
        <v>320</v>
      </c>
      <c r="J142" s="113" t="s">
        <v>320</v>
      </c>
      <c r="K142" s="113" t="s">
        <v>320</v>
      </c>
      <c r="L142" s="113" t="s">
        <v>919</v>
      </c>
      <c r="M142" s="113" t="s">
        <v>320</v>
      </c>
      <c r="N142" s="113" t="s">
        <v>320</v>
      </c>
      <c r="O142" s="113" t="s">
        <v>320</v>
      </c>
      <c r="P142" s="113" t="s">
        <v>320</v>
      </c>
      <c r="Q142" s="113" t="s">
        <v>320</v>
      </c>
      <c r="R142" s="113" t="s">
        <v>320</v>
      </c>
      <c r="S142" s="113" t="s">
        <v>320</v>
      </c>
    </row>
    <row r="143" spans="1:19" ht="24.75" x14ac:dyDescent="0.25">
      <c r="A143" s="112" t="s">
        <v>920</v>
      </c>
      <c r="B143" s="123" t="s">
        <v>853</v>
      </c>
      <c r="C143" s="115" t="s">
        <v>19</v>
      </c>
      <c r="D143" s="115" t="s">
        <v>20</v>
      </c>
      <c r="E143" s="116" t="s">
        <v>317</v>
      </c>
      <c r="F143" s="117" t="s">
        <v>21</v>
      </c>
      <c r="G143" s="113" t="s">
        <v>825</v>
      </c>
      <c r="H143" s="113" t="s">
        <v>826</v>
      </c>
      <c r="I143" s="113" t="s">
        <v>827</v>
      </c>
      <c r="J143" s="113" t="s">
        <v>320</v>
      </c>
      <c r="K143" s="113" t="s">
        <v>828</v>
      </c>
      <c r="L143" s="113" t="s">
        <v>829</v>
      </c>
      <c r="M143" s="113" t="s">
        <v>830</v>
      </c>
      <c r="N143" s="113" t="s">
        <v>831</v>
      </c>
      <c r="O143" s="113" t="s">
        <v>832</v>
      </c>
      <c r="P143" s="113" t="s">
        <v>833</v>
      </c>
      <c r="Q143" s="113" t="s">
        <v>832</v>
      </c>
      <c r="R143" s="113" t="s">
        <v>320</v>
      </c>
      <c r="S143" s="113" t="s">
        <v>320</v>
      </c>
    </row>
    <row r="144" spans="1:19" ht="16.5" x14ac:dyDescent="0.25">
      <c r="A144" s="112" t="s">
        <v>921</v>
      </c>
      <c r="B144" s="123" t="s">
        <v>518</v>
      </c>
      <c r="C144" s="115" t="s">
        <v>19</v>
      </c>
      <c r="D144" s="115" t="s">
        <v>20</v>
      </c>
      <c r="E144" s="116" t="s">
        <v>317</v>
      </c>
      <c r="F144" s="117" t="s">
        <v>21</v>
      </c>
      <c r="G144" s="113" t="s">
        <v>922</v>
      </c>
      <c r="H144" s="113" t="s">
        <v>923</v>
      </c>
      <c r="I144" s="113" t="s">
        <v>924</v>
      </c>
      <c r="J144" s="113" t="s">
        <v>320</v>
      </c>
      <c r="K144" s="113" t="s">
        <v>925</v>
      </c>
      <c r="L144" s="113" t="s">
        <v>926</v>
      </c>
      <c r="M144" s="113" t="s">
        <v>927</v>
      </c>
      <c r="N144" s="113" t="s">
        <v>928</v>
      </c>
      <c r="O144" s="113" t="s">
        <v>927</v>
      </c>
      <c r="P144" s="113" t="s">
        <v>320</v>
      </c>
      <c r="Q144" s="113" t="s">
        <v>927</v>
      </c>
      <c r="R144" s="113" t="s">
        <v>320</v>
      </c>
      <c r="S144" s="113" t="s">
        <v>320</v>
      </c>
    </row>
    <row r="145" spans="1:19" ht="16.5" x14ac:dyDescent="0.25">
      <c r="A145" s="112" t="s">
        <v>929</v>
      </c>
      <c r="B145" s="123" t="s">
        <v>258</v>
      </c>
      <c r="C145" s="115" t="s">
        <v>19</v>
      </c>
      <c r="D145" s="115" t="s">
        <v>20</v>
      </c>
      <c r="E145" s="116" t="s">
        <v>317</v>
      </c>
      <c r="F145" s="117" t="s">
        <v>21</v>
      </c>
      <c r="G145" s="113" t="s">
        <v>930</v>
      </c>
      <c r="H145" s="113" t="s">
        <v>320</v>
      </c>
      <c r="I145" s="113" t="s">
        <v>930</v>
      </c>
      <c r="J145" s="113" t="s">
        <v>320</v>
      </c>
      <c r="K145" s="113" t="s">
        <v>320</v>
      </c>
      <c r="L145" s="113" t="s">
        <v>320</v>
      </c>
      <c r="M145" s="113" t="s">
        <v>320</v>
      </c>
      <c r="N145" s="113" t="s">
        <v>320</v>
      </c>
      <c r="O145" s="113" t="s">
        <v>320</v>
      </c>
      <c r="P145" s="113" t="s">
        <v>320</v>
      </c>
      <c r="Q145" s="113" t="s">
        <v>320</v>
      </c>
      <c r="R145" s="113" t="s">
        <v>320</v>
      </c>
      <c r="S145" s="113" t="s">
        <v>320</v>
      </c>
    </row>
    <row r="146" spans="1:19" ht="24.75" x14ac:dyDescent="0.25">
      <c r="A146" s="112" t="s">
        <v>931</v>
      </c>
      <c r="B146" s="123" t="s">
        <v>259</v>
      </c>
      <c r="C146" s="115" t="s">
        <v>19</v>
      </c>
      <c r="D146" s="115" t="s">
        <v>20</v>
      </c>
      <c r="E146" s="116" t="s">
        <v>317</v>
      </c>
      <c r="F146" s="117" t="s">
        <v>21</v>
      </c>
      <c r="G146" s="113" t="s">
        <v>932</v>
      </c>
      <c r="H146" s="113" t="s">
        <v>933</v>
      </c>
      <c r="I146" s="113" t="s">
        <v>934</v>
      </c>
      <c r="J146" s="113" t="s">
        <v>320</v>
      </c>
      <c r="K146" s="113" t="s">
        <v>935</v>
      </c>
      <c r="L146" s="113" t="s">
        <v>936</v>
      </c>
      <c r="M146" s="113" t="s">
        <v>320</v>
      </c>
      <c r="N146" s="113" t="s">
        <v>935</v>
      </c>
      <c r="O146" s="113" t="s">
        <v>320</v>
      </c>
      <c r="P146" s="113" t="s">
        <v>320</v>
      </c>
      <c r="Q146" s="113" t="s">
        <v>320</v>
      </c>
      <c r="R146" s="113" t="s">
        <v>320</v>
      </c>
      <c r="S146" s="113" t="s">
        <v>320</v>
      </c>
    </row>
    <row r="147" spans="1:19" ht="24.75" x14ac:dyDescent="0.25">
      <c r="A147" s="112" t="s">
        <v>920</v>
      </c>
      <c r="B147" s="123" t="s">
        <v>853</v>
      </c>
      <c r="C147" s="115" t="s">
        <v>19</v>
      </c>
      <c r="D147" s="115" t="s">
        <v>20</v>
      </c>
      <c r="E147" s="116" t="s">
        <v>401</v>
      </c>
      <c r="F147" s="117" t="s">
        <v>246</v>
      </c>
      <c r="G147" s="113" t="s">
        <v>883</v>
      </c>
      <c r="H147" s="113" t="s">
        <v>884</v>
      </c>
      <c r="I147" s="113" t="s">
        <v>885</v>
      </c>
      <c r="J147" s="113" t="s">
        <v>320</v>
      </c>
      <c r="K147" s="113" t="s">
        <v>886</v>
      </c>
      <c r="L147" s="113" t="s">
        <v>887</v>
      </c>
      <c r="M147" s="113" t="s">
        <v>839</v>
      </c>
      <c r="N147" s="113" t="s">
        <v>888</v>
      </c>
      <c r="O147" s="113" t="s">
        <v>841</v>
      </c>
      <c r="P147" s="113" t="s">
        <v>842</v>
      </c>
      <c r="Q147" s="113" t="s">
        <v>841</v>
      </c>
      <c r="R147" s="113" t="s">
        <v>320</v>
      </c>
      <c r="S147" s="113" t="s">
        <v>320</v>
      </c>
    </row>
    <row r="148" spans="1:19" ht="16.5" x14ac:dyDescent="0.25">
      <c r="A148" s="112" t="s">
        <v>918</v>
      </c>
      <c r="B148" s="123" t="s">
        <v>262</v>
      </c>
      <c r="C148" s="115" t="s">
        <v>19</v>
      </c>
      <c r="D148" s="115" t="s">
        <v>20</v>
      </c>
      <c r="E148" s="116" t="s">
        <v>401</v>
      </c>
      <c r="F148" s="117" t="s">
        <v>246</v>
      </c>
      <c r="G148" s="113" t="s">
        <v>937</v>
      </c>
      <c r="H148" s="113" t="s">
        <v>938</v>
      </c>
      <c r="I148" s="113" t="s">
        <v>939</v>
      </c>
      <c r="J148" s="113" t="s">
        <v>320</v>
      </c>
      <c r="K148" s="113" t="s">
        <v>940</v>
      </c>
      <c r="L148" s="113" t="s">
        <v>941</v>
      </c>
      <c r="M148" s="113" t="s">
        <v>942</v>
      </c>
      <c r="N148" s="113" t="s">
        <v>943</v>
      </c>
      <c r="O148" s="113" t="s">
        <v>944</v>
      </c>
      <c r="P148" s="113" t="s">
        <v>945</v>
      </c>
      <c r="Q148" s="113" t="s">
        <v>944</v>
      </c>
      <c r="R148" s="113" t="s">
        <v>320</v>
      </c>
      <c r="S148" s="113" t="s">
        <v>320</v>
      </c>
    </row>
    <row r="149" spans="1:19" ht="16.5" x14ac:dyDescent="0.25">
      <c r="A149" s="112" t="s">
        <v>946</v>
      </c>
      <c r="B149" s="123" t="s">
        <v>265</v>
      </c>
      <c r="C149" s="115" t="s">
        <v>19</v>
      </c>
      <c r="D149" s="115" t="s">
        <v>20</v>
      </c>
      <c r="E149" s="116" t="s">
        <v>401</v>
      </c>
      <c r="F149" s="117" t="s">
        <v>246</v>
      </c>
      <c r="G149" s="113" t="s">
        <v>947</v>
      </c>
      <c r="H149" s="113" t="s">
        <v>948</v>
      </c>
      <c r="I149" s="113" t="s">
        <v>949</v>
      </c>
      <c r="J149" s="113" t="s">
        <v>320</v>
      </c>
      <c r="K149" s="113" t="s">
        <v>950</v>
      </c>
      <c r="L149" s="113" t="s">
        <v>951</v>
      </c>
      <c r="M149" s="113" t="s">
        <v>952</v>
      </c>
      <c r="N149" s="113" t="s">
        <v>953</v>
      </c>
      <c r="O149" s="113" t="s">
        <v>954</v>
      </c>
      <c r="P149" s="113" t="s">
        <v>955</v>
      </c>
      <c r="Q149" s="113" t="s">
        <v>954</v>
      </c>
      <c r="R149" s="113" t="s">
        <v>320</v>
      </c>
      <c r="S149" s="113" t="s">
        <v>320</v>
      </c>
    </row>
    <row r="150" spans="1:19" ht="15" customHeight="1" x14ac:dyDescent="0.25">
      <c r="A150" s="112" t="s">
        <v>956</v>
      </c>
      <c r="B150" s="124" t="s">
        <v>957</v>
      </c>
      <c r="C150" s="118" t="s">
        <v>19</v>
      </c>
      <c r="D150" s="118" t="s">
        <v>20</v>
      </c>
      <c r="E150" s="119" t="s">
        <v>317</v>
      </c>
      <c r="F150" s="120" t="s">
        <v>21</v>
      </c>
      <c r="G150" s="114" t="s">
        <v>890</v>
      </c>
      <c r="H150" s="114" t="s">
        <v>891</v>
      </c>
      <c r="I150" s="114" t="s">
        <v>892</v>
      </c>
      <c r="J150" s="114" t="s">
        <v>320</v>
      </c>
      <c r="K150" s="114" t="s">
        <v>893</v>
      </c>
      <c r="L150" s="114" t="s">
        <v>894</v>
      </c>
      <c r="M150" s="114" t="s">
        <v>895</v>
      </c>
      <c r="N150" s="114" t="s">
        <v>896</v>
      </c>
      <c r="O150" s="114" t="s">
        <v>897</v>
      </c>
      <c r="P150" s="114" t="s">
        <v>833</v>
      </c>
      <c r="Q150" s="114" t="s">
        <v>897</v>
      </c>
      <c r="R150" s="114" t="s">
        <v>320</v>
      </c>
      <c r="S150" s="114" t="s">
        <v>320</v>
      </c>
    </row>
    <row r="151" spans="1:19" ht="15" customHeight="1" x14ac:dyDescent="0.25">
      <c r="A151" s="112" t="s">
        <v>958</v>
      </c>
      <c r="B151" s="124" t="s">
        <v>959</v>
      </c>
      <c r="C151" s="118" t="s">
        <v>19</v>
      </c>
      <c r="D151" s="118" t="s">
        <v>20</v>
      </c>
      <c r="E151" s="119" t="s">
        <v>317</v>
      </c>
      <c r="F151" s="120" t="s">
        <v>21</v>
      </c>
      <c r="G151" s="114" t="s">
        <v>899</v>
      </c>
      <c r="H151" s="114" t="s">
        <v>900</v>
      </c>
      <c r="I151" s="114" t="s">
        <v>901</v>
      </c>
      <c r="J151" s="114" t="s">
        <v>320</v>
      </c>
      <c r="K151" s="114" t="s">
        <v>902</v>
      </c>
      <c r="L151" s="114" t="s">
        <v>903</v>
      </c>
      <c r="M151" s="114" t="s">
        <v>320</v>
      </c>
      <c r="N151" s="114" t="s">
        <v>902</v>
      </c>
      <c r="O151" s="114" t="s">
        <v>320</v>
      </c>
      <c r="P151" s="114" t="s">
        <v>320</v>
      </c>
      <c r="Q151" s="114" t="s">
        <v>320</v>
      </c>
      <c r="R151" s="114" t="s">
        <v>320</v>
      </c>
      <c r="S151" s="114" t="s">
        <v>320</v>
      </c>
    </row>
    <row r="152" spans="1:19" ht="15" customHeight="1" x14ac:dyDescent="0.25">
      <c r="A152" s="112" t="s">
        <v>960</v>
      </c>
      <c r="B152" s="124" t="s">
        <v>961</v>
      </c>
      <c r="C152" s="118" t="s">
        <v>19</v>
      </c>
      <c r="D152" s="118" t="s">
        <v>20</v>
      </c>
      <c r="E152" s="119" t="s">
        <v>317</v>
      </c>
      <c r="F152" s="120" t="s">
        <v>21</v>
      </c>
      <c r="G152" s="114" t="s">
        <v>905</v>
      </c>
      <c r="H152" s="114" t="s">
        <v>906</v>
      </c>
      <c r="I152" s="114" t="s">
        <v>907</v>
      </c>
      <c r="J152" s="114" t="s">
        <v>320</v>
      </c>
      <c r="K152" s="114" t="s">
        <v>908</v>
      </c>
      <c r="L152" s="114" t="s">
        <v>909</v>
      </c>
      <c r="M152" s="114" t="s">
        <v>910</v>
      </c>
      <c r="N152" s="114" t="s">
        <v>911</v>
      </c>
      <c r="O152" s="114" t="s">
        <v>910</v>
      </c>
      <c r="P152" s="114" t="s">
        <v>320</v>
      </c>
      <c r="Q152" s="114" t="s">
        <v>910</v>
      </c>
      <c r="R152" s="114" t="s">
        <v>320</v>
      </c>
      <c r="S152" s="114" t="s">
        <v>320</v>
      </c>
    </row>
    <row r="153" spans="1:19" ht="15" customHeight="1" x14ac:dyDescent="0.25">
      <c r="A153" s="112" t="s">
        <v>962</v>
      </c>
      <c r="B153" s="124" t="s">
        <v>963</v>
      </c>
      <c r="C153" s="118" t="s">
        <v>19</v>
      </c>
      <c r="D153" s="118" t="s">
        <v>20</v>
      </c>
      <c r="E153" s="119" t="s">
        <v>317</v>
      </c>
      <c r="F153" s="120" t="s">
        <v>21</v>
      </c>
      <c r="G153" s="114" t="s">
        <v>913</v>
      </c>
      <c r="H153" s="114" t="s">
        <v>914</v>
      </c>
      <c r="I153" s="114" t="s">
        <v>915</v>
      </c>
      <c r="J153" s="114" t="s">
        <v>320</v>
      </c>
      <c r="K153" s="114" t="s">
        <v>916</v>
      </c>
      <c r="L153" s="114" t="s">
        <v>917</v>
      </c>
      <c r="M153" s="114" t="s">
        <v>320</v>
      </c>
      <c r="N153" s="114" t="s">
        <v>916</v>
      </c>
      <c r="O153" s="114" t="s">
        <v>320</v>
      </c>
      <c r="P153" s="114" t="s">
        <v>320</v>
      </c>
      <c r="Q153" s="114" t="s">
        <v>320</v>
      </c>
      <c r="R153" s="114" t="s">
        <v>320</v>
      </c>
      <c r="S153" s="114" t="s">
        <v>320</v>
      </c>
    </row>
    <row r="154" spans="1:19" ht="15" customHeight="1" x14ac:dyDescent="0.25">
      <c r="A154" s="112" t="s">
        <v>964</v>
      </c>
      <c r="B154" s="124" t="s">
        <v>965</v>
      </c>
      <c r="C154" s="118" t="s">
        <v>19</v>
      </c>
      <c r="D154" s="118" t="s">
        <v>20</v>
      </c>
      <c r="E154" s="119" t="s">
        <v>317</v>
      </c>
      <c r="F154" s="120" t="s">
        <v>21</v>
      </c>
      <c r="G154" s="114" t="s">
        <v>919</v>
      </c>
      <c r="H154" s="114" t="s">
        <v>919</v>
      </c>
      <c r="I154" s="114" t="s">
        <v>320</v>
      </c>
      <c r="J154" s="114" t="s">
        <v>320</v>
      </c>
      <c r="K154" s="114" t="s">
        <v>320</v>
      </c>
      <c r="L154" s="114" t="s">
        <v>919</v>
      </c>
      <c r="M154" s="114" t="s">
        <v>320</v>
      </c>
      <c r="N154" s="114" t="s">
        <v>320</v>
      </c>
      <c r="O154" s="114" t="s">
        <v>320</v>
      </c>
      <c r="P154" s="114" t="s">
        <v>320</v>
      </c>
      <c r="Q154" s="114" t="s">
        <v>320</v>
      </c>
      <c r="R154" s="114" t="s">
        <v>320</v>
      </c>
      <c r="S154" s="114" t="s">
        <v>320</v>
      </c>
    </row>
    <row r="155" spans="1:19" ht="15" customHeight="1" x14ac:dyDescent="0.25">
      <c r="A155" s="112" t="s">
        <v>966</v>
      </c>
      <c r="B155" s="124" t="s">
        <v>967</v>
      </c>
      <c r="C155" s="118" t="s">
        <v>19</v>
      </c>
      <c r="D155" s="118" t="s">
        <v>20</v>
      </c>
      <c r="E155" s="119" t="s">
        <v>317</v>
      </c>
      <c r="F155" s="120" t="s">
        <v>21</v>
      </c>
      <c r="G155" s="114" t="s">
        <v>922</v>
      </c>
      <c r="H155" s="114" t="s">
        <v>923</v>
      </c>
      <c r="I155" s="114" t="s">
        <v>924</v>
      </c>
      <c r="J155" s="114" t="s">
        <v>320</v>
      </c>
      <c r="K155" s="114" t="s">
        <v>925</v>
      </c>
      <c r="L155" s="114" t="s">
        <v>926</v>
      </c>
      <c r="M155" s="114" t="s">
        <v>927</v>
      </c>
      <c r="N155" s="114" t="s">
        <v>928</v>
      </c>
      <c r="O155" s="114" t="s">
        <v>927</v>
      </c>
      <c r="P155" s="114" t="s">
        <v>320</v>
      </c>
      <c r="Q155" s="114" t="s">
        <v>927</v>
      </c>
      <c r="R155" s="114" t="s">
        <v>320</v>
      </c>
      <c r="S155" s="114" t="s">
        <v>320</v>
      </c>
    </row>
    <row r="156" spans="1:19" ht="15" customHeight="1" x14ac:dyDescent="0.25">
      <c r="A156" s="112" t="s">
        <v>968</v>
      </c>
      <c r="B156" s="124" t="s">
        <v>969</v>
      </c>
      <c r="C156" s="118" t="s">
        <v>19</v>
      </c>
      <c r="D156" s="118" t="s">
        <v>20</v>
      </c>
      <c r="E156" s="119" t="s">
        <v>317</v>
      </c>
      <c r="F156" s="120" t="s">
        <v>21</v>
      </c>
      <c r="G156" s="114" t="s">
        <v>930</v>
      </c>
      <c r="H156" s="114" t="s">
        <v>320</v>
      </c>
      <c r="I156" s="114" t="s">
        <v>930</v>
      </c>
      <c r="J156" s="114" t="s">
        <v>320</v>
      </c>
      <c r="K156" s="114" t="s">
        <v>320</v>
      </c>
      <c r="L156" s="114" t="s">
        <v>320</v>
      </c>
      <c r="M156" s="114" t="s">
        <v>320</v>
      </c>
      <c r="N156" s="114" t="s">
        <v>320</v>
      </c>
      <c r="O156" s="114" t="s">
        <v>320</v>
      </c>
      <c r="P156" s="114" t="s">
        <v>320</v>
      </c>
      <c r="Q156" s="114" t="s">
        <v>320</v>
      </c>
      <c r="R156" s="114" t="s">
        <v>320</v>
      </c>
      <c r="S156" s="114" t="s">
        <v>320</v>
      </c>
    </row>
    <row r="157" spans="1:19" ht="15" customHeight="1" x14ac:dyDescent="0.25">
      <c r="A157" s="112" t="s">
        <v>970</v>
      </c>
      <c r="B157" s="124" t="s">
        <v>971</v>
      </c>
      <c r="C157" s="118" t="s">
        <v>19</v>
      </c>
      <c r="D157" s="118" t="s">
        <v>20</v>
      </c>
      <c r="E157" s="119" t="s">
        <v>317</v>
      </c>
      <c r="F157" s="120" t="s">
        <v>21</v>
      </c>
      <c r="G157" s="114" t="s">
        <v>932</v>
      </c>
      <c r="H157" s="114" t="s">
        <v>933</v>
      </c>
      <c r="I157" s="114" t="s">
        <v>934</v>
      </c>
      <c r="J157" s="114" t="s">
        <v>320</v>
      </c>
      <c r="K157" s="114" t="s">
        <v>935</v>
      </c>
      <c r="L157" s="114" t="s">
        <v>936</v>
      </c>
      <c r="M157" s="114" t="s">
        <v>320</v>
      </c>
      <c r="N157" s="114" t="s">
        <v>935</v>
      </c>
      <c r="O157" s="114" t="s">
        <v>320</v>
      </c>
      <c r="P157" s="114" t="s">
        <v>320</v>
      </c>
      <c r="Q157" s="114" t="s">
        <v>320</v>
      </c>
      <c r="R157" s="114" t="s">
        <v>320</v>
      </c>
      <c r="S157" s="114" t="s">
        <v>320</v>
      </c>
    </row>
    <row r="158" spans="1:19" ht="15" customHeight="1" x14ac:dyDescent="0.25">
      <c r="A158" s="112" t="s">
        <v>964</v>
      </c>
      <c r="B158" s="124" t="s">
        <v>965</v>
      </c>
      <c r="C158" s="118" t="s">
        <v>19</v>
      </c>
      <c r="D158" s="118" t="s">
        <v>20</v>
      </c>
      <c r="E158" s="119" t="s">
        <v>401</v>
      </c>
      <c r="F158" s="120" t="s">
        <v>246</v>
      </c>
      <c r="G158" s="114" t="s">
        <v>937</v>
      </c>
      <c r="H158" s="114" t="s">
        <v>938</v>
      </c>
      <c r="I158" s="114" t="s">
        <v>939</v>
      </c>
      <c r="J158" s="114" t="s">
        <v>320</v>
      </c>
      <c r="K158" s="114" t="s">
        <v>940</v>
      </c>
      <c r="L158" s="114" t="s">
        <v>941</v>
      </c>
      <c r="M158" s="114" t="s">
        <v>942</v>
      </c>
      <c r="N158" s="114" t="s">
        <v>943</v>
      </c>
      <c r="O158" s="114" t="s">
        <v>944</v>
      </c>
      <c r="P158" s="114" t="s">
        <v>945</v>
      </c>
      <c r="Q158" s="114" t="s">
        <v>944</v>
      </c>
      <c r="R158" s="114" t="s">
        <v>320</v>
      </c>
      <c r="S158" s="114" t="s">
        <v>320</v>
      </c>
    </row>
    <row r="159" spans="1:19" ht="15" customHeight="1" x14ac:dyDescent="0.25">
      <c r="A159" s="112" t="s">
        <v>972</v>
      </c>
      <c r="B159" s="124" t="s">
        <v>973</v>
      </c>
      <c r="C159" s="118" t="s">
        <v>19</v>
      </c>
      <c r="D159" s="118" t="s">
        <v>20</v>
      </c>
      <c r="E159" s="119" t="s">
        <v>401</v>
      </c>
      <c r="F159" s="120" t="s">
        <v>246</v>
      </c>
      <c r="G159" s="114" t="s">
        <v>947</v>
      </c>
      <c r="H159" s="114" t="s">
        <v>948</v>
      </c>
      <c r="I159" s="114" t="s">
        <v>949</v>
      </c>
      <c r="J159" s="114" t="s">
        <v>320</v>
      </c>
      <c r="K159" s="114" t="s">
        <v>950</v>
      </c>
      <c r="L159" s="114" t="s">
        <v>951</v>
      </c>
      <c r="M159" s="114" t="s">
        <v>952</v>
      </c>
      <c r="N159" s="114" t="s">
        <v>953</v>
      </c>
      <c r="O159" s="114" t="s">
        <v>954</v>
      </c>
      <c r="P159" s="114" t="s">
        <v>955</v>
      </c>
      <c r="Q159" s="114" t="s">
        <v>954</v>
      </c>
      <c r="R159" s="114" t="s">
        <v>320</v>
      </c>
      <c r="S159" s="114" t="s">
        <v>320</v>
      </c>
    </row>
    <row r="160" spans="1:19" ht="16.5" x14ac:dyDescent="0.25">
      <c r="A160" s="112" t="s">
        <v>278</v>
      </c>
      <c r="B160" s="123" t="s">
        <v>279</v>
      </c>
      <c r="C160" s="115" t="s">
        <v>19</v>
      </c>
      <c r="D160" s="115" t="s">
        <v>20</v>
      </c>
      <c r="E160" s="116" t="s">
        <v>401</v>
      </c>
      <c r="F160" s="117" t="s">
        <v>246</v>
      </c>
      <c r="G160" s="113" t="s">
        <v>974</v>
      </c>
      <c r="H160" s="113" t="s">
        <v>975</v>
      </c>
      <c r="I160" s="113" t="s">
        <v>976</v>
      </c>
      <c r="J160" s="113" t="s">
        <v>320</v>
      </c>
      <c r="K160" s="113" t="s">
        <v>977</v>
      </c>
      <c r="L160" s="113" t="s">
        <v>978</v>
      </c>
      <c r="M160" s="113" t="s">
        <v>320</v>
      </c>
      <c r="N160" s="113" t="s">
        <v>977</v>
      </c>
      <c r="O160" s="113" t="s">
        <v>320</v>
      </c>
      <c r="P160" s="113" t="s">
        <v>320</v>
      </c>
      <c r="Q160" s="113" t="s">
        <v>320</v>
      </c>
      <c r="R160" s="113" t="s">
        <v>320</v>
      </c>
      <c r="S160" s="113" t="s">
        <v>320</v>
      </c>
    </row>
    <row r="161" spans="1:19" ht="15" customHeight="1" x14ac:dyDescent="0.25">
      <c r="A161" s="112" t="s">
        <v>280</v>
      </c>
      <c r="B161" s="123" t="s">
        <v>250</v>
      </c>
      <c r="C161" s="115" t="s">
        <v>19</v>
      </c>
      <c r="D161" s="115" t="s">
        <v>20</v>
      </c>
      <c r="E161" s="116" t="s">
        <v>401</v>
      </c>
      <c r="F161" s="117" t="s">
        <v>246</v>
      </c>
      <c r="G161" s="113" t="s">
        <v>974</v>
      </c>
      <c r="H161" s="113" t="s">
        <v>975</v>
      </c>
      <c r="I161" s="113" t="s">
        <v>976</v>
      </c>
      <c r="J161" s="113" t="s">
        <v>320</v>
      </c>
      <c r="K161" s="113" t="s">
        <v>977</v>
      </c>
      <c r="L161" s="113" t="s">
        <v>978</v>
      </c>
      <c r="M161" s="113" t="s">
        <v>320</v>
      </c>
      <c r="N161" s="113" t="s">
        <v>977</v>
      </c>
      <c r="O161" s="113" t="s">
        <v>320</v>
      </c>
      <c r="P161" s="113" t="s">
        <v>320</v>
      </c>
      <c r="Q161" s="113" t="s">
        <v>320</v>
      </c>
      <c r="R161" s="113" t="s">
        <v>320</v>
      </c>
      <c r="S161" s="113" t="s">
        <v>320</v>
      </c>
    </row>
    <row r="162" spans="1:19" ht="15" customHeight="1" x14ac:dyDescent="0.25">
      <c r="A162" s="112" t="s">
        <v>519</v>
      </c>
      <c r="B162" s="123" t="s">
        <v>520</v>
      </c>
      <c r="C162" s="115" t="s">
        <v>19</v>
      </c>
      <c r="D162" s="115" t="s">
        <v>20</v>
      </c>
      <c r="E162" s="116" t="s">
        <v>401</v>
      </c>
      <c r="F162" s="117" t="s">
        <v>246</v>
      </c>
      <c r="G162" s="113" t="s">
        <v>979</v>
      </c>
      <c r="H162" s="113" t="s">
        <v>980</v>
      </c>
      <c r="I162" s="113" t="s">
        <v>981</v>
      </c>
      <c r="J162" s="113" t="s">
        <v>320</v>
      </c>
      <c r="K162" s="113" t="s">
        <v>982</v>
      </c>
      <c r="L162" s="113" t="s">
        <v>983</v>
      </c>
      <c r="M162" s="113" t="s">
        <v>320</v>
      </c>
      <c r="N162" s="113" t="s">
        <v>982</v>
      </c>
      <c r="O162" s="113" t="s">
        <v>320</v>
      </c>
      <c r="P162" s="113" t="s">
        <v>320</v>
      </c>
      <c r="Q162" s="113" t="s">
        <v>320</v>
      </c>
      <c r="R162" s="113" t="s">
        <v>320</v>
      </c>
      <c r="S162" s="113" t="s">
        <v>320</v>
      </c>
    </row>
    <row r="163" spans="1:19" ht="15" customHeight="1" x14ac:dyDescent="0.25">
      <c r="A163" s="112" t="s">
        <v>984</v>
      </c>
      <c r="B163" s="123" t="s">
        <v>284</v>
      </c>
      <c r="C163" s="115" t="s">
        <v>19</v>
      </c>
      <c r="D163" s="115" t="s">
        <v>20</v>
      </c>
      <c r="E163" s="116" t="s">
        <v>401</v>
      </c>
      <c r="F163" s="117" t="s">
        <v>246</v>
      </c>
      <c r="G163" s="113" t="s">
        <v>985</v>
      </c>
      <c r="H163" s="113" t="s">
        <v>980</v>
      </c>
      <c r="I163" s="113" t="s">
        <v>986</v>
      </c>
      <c r="J163" s="113" t="s">
        <v>320</v>
      </c>
      <c r="K163" s="113" t="s">
        <v>982</v>
      </c>
      <c r="L163" s="113" t="s">
        <v>983</v>
      </c>
      <c r="M163" s="113" t="s">
        <v>320</v>
      </c>
      <c r="N163" s="113" t="s">
        <v>982</v>
      </c>
      <c r="O163" s="113" t="s">
        <v>320</v>
      </c>
      <c r="P163" s="113" t="s">
        <v>320</v>
      </c>
      <c r="Q163" s="113" t="s">
        <v>320</v>
      </c>
      <c r="R163" s="113" t="s">
        <v>320</v>
      </c>
      <c r="S163" s="113" t="s">
        <v>320</v>
      </c>
    </row>
    <row r="164" spans="1:19" ht="15" customHeight="1" x14ac:dyDescent="0.25">
      <c r="A164" s="112" t="s">
        <v>987</v>
      </c>
      <c r="B164" s="123" t="s">
        <v>285</v>
      </c>
      <c r="C164" s="115" t="s">
        <v>19</v>
      </c>
      <c r="D164" s="115" t="s">
        <v>20</v>
      </c>
      <c r="E164" s="116" t="s">
        <v>401</v>
      </c>
      <c r="F164" s="117" t="s">
        <v>246</v>
      </c>
      <c r="G164" s="113" t="s">
        <v>988</v>
      </c>
      <c r="H164" s="113" t="s">
        <v>320</v>
      </c>
      <c r="I164" s="113" t="s">
        <v>988</v>
      </c>
      <c r="J164" s="113" t="s">
        <v>320</v>
      </c>
      <c r="K164" s="113" t="s">
        <v>320</v>
      </c>
      <c r="L164" s="113" t="s">
        <v>320</v>
      </c>
      <c r="M164" s="113" t="s">
        <v>320</v>
      </c>
      <c r="N164" s="113" t="s">
        <v>320</v>
      </c>
      <c r="O164" s="113" t="s">
        <v>320</v>
      </c>
      <c r="P164" s="113" t="s">
        <v>320</v>
      </c>
      <c r="Q164" s="113" t="s">
        <v>320</v>
      </c>
      <c r="R164" s="113" t="s">
        <v>320</v>
      </c>
      <c r="S164" s="113" t="s">
        <v>320</v>
      </c>
    </row>
    <row r="165" spans="1:19" ht="16.5" x14ac:dyDescent="0.25">
      <c r="A165" s="112" t="s">
        <v>989</v>
      </c>
      <c r="B165" s="123" t="s">
        <v>286</v>
      </c>
      <c r="C165" s="115" t="s">
        <v>19</v>
      </c>
      <c r="D165" s="115" t="s">
        <v>20</v>
      </c>
      <c r="E165" s="116" t="s">
        <v>401</v>
      </c>
      <c r="F165" s="117" t="s">
        <v>246</v>
      </c>
      <c r="G165" s="113" t="s">
        <v>990</v>
      </c>
      <c r="H165" s="113" t="s">
        <v>320</v>
      </c>
      <c r="I165" s="113" t="s">
        <v>990</v>
      </c>
      <c r="J165" s="113" t="s">
        <v>320</v>
      </c>
      <c r="K165" s="113" t="s">
        <v>320</v>
      </c>
      <c r="L165" s="113" t="s">
        <v>320</v>
      </c>
      <c r="M165" s="113" t="s">
        <v>320</v>
      </c>
      <c r="N165" s="113" t="s">
        <v>320</v>
      </c>
      <c r="O165" s="113" t="s">
        <v>320</v>
      </c>
      <c r="P165" s="113" t="s">
        <v>320</v>
      </c>
      <c r="Q165" s="113" t="s">
        <v>320</v>
      </c>
      <c r="R165" s="113" t="s">
        <v>320</v>
      </c>
      <c r="S165" s="113" t="s">
        <v>320</v>
      </c>
    </row>
    <row r="166" spans="1:19" ht="16.5" x14ac:dyDescent="0.25">
      <c r="A166" s="112" t="s">
        <v>991</v>
      </c>
      <c r="B166" s="123" t="s">
        <v>992</v>
      </c>
      <c r="C166" s="115" t="s">
        <v>19</v>
      </c>
      <c r="D166" s="115" t="s">
        <v>20</v>
      </c>
      <c r="E166" s="116" t="s">
        <v>401</v>
      </c>
      <c r="F166" s="117" t="s">
        <v>246</v>
      </c>
      <c r="G166" s="113" t="s">
        <v>979</v>
      </c>
      <c r="H166" s="113" t="s">
        <v>980</v>
      </c>
      <c r="I166" s="113" t="s">
        <v>981</v>
      </c>
      <c r="J166" s="113" t="s">
        <v>320</v>
      </c>
      <c r="K166" s="113" t="s">
        <v>982</v>
      </c>
      <c r="L166" s="113" t="s">
        <v>983</v>
      </c>
      <c r="M166" s="113" t="s">
        <v>320</v>
      </c>
      <c r="N166" s="113" t="s">
        <v>982</v>
      </c>
      <c r="O166" s="113" t="s">
        <v>320</v>
      </c>
      <c r="P166" s="113" t="s">
        <v>320</v>
      </c>
      <c r="Q166" s="113" t="s">
        <v>320</v>
      </c>
      <c r="R166" s="113" t="s">
        <v>320</v>
      </c>
      <c r="S166" s="113" t="s">
        <v>320</v>
      </c>
    </row>
    <row r="167" spans="1:19" ht="57.75" x14ac:dyDescent="0.25">
      <c r="A167" s="112" t="s">
        <v>993</v>
      </c>
      <c r="B167" s="124" t="s">
        <v>994</v>
      </c>
      <c r="C167" s="118" t="s">
        <v>19</v>
      </c>
      <c r="D167" s="118" t="s">
        <v>20</v>
      </c>
      <c r="E167" s="119" t="s">
        <v>401</v>
      </c>
      <c r="F167" s="120" t="s">
        <v>246</v>
      </c>
      <c r="G167" s="114" t="s">
        <v>985</v>
      </c>
      <c r="H167" s="114" t="s">
        <v>980</v>
      </c>
      <c r="I167" s="114" t="s">
        <v>986</v>
      </c>
      <c r="J167" s="114" t="s">
        <v>320</v>
      </c>
      <c r="K167" s="114" t="s">
        <v>982</v>
      </c>
      <c r="L167" s="114" t="s">
        <v>983</v>
      </c>
      <c r="M167" s="114" t="s">
        <v>320</v>
      </c>
      <c r="N167" s="114" t="s">
        <v>982</v>
      </c>
      <c r="O167" s="114" t="s">
        <v>320</v>
      </c>
      <c r="P167" s="114" t="s">
        <v>320</v>
      </c>
      <c r="Q167" s="114" t="s">
        <v>320</v>
      </c>
      <c r="R167" s="114" t="s">
        <v>320</v>
      </c>
      <c r="S167" s="114" t="s">
        <v>320</v>
      </c>
    </row>
    <row r="168" spans="1:19" ht="57.75" x14ac:dyDescent="0.25">
      <c r="A168" s="112" t="s">
        <v>995</v>
      </c>
      <c r="B168" s="124" t="s">
        <v>996</v>
      </c>
      <c r="C168" s="118" t="s">
        <v>19</v>
      </c>
      <c r="D168" s="118" t="s">
        <v>20</v>
      </c>
      <c r="E168" s="119" t="s">
        <v>401</v>
      </c>
      <c r="F168" s="120" t="s">
        <v>246</v>
      </c>
      <c r="G168" s="114" t="s">
        <v>990</v>
      </c>
      <c r="H168" s="114" t="s">
        <v>320</v>
      </c>
      <c r="I168" s="114" t="s">
        <v>990</v>
      </c>
      <c r="J168" s="114" t="s">
        <v>320</v>
      </c>
      <c r="K168" s="114" t="s">
        <v>320</v>
      </c>
      <c r="L168" s="114" t="s">
        <v>320</v>
      </c>
      <c r="M168" s="114" t="s">
        <v>320</v>
      </c>
      <c r="N168" s="114" t="s">
        <v>320</v>
      </c>
      <c r="O168" s="114" t="s">
        <v>320</v>
      </c>
      <c r="P168" s="114" t="s">
        <v>320</v>
      </c>
      <c r="Q168" s="114" t="s">
        <v>320</v>
      </c>
      <c r="R168" s="114" t="s">
        <v>320</v>
      </c>
      <c r="S168" s="114" t="s">
        <v>320</v>
      </c>
    </row>
    <row r="169" spans="1:19" ht="15" customHeight="1" x14ac:dyDescent="0.25">
      <c r="A169" s="112" t="s">
        <v>997</v>
      </c>
      <c r="B169" s="124" t="s">
        <v>998</v>
      </c>
      <c r="C169" s="118" t="s">
        <v>19</v>
      </c>
      <c r="D169" s="118" t="s">
        <v>20</v>
      </c>
      <c r="E169" s="119" t="s">
        <v>401</v>
      </c>
      <c r="F169" s="120" t="s">
        <v>246</v>
      </c>
      <c r="G169" s="114" t="s">
        <v>988</v>
      </c>
      <c r="H169" s="114" t="s">
        <v>320</v>
      </c>
      <c r="I169" s="114" t="s">
        <v>988</v>
      </c>
      <c r="J169" s="114" t="s">
        <v>320</v>
      </c>
      <c r="K169" s="114" t="s">
        <v>320</v>
      </c>
      <c r="L169" s="114" t="s">
        <v>320</v>
      </c>
      <c r="M169" s="114" t="s">
        <v>320</v>
      </c>
      <c r="N169" s="114" t="s">
        <v>320</v>
      </c>
      <c r="O169" s="114" t="s">
        <v>320</v>
      </c>
      <c r="P169" s="114" t="s">
        <v>320</v>
      </c>
      <c r="Q169" s="114" t="s">
        <v>320</v>
      </c>
      <c r="R169" s="114" t="s">
        <v>320</v>
      </c>
      <c r="S169" s="114" t="s">
        <v>320</v>
      </c>
    </row>
    <row r="170" spans="1:19" ht="15" customHeight="1" x14ac:dyDescent="0.25">
      <c r="A170" s="112" t="s">
        <v>521</v>
      </c>
      <c r="B170" s="123" t="s">
        <v>522</v>
      </c>
      <c r="C170" s="115" t="s">
        <v>19</v>
      </c>
      <c r="D170" s="115" t="s">
        <v>20</v>
      </c>
      <c r="E170" s="116" t="s">
        <v>401</v>
      </c>
      <c r="F170" s="117" t="s">
        <v>246</v>
      </c>
      <c r="G170" s="113" t="s">
        <v>999</v>
      </c>
      <c r="H170" s="113" t="s">
        <v>1000</v>
      </c>
      <c r="I170" s="113" t="s">
        <v>1001</v>
      </c>
      <c r="J170" s="113" t="s">
        <v>320</v>
      </c>
      <c r="K170" s="113" t="s">
        <v>1002</v>
      </c>
      <c r="L170" s="113" t="s">
        <v>1003</v>
      </c>
      <c r="M170" s="113" t="s">
        <v>320</v>
      </c>
      <c r="N170" s="113" t="s">
        <v>1002</v>
      </c>
      <c r="O170" s="113" t="s">
        <v>320</v>
      </c>
      <c r="P170" s="113" t="s">
        <v>320</v>
      </c>
      <c r="Q170" s="113" t="s">
        <v>320</v>
      </c>
      <c r="R170" s="113" t="s">
        <v>320</v>
      </c>
      <c r="S170" s="113" t="s">
        <v>320</v>
      </c>
    </row>
    <row r="171" spans="1:19" ht="15" customHeight="1" x14ac:dyDescent="0.25">
      <c r="A171" s="112" t="s">
        <v>1004</v>
      </c>
      <c r="B171" s="123" t="s">
        <v>1005</v>
      </c>
      <c r="C171" s="115" t="s">
        <v>19</v>
      </c>
      <c r="D171" s="115" t="s">
        <v>20</v>
      </c>
      <c r="E171" s="116" t="s">
        <v>401</v>
      </c>
      <c r="F171" s="117" t="s">
        <v>246</v>
      </c>
      <c r="G171" s="113" t="s">
        <v>1006</v>
      </c>
      <c r="H171" s="113" t="s">
        <v>1007</v>
      </c>
      <c r="I171" s="113" t="s">
        <v>1008</v>
      </c>
      <c r="J171" s="113" t="s">
        <v>320</v>
      </c>
      <c r="K171" s="113" t="s">
        <v>1009</v>
      </c>
      <c r="L171" s="113" t="s">
        <v>1010</v>
      </c>
      <c r="M171" s="113" t="s">
        <v>320</v>
      </c>
      <c r="N171" s="113" t="s">
        <v>1009</v>
      </c>
      <c r="O171" s="113" t="s">
        <v>320</v>
      </c>
      <c r="P171" s="113" t="s">
        <v>320</v>
      </c>
      <c r="Q171" s="113" t="s">
        <v>320</v>
      </c>
      <c r="R171" s="113" t="s">
        <v>320</v>
      </c>
      <c r="S171" s="113" t="s">
        <v>320</v>
      </c>
    </row>
    <row r="172" spans="1:19" ht="15" customHeight="1" x14ac:dyDescent="0.25">
      <c r="A172" s="112" t="s">
        <v>1011</v>
      </c>
      <c r="B172" s="123" t="s">
        <v>287</v>
      </c>
      <c r="C172" s="115" t="s">
        <v>19</v>
      </c>
      <c r="D172" s="115" t="s">
        <v>20</v>
      </c>
      <c r="E172" s="116" t="s">
        <v>401</v>
      </c>
      <c r="F172" s="117" t="s">
        <v>246</v>
      </c>
      <c r="G172" s="113" t="s">
        <v>1012</v>
      </c>
      <c r="H172" s="113" t="s">
        <v>1013</v>
      </c>
      <c r="I172" s="113" t="s">
        <v>1014</v>
      </c>
      <c r="J172" s="113" t="s">
        <v>320</v>
      </c>
      <c r="K172" s="113" t="s">
        <v>1015</v>
      </c>
      <c r="L172" s="113" t="s">
        <v>1016</v>
      </c>
      <c r="M172" s="113" t="s">
        <v>320</v>
      </c>
      <c r="N172" s="113" t="s">
        <v>1015</v>
      </c>
      <c r="O172" s="113" t="s">
        <v>320</v>
      </c>
      <c r="P172" s="113" t="s">
        <v>320</v>
      </c>
      <c r="Q172" s="113" t="s">
        <v>320</v>
      </c>
      <c r="R172" s="113" t="s">
        <v>320</v>
      </c>
      <c r="S172" s="113" t="s">
        <v>320</v>
      </c>
    </row>
    <row r="173" spans="1:19" ht="15" customHeight="1" x14ac:dyDescent="0.25">
      <c r="A173" s="112" t="s">
        <v>1017</v>
      </c>
      <c r="B173" s="123" t="s">
        <v>992</v>
      </c>
      <c r="C173" s="115" t="s">
        <v>19</v>
      </c>
      <c r="D173" s="115" t="s">
        <v>20</v>
      </c>
      <c r="E173" s="116" t="s">
        <v>401</v>
      </c>
      <c r="F173" s="117" t="s">
        <v>246</v>
      </c>
      <c r="G173" s="113" t="s">
        <v>999</v>
      </c>
      <c r="H173" s="113" t="s">
        <v>1000</v>
      </c>
      <c r="I173" s="113" t="s">
        <v>1001</v>
      </c>
      <c r="J173" s="113" t="s">
        <v>320</v>
      </c>
      <c r="K173" s="113" t="s">
        <v>1002</v>
      </c>
      <c r="L173" s="113" t="s">
        <v>1003</v>
      </c>
      <c r="M173" s="113" t="s">
        <v>320</v>
      </c>
      <c r="N173" s="113" t="s">
        <v>1002</v>
      </c>
      <c r="O173" s="113" t="s">
        <v>320</v>
      </c>
      <c r="P173" s="113" t="s">
        <v>320</v>
      </c>
      <c r="Q173" s="113" t="s">
        <v>320</v>
      </c>
      <c r="R173" s="113" t="s">
        <v>320</v>
      </c>
      <c r="S173" s="113" t="s">
        <v>320</v>
      </c>
    </row>
    <row r="174" spans="1:19" ht="41.25" x14ac:dyDescent="0.25">
      <c r="A174" s="112" t="s">
        <v>1018</v>
      </c>
      <c r="B174" s="124" t="s">
        <v>1019</v>
      </c>
      <c r="C174" s="118" t="s">
        <v>19</v>
      </c>
      <c r="D174" s="118" t="s">
        <v>20</v>
      </c>
      <c r="E174" s="119" t="s">
        <v>401</v>
      </c>
      <c r="F174" s="120" t="s">
        <v>246</v>
      </c>
      <c r="G174" s="114" t="s">
        <v>1006</v>
      </c>
      <c r="H174" s="114" t="s">
        <v>1007</v>
      </c>
      <c r="I174" s="114" t="s">
        <v>1008</v>
      </c>
      <c r="J174" s="114" t="s">
        <v>320</v>
      </c>
      <c r="K174" s="114" t="s">
        <v>1009</v>
      </c>
      <c r="L174" s="114" t="s">
        <v>1010</v>
      </c>
      <c r="M174" s="114" t="s">
        <v>320</v>
      </c>
      <c r="N174" s="114" t="s">
        <v>1009</v>
      </c>
      <c r="O174" s="114" t="s">
        <v>320</v>
      </c>
      <c r="P174" s="114" t="s">
        <v>320</v>
      </c>
      <c r="Q174" s="114" t="s">
        <v>320</v>
      </c>
      <c r="R174" s="114" t="s">
        <v>320</v>
      </c>
      <c r="S174" s="114" t="s">
        <v>320</v>
      </c>
    </row>
    <row r="175" spans="1:19" ht="41.25" x14ac:dyDescent="0.25">
      <c r="A175" s="112" t="s">
        <v>1020</v>
      </c>
      <c r="B175" s="124" t="s">
        <v>1021</v>
      </c>
      <c r="C175" s="118" t="s">
        <v>19</v>
      </c>
      <c r="D175" s="118" t="s">
        <v>20</v>
      </c>
      <c r="E175" s="119" t="s">
        <v>401</v>
      </c>
      <c r="F175" s="120" t="s">
        <v>246</v>
      </c>
      <c r="G175" s="114" t="s">
        <v>1012</v>
      </c>
      <c r="H175" s="114" t="s">
        <v>1013</v>
      </c>
      <c r="I175" s="114" t="s">
        <v>1014</v>
      </c>
      <c r="J175" s="114" t="s">
        <v>320</v>
      </c>
      <c r="K175" s="114" t="s">
        <v>1015</v>
      </c>
      <c r="L175" s="114" t="s">
        <v>1016</v>
      </c>
      <c r="M175" s="114" t="s">
        <v>320</v>
      </c>
      <c r="N175" s="114" t="s">
        <v>1015</v>
      </c>
      <c r="O175" s="114" t="s">
        <v>320</v>
      </c>
      <c r="P175" s="114" t="s">
        <v>320</v>
      </c>
      <c r="Q175" s="114" t="s">
        <v>320</v>
      </c>
      <c r="R175" s="114" t="s">
        <v>320</v>
      </c>
      <c r="S175" s="114" t="s">
        <v>320</v>
      </c>
    </row>
    <row r="176" spans="1:19" ht="16.5" x14ac:dyDescent="0.25">
      <c r="A176" s="112" t="s">
        <v>1022</v>
      </c>
      <c r="B176" s="123" t="s">
        <v>1023</v>
      </c>
      <c r="C176" s="115" t="s">
        <v>19</v>
      </c>
      <c r="D176" s="115" t="s">
        <v>20</v>
      </c>
      <c r="E176" s="116" t="s">
        <v>401</v>
      </c>
      <c r="F176" s="117" t="s">
        <v>246</v>
      </c>
      <c r="G176" s="113" t="s">
        <v>1024</v>
      </c>
      <c r="H176" s="113" t="s">
        <v>1025</v>
      </c>
      <c r="I176" s="113" t="s">
        <v>1026</v>
      </c>
      <c r="J176" s="113" t="s">
        <v>320</v>
      </c>
      <c r="K176" s="113" t="s">
        <v>1027</v>
      </c>
      <c r="L176" s="113" t="s">
        <v>1028</v>
      </c>
      <c r="M176" s="113" t="s">
        <v>320</v>
      </c>
      <c r="N176" s="113" t="s">
        <v>1027</v>
      </c>
      <c r="O176" s="113" t="s">
        <v>320</v>
      </c>
      <c r="P176" s="113" t="s">
        <v>320</v>
      </c>
      <c r="Q176" s="113" t="s">
        <v>320</v>
      </c>
      <c r="R176" s="113" t="s">
        <v>320</v>
      </c>
      <c r="S176" s="113" t="s">
        <v>320</v>
      </c>
    </row>
    <row r="177" spans="1:19" ht="16.5" x14ac:dyDescent="0.25">
      <c r="A177" s="112" t="s">
        <v>1029</v>
      </c>
      <c r="B177" s="123" t="s">
        <v>992</v>
      </c>
      <c r="C177" s="115" t="s">
        <v>19</v>
      </c>
      <c r="D177" s="115" t="s">
        <v>20</v>
      </c>
      <c r="E177" s="116" t="s">
        <v>401</v>
      </c>
      <c r="F177" s="117" t="s">
        <v>246</v>
      </c>
      <c r="G177" s="113" t="s">
        <v>1024</v>
      </c>
      <c r="H177" s="113" t="s">
        <v>1025</v>
      </c>
      <c r="I177" s="113" t="s">
        <v>1026</v>
      </c>
      <c r="J177" s="113" t="s">
        <v>320</v>
      </c>
      <c r="K177" s="113" t="s">
        <v>1027</v>
      </c>
      <c r="L177" s="113" t="s">
        <v>1028</v>
      </c>
      <c r="M177" s="113" t="s">
        <v>320</v>
      </c>
      <c r="N177" s="113" t="s">
        <v>1027</v>
      </c>
      <c r="O177" s="113" t="s">
        <v>320</v>
      </c>
      <c r="P177" s="113" t="s">
        <v>320</v>
      </c>
      <c r="Q177" s="113" t="s">
        <v>320</v>
      </c>
      <c r="R177" s="113" t="s">
        <v>320</v>
      </c>
      <c r="S177" s="113" t="s">
        <v>320</v>
      </c>
    </row>
    <row r="178" spans="1:19" ht="15" x14ac:dyDescent="0.25">
      <c r="A178" s="112" t="s">
        <v>1030</v>
      </c>
      <c r="B178" s="123" t="s">
        <v>283</v>
      </c>
      <c r="C178" s="115" t="s">
        <v>19</v>
      </c>
      <c r="D178" s="115" t="s">
        <v>20</v>
      </c>
      <c r="E178" s="116" t="s">
        <v>401</v>
      </c>
      <c r="F178" s="117" t="s">
        <v>246</v>
      </c>
      <c r="G178" s="113" t="s">
        <v>1031</v>
      </c>
      <c r="H178" s="113" t="s">
        <v>1032</v>
      </c>
      <c r="I178" s="113" t="s">
        <v>1033</v>
      </c>
      <c r="J178" s="113" t="s">
        <v>320</v>
      </c>
      <c r="K178" s="113" t="s">
        <v>1034</v>
      </c>
      <c r="L178" s="113" t="s">
        <v>1035</v>
      </c>
      <c r="M178" s="113" t="s">
        <v>320</v>
      </c>
      <c r="N178" s="113" t="s">
        <v>1034</v>
      </c>
      <c r="O178" s="113" t="s">
        <v>320</v>
      </c>
      <c r="P178" s="113" t="s">
        <v>320</v>
      </c>
      <c r="Q178" s="113" t="s">
        <v>320</v>
      </c>
      <c r="R178" s="113" t="s">
        <v>320</v>
      </c>
      <c r="S178" s="113" t="s">
        <v>320</v>
      </c>
    </row>
    <row r="179" spans="1:19" ht="15" x14ac:dyDescent="0.25">
      <c r="A179" s="112" t="s">
        <v>1036</v>
      </c>
      <c r="B179" s="123" t="s">
        <v>510</v>
      </c>
      <c r="C179" s="115" t="s">
        <v>19</v>
      </c>
      <c r="D179" s="115" t="s">
        <v>20</v>
      </c>
      <c r="E179" s="116" t="s">
        <v>401</v>
      </c>
      <c r="F179" s="117" t="s">
        <v>246</v>
      </c>
      <c r="G179" s="113" t="s">
        <v>1037</v>
      </c>
      <c r="H179" s="113" t="s">
        <v>1038</v>
      </c>
      <c r="I179" s="113" t="s">
        <v>784</v>
      </c>
      <c r="J179" s="113" t="s">
        <v>320</v>
      </c>
      <c r="K179" s="113" t="s">
        <v>1039</v>
      </c>
      <c r="L179" s="113" t="s">
        <v>1040</v>
      </c>
      <c r="M179" s="113" t="s">
        <v>320</v>
      </c>
      <c r="N179" s="113" t="s">
        <v>1039</v>
      </c>
      <c r="O179" s="113" t="s">
        <v>320</v>
      </c>
      <c r="P179" s="113" t="s">
        <v>320</v>
      </c>
      <c r="Q179" s="113" t="s">
        <v>320</v>
      </c>
      <c r="R179" s="113" t="s">
        <v>320</v>
      </c>
      <c r="S179" s="113" t="s">
        <v>320</v>
      </c>
    </row>
    <row r="180" spans="1:19" ht="15" customHeight="1" x14ac:dyDescent="0.25">
      <c r="A180" s="112" t="s">
        <v>1041</v>
      </c>
      <c r="B180" s="124" t="s">
        <v>1042</v>
      </c>
      <c r="C180" s="118" t="s">
        <v>19</v>
      </c>
      <c r="D180" s="118" t="s">
        <v>20</v>
      </c>
      <c r="E180" s="119" t="s">
        <v>401</v>
      </c>
      <c r="F180" s="120" t="s">
        <v>246</v>
      </c>
      <c r="G180" s="114" t="s">
        <v>1031</v>
      </c>
      <c r="H180" s="114" t="s">
        <v>1032</v>
      </c>
      <c r="I180" s="114" t="s">
        <v>1033</v>
      </c>
      <c r="J180" s="114" t="s">
        <v>320</v>
      </c>
      <c r="K180" s="114" t="s">
        <v>1034</v>
      </c>
      <c r="L180" s="114" t="s">
        <v>1035</v>
      </c>
      <c r="M180" s="114" t="s">
        <v>320</v>
      </c>
      <c r="N180" s="114" t="s">
        <v>1034</v>
      </c>
      <c r="O180" s="114" t="s">
        <v>320</v>
      </c>
      <c r="P180" s="114" t="s">
        <v>320</v>
      </c>
      <c r="Q180" s="114" t="s">
        <v>320</v>
      </c>
      <c r="R180" s="114" t="s">
        <v>320</v>
      </c>
      <c r="S180" s="114" t="s">
        <v>320</v>
      </c>
    </row>
    <row r="181" spans="1:19" ht="15" customHeight="1" x14ac:dyDescent="0.25">
      <c r="A181" s="112" t="s">
        <v>1043</v>
      </c>
      <c r="B181" s="124" t="s">
        <v>1044</v>
      </c>
      <c r="C181" s="118" t="s">
        <v>19</v>
      </c>
      <c r="D181" s="118" t="s">
        <v>20</v>
      </c>
      <c r="E181" s="119" t="s">
        <v>401</v>
      </c>
      <c r="F181" s="120" t="s">
        <v>246</v>
      </c>
      <c r="G181" s="114" t="s">
        <v>1037</v>
      </c>
      <c r="H181" s="114" t="s">
        <v>1038</v>
      </c>
      <c r="I181" s="114" t="s">
        <v>784</v>
      </c>
      <c r="J181" s="114" t="s">
        <v>320</v>
      </c>
      <c r="K181" s="114" t="s">
        <v>1039</v>
      </c>
      <c r="L181" s="114" t="s">
        <v>1040</v>
      </c>
      <c r="M181" s="114" t="s">
        <v>320</v>
      </c>
      <c r="N181" s="114" t="s">
        <v>1039</v>
      </c>
      <c r="O181" s="114" t="s">
        <v>320</v>
      </c>
      <c r="P181" s="114" t="s">
        <v>320</v>
      </c>
      <c r="Q181" s="114" t="s">
        <v>320</v>
      </c>
      <c r="R181" s="114" t="s">
        <v>320</v>
      </c>
      <c r="S181" s="114" t="s">
        <v>320</v>
      </c>
    </row>
  </sheetData>
  <autoFilter ref="A1:W181" xr:uid="{00000000-0001-0000-0000-000000000000}"/>
  <pageMargins left="0.39370078740157499" right="0.39370078740157499" top="0.39370078740157499" bottom="0.70272440944881898" header="0.39370078740157499" footer="0.39370078740157499"/>
  <pageSetup orientation="landscape" horizontalDpi="300" verticalDpi="300" r:id="rId1"/>
  <headerFooter alignWithMargins="0">
    <oddFooter>&amp;R&amp;"Arial,Regular"&amp;8 Página 
&amp;"-,Regular"&amp;P 
&amp;"-,Regular"de 
&amp;"-,Regular"&amp;N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340300-3B48-493B-AA24-5C31BB01D4A2}">
  <dimension ref="A1:W191"/>
  <sheetViews>
    <sheetView showGridLines="0" topLeftCell="A36" zoomScale="130" zoomScaleNormal="130" workbookViewId="0">
      <selection activeCell="B139" sqref="B139"/>
    </sheetView>
  </sheetViews>
  <sheetFormatPr baseColWidth="10" defaultColWidth="11.42578125" defaultRowHeight="14.25" x14ac:dyDescent="0.2"/>
  <cols>
    <col min="1" max="1" width="44.5703125" style="146" customWidth="1"/>
    <col min="2" max="2" width="33.140625" style="94" customWidth="1"/>
    <col min="3" max="3" width="8.7109375" style="92" customWidth="1"/>
    <col min="4" max="5" width="4.85546875" style="92" customWidth="1"/>
    <col min="6" max="6" width="13.42578125" style="92" bestFit="1" customWidth="1"/>
    <col min="7" max="8" width="17.7109375" style="104" bestFit="1" customWidth="1"/>
    <col min="9" max="9" width="16.7109375" style="104" bestFit="1" customWidth="1"/>
    <col min="10" max="10" width="15.7109375" style="104" bestFit="1" customWidth="1"/>
    <col min="11" max="11" width="17.7109375" style="104" bestFit="1" customWidth="1"/>
    <col min="12" max="12" width="16.7109375" style="104" bestFit="1" customWidth="1"/>
    <col min="13" max="13" width="17.7109375" style="104" bestFit="1" customWidth="1"/>
    <col min="14" max="14" width="17.140625" style="104" bestFit="1" customWidth="1"/>
    <col min="15" max="15" width="17.85546875" style="104" bestFit="1" customWidth="1"/>
    <col min="16" max="16" width="14.140625" style="104" bestFit="1" customWidth="1"/>
    <col min="17" max="17" width="17.7109375" style="104" bestFit="1" customWidth="1"/>
    <col min="18" max="18" width="16.5703125" style="104" bestFit="1" customWidth="1"/>
    <col min="19" max="19" width="14.140625" style="104" bestFit="1" customWidth="1"/>
    <col min="20" max="20" width="15.140625" style="92" customWidth="1"/>
    <col min="21" max="21" width="21.85546875" style="92" customWidth="1"/>
    <col min="22" max="22" width="15" style="92" bestFit="1" customWidth="1"/>
    <col min="23" max="23" width="16" style="92" bestFit="1" customWidth="1"/>
    <col min="24" max="16384" width="11.42578125" style="92"/>
  </cols>
  <sheetData>
    <row r="1" spans="1:23" s="89" customFormat="1" ht="45" customHeight="1" x14ac:dyDescent="0.25">
      <c r="A1" s="139" t="s">
        <v>0</v>
      </c>
      <c r="B1" s="107" t="s">
        <v>1</v>
      </c>
      <c r="C1" s="106" t="s">
        <v>2</v>
      </c>
      <c r="D1" s="106" t="s">
        <v>3</v>
      </c>
      <c r="E1" s="106" t="s">
        <v>4</v>
      </c>
      <c r="F1" s="106" t="s">
        <v>5</v>
      </c>
      <c r="G1" s="122" t="s">
        <v>6</v>
      </c>
      <c r="H1" s="122" t="s">
        <v>7</v>
      </c>
      <c r="I1" s="122" t="s">
        <v>8</v>
      </c>
      <c r="J1" s="122" t="s">
        <v>9</v>
      </c>
      <c r="K1" s="122" t="s">
        <v>10</v>
      </c>
      <c r="L1" s="129" t="s">
        <v>11</v>
      </c>
      <c r="M1" s="122" t="s">
        <v>12</v>
      </c>
      <c r="N1" s="122" t="s">
        <v>13</v>
      </c>
      <c r="O1" s="122" t="s">
        <v>14</v>
      </c>
      <c r="P1" s="122" t="s">
        <v>15</v>
      </c>
      <c r="Q1" s="122" t="s">
        <v>16</v>
      </c>
      <c r="R1" s="122" t="s">
        <v>17</v>
      </c>
      <c r="S1" s="122" t="s">
        <v>18</v>
      </c>
      <c r="U1" s="89" t="s">
        <v>511</v>
      </c>
    </row>
    <row r="2" spans="1:23" s="91" customFormat="1" ht="12" x14ac:dyDescent="0.25">
      <c r="A2" s="90" t="s">
        <v>1049</v>
      </c>
      <c r="B2" s="108" t="s">
        <v>523</v>
      </c>
      <c r="C2" s="109" t="s">
        <v>19</v>
      </c>
      <c r="D2" s="109" t="s">
        <v>20</v>
      </c>
      <c r="E2" s="109">
        <v>20</v>
      </c>
      <c r="F2" s="110"/>
      <c r="G2" s="111">
        <f>+G3+G120+G121</f>
        <v>244887629070</v>
      </c>
      <c r="H2" s="111">
        <f t="shared" ref="H2:S2" si="0">+H3+H120+H121</f>
        <v>232042436197.62</v>
      </c>
      <c r="I2" s="111">
        <f t="shared" si="0"/>
        <v>10867267105.379999</v>
      </c>
      <c r="J2" s="111">
        <f t="shared" si="0"/>
        <v>1977925767</v>
      </c>
      <c r="K2" s="111">
        <f t="shared" si="0"/>
        <v>192040315973.79001</v>
      </c>
      <c r="L2" s="111">
        <f t="shared" si="0"/>
        <v>40002120223.830002</v>
      </c>
      <c r="M2" s="111">
        <f t="shared" si="0"/>
        <v>159993239181.31</v>
      </c>
      <c r="N2" s="111">
        <f t="shared" si="0"/>
        <v>32047076792.48</v>
      </c>
      <c r="O2" s="111">
        <f t="shared" si="0"/>
        <v>159103257685.65997</v>
      </c>
      <c r="P2" s="111">
        <f t="shared" si="0"/>
        <v>889981495.64999998</v>
      </c>
      <c r="Q2" s="111">
        <f t="shared" si="0"/>
        <v>159038555438.65997</v>
      </c>
      <c r="R2" s="111">
        <f t="shared" si="0"/>
        <v>64702247</v>
      </c>
      <c r="S2" s="111">
        <f t="shared" si="0"/>
        <v>366878392</v>
      </c>
      <c r="V2" s="105">
        <v>6921859597.71</v>
      </c>
      <c r="W2" s="105">
        <f>+N2-V2</f>
        <v>25125217194.77</v>
      </c>
    </row>
    <row r="3" spans="1:23" ht="15" x14ac:dyDescent="0.25">
      <c r="A3" s="112" t="s">
        <v>22</v>
      </c>
      <c r="B3" s="123" t="s">
        <v>23</v>
      </c>
      <c r="C3" s="115" t="s">
        <v>19</v>
      </c>
      <c r="D3" s="115" t="s">
        <v>20</v>
      </c>
      <c r="E3" s="116" t="s">
        <v>317</v>
      </c>
      <c r="F3" s="117" t="s">
        <v>21</v>
      </c>
      <c r="G3" s="125">
        <v>150751943000</v>
      </c>
      <c r="H3" s="125">
        <v>147998941246.14999</v>
      </c>
      <c r="I3" s="125">
        <v>2753001753.8499999</v>
      </c>
      <c r="J3" s="125">
        <v>0</v>
      </c>
      <c r="K3" s="125">
        <v>116416057135.56</v>
      </c>
      <c r="L3" s="125">
        <v>31582884110.59</v>
      </c>
      <c r="M3" s="125">
        <v>108868676220.53</v>
      </c>
      <c r="N3" s="125">
        <v>7547380915.0299997</v>
      </c>
      <c r="O3" s="125">
        <v>108372747165.53</v>
      </c>
      <c r="P3" s="125">
        <v>495929055</v>
      </c>
      <c r="Q3" s="125">
        <v>108372747165.53</v>
      </c>
      <c r="R3" s="125">
        <v>0</v>
      </c>
      <c r="S3" s="125">
        <v>208649580</v>
      </c>
      <c r="T3" s="128"/>
    </row>
    <row r="4" spans="1:23" ht="15" x14ac:dyDescent="0.25">
      <c r="A4" s="112" t="s">
        <v>24</v>
      </c>
      <c r="B4" s="123" t="s">
        <v>25</v>
      </c>
      <c r="C4" s="115" t="s">
        <v>19</v>
      </c>
      <c r="D4" s="115" t="s">
        <v>20</v>
      </c>
      <c r="E4" s="116" t="s">
        <v>317</v>
      </c>
      <c r="F4" s="117" t="s">
        <v>21</v>
      </c>
      <c r="G4" s="125">
        <v>121689430000</v>
      </c>
      <c r="H4" s="125">
        <v>121689430000</v>
      </c>
      <c r="I4" s="125">
        <v>0</v>
      </c>
      <c r="J4" s="125">
        <v>0</v>
      </c>
      <c r="K4" s="125">
        <v>91664483276</v>
      </c>
      <c r="L4" s="125">
        <v>30024946724</v>
      </c>
      <c r="M4" s="125">
        <v>91660844954</v>
      </c>
      <c r="N4" s="125">
        <v>3638322</v>
      </c>
      <c r="O4" s="125">
        <v>91660844954</v>
      </c>
      <c r="P4" s="125">
        <v>0</v>
      </c>
      <c r="Q4" s="125">
        <v>91660844954</v>
      </c>
      <c r="R4" s="125">
        <v>0</v>
      </c>
      <c r="S4" s="125">
        <v>3638322</v>
      </c>
      <c r="T4" s="128"/>
    </row>
    <row r="5" spans="1:23" ht="15" x14ac:dyDescent="0.25">
      <c r="A5" s="112" t="s">
        <v>26</v>
      </c>
      <c r="B5" s="123" t="s">
        <v>27</v>
      </c>
      <c r="C5" s="115" t="s">
        <v>19</v>
      </c>
      <c r="D5" s="115" t="s">
        <v>20</v>
      </c>
      <c r="E5" s="116" t="s">
        <v>317</v>
      </c>
      <c r="F5" s="117" t="s">
        <v>21</v>
      </c>
      <c r="G5" s="125">
        <v>121689430000</v>
      </c>
      <c r="H5" s="125">
        <v>121689430000</v>
      </c>
      <c r="I5" s="125">
        <v>0</v>
      </c>
      <c r="J5" s="125">
        <v>0</v>
      </c>
      <c r="K5" s="125">
        <v>91664483276</v>
      </c>
      <c r="L5" s="125">
        <v>30024946724</v>
      </c>
      <c r="M5" s="125">
        <v>91660844954</v>
      </c>
      <c r="N5" s="125">
        <v>3638322</v>
      </c>
      <c r="O5" s="125">
        <v>91660844954</v>
      </c>
      <c r="P5" s="125">
        <v>0</v>
      </c>
      <c r="Q5" s="125">
        <v>91660844954</v>
      </c>
      <c r="R5" s="125">
        <v>0</v>
      </c>
      <c r="S5" s="125">
        <v>3638322</v>
      </c>
      <c r="T5" s="128"/>
    </row>
    <row r="6" spans="1:23" ht="15" x14ac:dyDescent="0.25">
      <c r="A6" s="112" t="s">
        <v>28</v>
      </c>
      <c r="B6" s="123" t="s">
        <v>29</v>
      </c>
      <c r="C6" s="115" t="s">
        <v>19</v>
      </c>
      <c r="D6" s="115" t="s">
        <v>20</v>
      </c>
      <c r="E6" s="116" t="s">
        <v>317</v>
      </c>
      <c r="F6" s="117" t="s">
        <v>21</v>
      </c>
      <c r="G6" s="125">
        <v>81943305000</v>
      </c>
      <c r="H6" s="125">
        <v>81943305000</v>
      </c>
      <c r="I6" s="125">
        <v>0</v>
      </c>
      <c r="J6" s="125">
        <v>0</v>
      </c>
      <c r="K6" s="125">
        <v>62607284022</v>
      </c>
      <c r="L6" s="125">
        <v>19336020978</v>
      </c>
      <c r="M6" s="125">
        <v>62603645700</v>
      </c>
      <c r="N6" s="125">
        <v>3638322</v>
      </c>
      <c r="O6" s="125">
        <v>62603645700</v>
      </c>
      <c r="P6" s="125">
        <v>0</v>
      </c>
      <c r="Q6" s="125">
        <v>62603645700</v>
      </c>
      <c r="R6" s="125">
        <v>0</v>
      </c>
      <c r="S6" s="125">
        <v>3638322</v>
      </c>
      <c r="T6" s="128"/>
    </row>
    <row r="7" spans="1:23" ht="15" x14ac:dyDescent="0.25">
      <c r="A7" s="112" t="s">
        <v>30</v>
      </c>
      <c r="B7" s="123" t="s">
        <v>31</v>
      </c>
      <c r="C7" s="115" t="s">
        <v>19</v>
      </c>
      <c r="D7" s="115" t="s">
        <v>20</v>
      </c>
      <c r="E7" s="116" t="s">
        <v>317</v>
      </c>
      <c r="F7" s="117" t="s">
        <v>21</v>
      </c>
      <c r="G7" s="125">
        <v>81943305000</v>
      </c>
      <c r="H7" s="125">
        <v>81943305000</v>
      </c>
      <c r="I7" s="125">
        <v>0</v>
      </c>
      <c r="J7" s="125">
        <v>0</v>
      </c>
      <c r="K7" s="125">
        <v>62607284022</v>
      </c>
      <c r="L7" s="125">
        <v>19336020978</v>
      </c>
      <c r="M7" s="125">
        <v>62603645700</v>
      </c>
      <c r="N7" s="125">
        <v>3638322</v>
      </c>
      <c r="O7" s="125">
        <v>62603645700</v>
      </c>
      <c r="P7" s="125">
        <v>0</v>
      </c>
      <c r="Q7" s="125">
        <v>62603645700</v>
      </c>
      <c r="R7" s="125">
        <v>0</v>
      </c>
      <c r="S7" s="125">
        <v>3638322</v>
      </c>
      <c r="T7" s="128"/>
    </row>
    <row r="8" spans="1:23" ht="15" x14ac:dyDescent="0.25">
      <c r="A8" s="112" t="s">
        <v>32</v>
      </c>
      <c r="B8" s="124" t="s">
        <v>33</v>
      </c>
      <c r="C8" s="118" t="s">
        <v>19</v>
      </c>
      <c r="D8" s="118" t="s">
        <v>20</v>
      </c>
      <c r="E8" s="119" t="s">
        <v>317</v>
      </c>
      <c r="F8" s="120" t="s">
        <v>21</v>
      </c>
      <c r="G8" s="144">
        <v>64971837486</v>
      </c>
      <c r="H8" s="144">
        <v>64971837486</v>
      </c>
      <c r="I8" s="144">
        <v>0</v>
      </c>
      <c r="J8" s="144">
        <v>0</v>
      </c>
      <c r="K8" s="144">
        <v>53940244648</v>
      </c>
      <c r="L8" s="144">
        <v>11031592838</v>
      </c>
      <c r="M8" s="144">
        <v>53936606326</v>
      </c>
      <c r="N8" s="144">
        <v>3638322</v>
      </c>
      <c r="O8" s="144">
        <v>53936606326</v>
      </c>
      <c r="P8" s="144">
        <v>0</v>
      </c>
      <c r="Q8" s="144">
        <v>53936606326</v>
      </c>
      <c r="R8" s="144">
        <v>0</v>
      </c>
      <c r="S8" s="144">
        <v>3638322</v>
      </c>
      <c r="T8" s="128"/>
    </row>
    <row r="9" spans="1:23" ht="15" x14ac:dyDescent="0.25">
      <c r="A9" s="112" t="s">
        <v>34</v>
      </c>
      <c r="B9" s="124" t="s">
        <v>35</v>
      </c>
      <c r="C9" s="118" t="s">
        <v>19</v>
      </c>
      <c r="D9" s="118" t="s">
        <v>20</v>
      </c>
      <c r="E9" s="119" t="s">
        <v>317</v>
      </c>
      <c r="F9" s="120" t="s">
        <v>21</v>
      </c>
      <c r="G9" s="144">
        <v>937204440</v>
      </c>
      <c r="H9" s="144">
        <v>937204440</v>
      </c>
      <c r="I9" s="144">
        <v>0</v>
      </c>
      <c r="J9" s="144">
        <v>0</v>
      </c>
      <c r="K9" s="144">
        <v>475314180</v>
      </c>
      <c r="L9" s="144">
        <v>461890260</v>
      </c>
      <c r="M9" s="144">
        <v>475314180</v>
      </c>
      <c r="N9" s="144">
        <v>0</v>
      </c>
      <c r="O9" s="144">
        <v>475314180</v>
      </c>
      <c r="P9" s="144">
        <v>0</v>
      </c>
      <c r="Q9" s="144">
        <v>475314180</v>
      </c>
      <c r="R9" s="144">
        <v>0</v>
      </c>
      <c r="S9" s="144">
        <v>0</v>
      </c>
      <c r="T9" s="128"/>
    </row>
    <row r="10" spans="1:23" ht="15" x14ac:dyDescent="0.25">
      <c r="A10" s="112" t="s">
        <v>36</v>
      </c>
      <c r="B10" s="124" t="s">
        <v>37</v>
      </c>
      <c r="C10" s="118" t="s">
        <v>19</v>
      </c>
      <c r="D10" s="118" t="s">
        <v>20</v>
      </c>
      <c r="E10" s="119" t="s">
        <v>317</v>
      </c>
      <c r="F10" s="120" t="s">
        <v>21</v>
      </c>
      <c r="G10" s="144">
        <v>64184707</v>
      </c>
      <c r="H10" s="144">
        <v>64184707</v>
      </c>
      <c r="I10" s="144">
        <v>0</v>
      </c>
      <c r="J10" s="144">
        <v>0</v>
      </c>
      <c r="K10" s="144">
        <v>53104783</v>
      </c>
      <c r="L10" s="144">
        <v>11079924</v>
      </c>
      <c r="M10" s="144">
        <v>53104783</v>
      </c>
      <c r="N10" s="144">
        <v>0</v>
      </c>
      <c r="O10" s="144">
        <v>53104783</v>
      </c>
      <c r="P10" s="144">
        <v>0</v>
      </c>
      <c r="Q10" s="144">
        <v>53104783</v>
      </c>
      <c r="R10" s="144">
        <v>0</v>
      </c>
      <c r="S10" s="144">
        <v>0</v>
      </c>
      <c r="T10" s="128"/>
    </row>
    <row r="11" spans="1:23" ht="15" x14ac:dyDescent="0.25">
      <c r="A11" s="112" t="s">
        <v>38</v>
      </c>
      <c r="B11" s="124" t="s">
        <v>39</v>
      </c>
      <c r="C11" s="118" t="s">
        <v>19</v>
      </c>
      <c r="D11" s="118" t="s">
        <v>20</v>
      </c>
      <c r="E11" s="119" t="s">
        <v>317</v>
      </c>
      <c r="F11" s="120" t="s">
        <v>21</v>
      </c>
      <c r="G11" s="144">
        <v>126516944</v>
      </c>
      <c r="H11" s="144">
        <v>126516944</v>
      </c>
      <c r="I11" s="144">
        <v>0</v>
      </c>
      <c r="J11" s="144">
        <v>0</v>
      </c>
      <c r="K11" s="144">
        <v>86378400</v>
      </c>
      <c r="L11" s="144">
        <v>40138544</v>
      </c>
      <c r="M11" s="144">
        <v>86378400</v>
      </c>
      <c r="N11" s="144">
        <v>0</v>
      </c>
      <c r="O11" s="144">
        <v>86378400</v>
      </c>
      <c r="P11" s="144">
        <v>0</v>
      </c>
      <c r="Q11" s="144">
        <v>86378400</v>
      </c>
      <c r="R11" s="144">
        <v>0</v>
      </c>
      <c r="S11" s="144">
        <v>0</v>
      </c>
      <c r="T11" s="128"/>
    </row>
    <row r="12" spans="1:23" ht="15" x14ac:dyDescent="0.25">
      <c r="A12" s="112" t="s">
        <v>40</v>
      </c>
      <c r="B12" s="124" t="s">
        <v>41</v>
      </c>
      <c r="C12" s="118" t="s">
        <v>19</v>
      </c>
      <c r="D12" s="118" t="s">
        <v>20</v>
      </c>
      <c r="E12" s="119" t="s">
        <v>317</v>
      </c>
      <c r="F12" s="120" t="s">
        <v>21</v>
      </c>
      <c r="G12" s="144">
        <v>3087061212</v>
      </c>
      <c r="H12" s="144">
        <v>3087061212</v>
      </c>
      <c r="I12" s="144">
        <v>0</v>
      </c>
      <c r="J12" s="144">
        <v>0</v>
      </c>
      <c r="K12" s="144">
        <v>3055366598</v>
      </c>
      <c r="L12" s="144">
        <v>31694614</v>
      </c>
      <c r="M12" s="144">
        <v>3055366598</v>
      </c>
      <c r="N12" s="144">
        <v>0</v>
      </c>
      <c r="O12" s="144">
        <v>3055366598</v>
      </c>
      <c r="P12" s="144">
        <v>0</v>
      </c>
      <c r="Q12" s="144">
        <v>3055366598</v>
      </c>
      <c r="R12" s="144">
        <v>0</v>
      </c>
      <c r="S12" s="144">
        <v>0</v>
      </c>
      <c r="T12" s="128"/>
    </row>
    <row r="13" spans="1:23" ht="15" x14ac:dyDescent="0.25">
      <c r="A13" s="112" t="s">
        <v>42</v>
      </c>
      <c r="B13" s="124" t="s">
        <v>43</v>
      </c>
      <c r="C13" s="118" t="s">
        <v>19</v>
      </c>
      <c r="D13" s="118" t="s">
        <v>20</v>
      </c>
      <c r="E13" s="119" t="s">
        <v>317</v>
      </c>
      <c r="F13" s="120" t="s">
        <v>21</v>
      </c>
      <c r="G13" s="144">
        <v>2063516541</v>
      </c>
      <c r="H13" s="144">
        <v>2063516541</v>
      </c>
      <c r="I13" s="144">
        <v>0</v>
      </c>
      <c r="J13" s="144">
        <v>0</v>
      </c>
      <c r="K13" s="144">
        <v>1737279799</v>
      </c>
      <c r="L13" s="144">
        <v>326236742</v>
      </c>
      <c r="M13" s="144">
        <v>1737279799</v>
      </c>
      <c r="N13" s="144">
        <v>0</v>
      </c>
      <c r="O13" s="144">
        <v>1737279799</v>
      </c>
      <c r="P13" s="144">
        <v>0</v>
      </c>
      <c r="Q13" s="144">
        <v>1737279799</v>
      </c>
      <c r="R13" s="144">
        <v>0</v>
      </c>
      <c r="S13" s="144">
        <v>0</v>
      </c>
      <c r="T13" s="128"/>
    </row>
    <row r="14" spans="1:23" ht="15" customHeight="1" x14ac:dyDescent="0.25">
      <c r="A14" s="112" t="s">
        <v>44</v>
      </c>
      <c r="B14" s="124" t="s">
        <v>45</v>
      </c>
      <c r="C14" s="118" t="s">
        <v>19</v>
      </c>
      <c r="D14" s="118" t="s">
        <v>20</v>
      </c>
      <c r="E14" s="119" t="s">
        <v>317</v>
      </c>
      <c r="F14" s="120" t="s">
        <v>21</v>
      </c>
      <c r="G14" s="144">
        <v>857392586</v>
      </c>
      <c r="H14" s="144">
        <v>857392586</v>
      </c>
      <c r="I14" s="144">
        <v>0</v>
      </c>
      <c r="J14" s="144">
        <v>0</v>
      </c>
      <c r="K14" s="144">
        <v>718271013</v>
      </c>
      <c r="L14" s="144">
        <v>139121573</v>
      </c>
      <c r="M14" s="144">
        <v>718271013</v>
      </c>
      <c r="N14" s="144">
        <v>0</v>
      </c>
      <c r="O14" s="144">
        <v>718271013</v>
      </c>
      <c r="P14" s="144">
        <v>0</v>
      </c>
      <c r="Q14" s="144">
        <v>718271013</v>
      </c>
      <c r="R14" s="144">
        <v>0</v>
      </c>
      <c r="S14" s="144">
        <v>0</v>
      </c>
      <c r="T14" s="128"/>
    </row>
    <row r="15" spans="1:23" ht="15" x14ac:dyDescent="0.25">
      <c r="A15" s="112" t="s">
        <v>46</v>
      </c>
      <c r="B15" s="124" t="s">
        <v>47</v>
      </c>
      <c r="C15" s="118" t="s">
        <v>19</v>
      </c>
      <c r="D15" s="118" t="s">
        <v>20</v>
      </c>
      <c r="E15" s="119" t="s">
        <v>317</v>
      </c>
      <c r="F15" s="120" t="s">
        <v>21</v>
      </c>
      <c r="G15" s="144">
        <v>6606230357</v>
      </c>
      <c r="H15" s="144">
        <v>6606230357</v>
      </c>
      <c r="I15" s="144">
        <v>0</v>
      </c>
      <c r="J15" s="144">
        <v>0</v>
      </c>
      <c r="K15" s="144">
        <v>136538229</v>
      </c>
      <c r="L15" s="144">
        <v>6469692128</v>
      </c>
      <c r="M15" s="144">
        <v>136538229</v>
      </c>
      <c r="N15" s="144">
        <v>0</v>
      </c>
      <c r="O15" s="144">
        <v>136538229</v>
      </c>
      <c r="P15" s="144">
        <v>0</v>
      </c>
      <c r="Q15" s="144">
        <v>136538229</v>
      </c>
      <c r="R15" s="144">
        <v>0</v>
      </c>
      <c r="S15" s="144">
        <v>0</v>
      </c>
      <c r="T15" s="128"/>
    </row>
    <row r="16" spans="1:23" ht="15" x14ac:dyDescent="0.25">
      <c r="A16" s="112" t="s">
        <v>48</v>
      </c>
      <c r="B16" s="124" t="s">
        <v>49</v>
      </c>
      <c r="C16" s="118" t="s">
        <v>19</v>
      </c>
      <c r="D16" s="118" t="s">
        <v>20</v>
      </c>
      <c r="E16" s="119" t="s">
        <v>317</v>
      </c>
      <c r="F16" s="120" t="s">
        <v>21</v>
      </c>
      <c r="G16" s="144">
        <v>3229360727</v>
      </c>
      <c r="H16" s="144">
        <v>3229360727</v>
      </c>
      <c r="I16" s="144">
        <v>0</v>
      </c>
      <c r="J16" s="144">
        <v>0</v>
      </c>
      <c r="K16" s="144">
        <v>2404786372</v>
      </c>
      <c r="L16" s="144">
        <v>824574355</v>
      </c>
      <c r="M16" s="144">
        <v>2404786372</v>
      </c>
      <c r="N16" s="144">
        <v>0</v>
      </c>
      <c r="O16" s="144">
        <v>2404786372</v>
      </c>
      <c r="P16" s="144">
        <v>0</v>
      </c>
      <c r="Q16" s="144">
        <v>2404786372</v>
      </c>
      <c r="R16" s="144">
        <v>0</v>
      </c>
      <c r="S16" s="144">
        <v>0</v>
      </c>
      <c r="T16" s="128"/>
    </row>
    <row r="17" spans="1:20" ht="15" x14ac:dyDescent="0.25">
      <c r="A17" s="112" t="s">
        <v>51</v>
      </c>
      <c r="B17" s="123" t="s">
        <v>52</v>
      </c>
      <c r="C17" s="115" t="s">
        <v>19</v>
      </c>
      <c r="D17" s="115" t="s">
        <v>20</v>
      </c>
      <c r="E17" s="116" t="s">
        <v>317</v>
      </c>
      <c r="F17" s="117" t="s">
        <v>21</v>
      </c>
      <c r="G17" s="125">
        <v>31737645000</v>
      </c>
      <c r="H17" s="125">
        <v>31737645000</v>
      </c>
      <c r="I17" s="125">
        <v>0</v>
      </c>
      <c r="J17" s="125">
        <v>0</v>
      </c>
      <c r="K17" s="125">
        <v>24166676385</v>
      </c>
      <c r="L17" s="125">
        <v>7570968615</v>
      </c>
      <c r="M17" s="125">
        <v>24166676385</v>
      </c>
      <c r="N17" s="125">
        <v>0</v>
      </c>
      <c r="O17" s="125">
        <v>24166676385</v>
      </c>
      <c r="P17" s="125">
        <v>0</v>
      </c>
      <c r="Q17" s="125">
        <v>24166676385</v>
      </c>
      <c r="R17" s="125">
        <v>0</v>
      </c>
      <c r="S17" s="125">
        <v>0</v>
      </c>
      <c r="T17" s="128"/>
    </row>
    <row r="18" spans="1:20" ht="15" customHeight="1" x14ac:dyDescent="0.25">
      <c r="A18" s="112" t="s">
        <v>53</v>
      </c>
      <c r="B18" s="124" t="s">
        <v>54</v>
      </c>
      <c r="C18" s="118" t="s">
        <v>19</v>
      </c>
      <c r="D18" s="118" t="s">
        <v>20</v>
      </c>
      <c r="E18" s="119" t="s">
        <v>317</v>
      </c>
      <c r="F18" s="120" t="s">
        <v>21</v>
      </c>
      <c r="G18" s="144">
        <v>8632202611</v>
      </c>
      <c r="H18" s="144">
        <v>8632202611</v>
      </c>
      <c r="I18" s="144">
        <v>0</v>
      </c>
      <c r="J18" s="144">
        <v>0</v>
      </c>
      <c r="K18" s="144">
        <v>6748527400</v>
      </c>
      <c r="L18" s="144">
        <v>1883675211</v>
      </c>
      <c r="M18" s="144">
        <v>6748527400</v>
      </c>
      <c r="N18" s="144">
        <v>0</v>
      </c>
      <c r="O18" s="144">
        <v>6748527400</v>
      </c>
      <c r="P18" s="144">
        <v>0</v>
      </c>
      <c r="Q18" s="144">
        <v>6748527400</v>
      </c>
      <c r="R18" s="144">
        <v>0</v>
      </c>
      <c r="S18" s="144">
        <v>0</v>
      </c>
      <c r="T18" s="128"/>
    </row>
    <row r="19" spans="1:20" ht="15" x14ac:dyDescent="0.25">
      <c r="A19" s="112" t="s">
        <v>55</v>
      </c>
      <c r="B19" s="124" t="s">
        <v>56</v>
      </c>
      <c r="C19" s="118" t="s">
        <v>19</v>
      </c>
      <c r="D19" s="118" t="s">
        <v>20</v>
      </c>
      <c r="E19" s="119" t="s">
        <v>317</v>
      </c>
      <c r="F19" s="120" t="s">
        <v>21</v>
      </c>
      <c r="G19" s="144">
        <v>6132625906</v>
      </c>
      <c r="H19" s="144">
        <v>6132625906</v>
      </c>
      <c r="I19" s="144">
        <v>0</v>
      </c>
      <c r="J19" s="144">
        <v>0</v>
      </c>
      <c r="K19" s="144">
        <v>4780274200</v>
      </c>
      <c r="L19" s="144">
        <v>1352351706</v>
      </c>
      <c r="M19" s="144">
        <v>4780274200</v>
      </c>
      <c r="N19" s="144">
        <v>0</v>
      </c>
      <c r="O19" s="144">
        <v>4780274200</v>
      </c>
      <c r="P19" s="144">
        <v>0</v>
      </c>
      <c r="Q19" s="144">
        <v>4780274200</v>
      </c>
      <c r="R19" s="144">
        <v>0</v>
      </c>
      <c r="S19" s="144">
        <v>0</v>
      </c>
      <c r="T19" s="128"/>
    </row>
    <row r="20" spans="1:20" ht="15" x14ac:dyDescent="0.25">
      <c r="A20" s="112" t="s">
        <v>57</v>
      </c>
      <c r="B20" s="124" t="s">
        <v>58</v>
      </c>
      <c r="C20" s="118" t="s">
        <v>19</v>
      </c>
      <c r="D20" s="118" t="s">
        <v>20</v>
      </c>
      <c r="E20" s="119" t="s">
        <v>317</v>
      </c>
      <c r="F20" s="120" t="s">
        <v>21</v>
      </c>
      <c r="G20" s="144">
        <v>7442977524</v>
      </c>
      <c r="H20" s="144">
        <v>7442977524</v>
      </c>
      <c r="I20" s="144">
        <v>0</v>
      </c>
      <c r="J20" s="144">
        <v>0</v>
      </c>
      <c r="K20" s="144">
        <v>5008225892</v>
      </c>
      <c r="L20" s="144">
        <v>2434751632</v>
      </c>
      <c r="M20" s="144">
        <v>5008225892</v>
      </c>
      <c r="N20" s="144">
        <v>0</v>
      </c>
      <c r="O20" s="144">
        <v>5008225892</v>
      </c>
      <c r="P20" s="144">
        <v>0</v>
      </c>
      <c r="Q20" s="144">
        <v>5008225892</v>
      </c>
      <c r="R20" s="144">
        <v>0</v>
      </c>
      <c r="S20" s="144">
        <v>0</v>
      </c>
      <c r="T20" s="128"/>
    </row>
    <row r="21" spans="1:20" ht="15" customHeight="1" x14ac:dyDescent="0.25">
      <c r="A21" s="112" t="s">
        <v>59</v>
      </c>
      <c r="B21" s="124" t="s">
        <v>60</v>
      </c>
      <c r="C21" s="118" t="s">
        <v>19</v>
      </c>
      <c r="D21" s="118" t="s">
        <v>20</v>
      </c>
      <c r="E21" s="119" t="s">
        <v>317</v>
      </c>
      <c r="F21" s="120" t="s">
        <v>21</v>
      </c>
      <c r="G21" s="144">
        <v>3095244855</v>
      </c>
      <c r="H21" s="144">
        <v>3095244855</v>
      </c>
      <c r="I21" s="144">
        <v>0</v>
      </c>
      <c r="J21" s="144">
        <v>0</v>
      </c>
      <c r="K21" s="144">
        <v>2581084200</v>
      </c>
      <c r="L21" s="144">
        <v>514160655</v>
      </c>
      <c r="M21" s="144">
        <v>2581084200</v>
      </c>
      <c r="N21" s="144">
        <v>0</v>
      </c>
      <c r="O21" s="144">
        <v>2581084200</v>
      </c>
      <c r="P21" s="144">
        <v>0</v>
      </c>
      <c r="Q21" s="144">
        <v>2581084200</v>
      </c>
      <c r="R21" s="144">
        <v>0</v>
      </c>
      <c r="S21" s="144">
        <v>0</v>
      </c>
      <c r="T21" s="128"/>
    </row>
    <row r="22" spans="1:20" ht="15" customHeight="1" x14ac:dyDescent="0.25">
      <c r="A22" s="112" t="s">
        <v>61</v>
      </c>
      <c r="B22" s="124" t="s">
        <v>62</v>
      </c>
      <c r="C22" s="118" t="s">
        <v>19</v>
      </c>
      <c r="D22" s="118" t="s">
        <v>20</v>
      </c>
      <c r="E22" s="119" t="s">
        <v>317</v>
      </c>
      <c r="F22" s="120" t="s">
        <v>21</v>
      </c>
      <c r="G22" s="144">
        <v>2564916927</v>
      </c>
      <c r="H22" s="144">
        <v>2564916927</v>
      </c>
      <c r="I22" s="144">
        <v>0</v>
      </c>
      <c r="J22" s="144">
        <v>0</v>
      </c>
      <c r="K22" s="144">
        <v>1951755600</v>
      </c>
      <c r="L22" s="144">
        <v>613161327</v>
      </c>
      <c r="M22" s="144">
        <v>1951755600</v>
      </c>
      <c r="N22" s="144">
        <v>0</v>
      </c>
      <c r="O22" s="144">
        <v>1951755600</v>
      </c>
      <c r="P22" s="144">
        <v>0</v>
      </c>
      <c r="Q22" s="144">
        <v>1951755600</v>
      </c>
      <c r="R22" s="144">
        <v>0</v>
      </c>
      <c r="S22" s="144">
        <v>0</v>
      </c>
      <c r="T22" s="128"/>
    </row>
    <row r="23" spans="1:20" ht="15" x14ac:dyDescent="0.25">
      <c r="A23" s="112" t="s">
        <v>63</v>
      </c>
      <c r="B23" s="124" t="s">
        <v>64</v>
      </c>
      <c r="C23" s="118" t="s">
        <v>19</v>
      </c>
      <c r="D23" s="118" t="s">
        <v>20</v>
      </c>
      <c r="E23" s="119" t="s">
        <v>317</v>
      </c>
      <c r="F23" s="120" t="s">
        <v>21</v>
      </c>
      <c r="G23" s="144">
        <v>2321766092</v>
      </c>
      <c r="H23" s="144">
        <v>2321766092</v>
      </c>
      <c r="I23" s="144">
        <v>0</v>
      </c>
      <c r="J23" s="144">
        <v>0</v>
      </c>
      <c r="K23" s="144">
        <v>1857778663</v>
      </c>
      <c r="L23" s="144">
        <v>463987429</v>
      </c>
      <c r="M23" s="144">
        <v>1857778663</v>
      </c>
      <c r="N23" s="144">
        <v>0</v>
      </c>
      <c r="O23" s="144">
        <v>1857778663</v>
      </c>
      <c r="P23" s="144">
        <v>0</v>
      </c>
      <c r="Q23" s="144">
        <v>1857778663</v>
      </c>
      <c r="R23" s="144">
        <v>0</v>
      </c>
      <c r="S23" s="144">
        <v>0</v>
      </c>
      <c r="T23" s="128"/>
    </row>
    <row r="24" spans="1:20" ht="15" x14ac:dyDescent="0.25">
      <c r="A24" s="112" t="s">
        <v>506</v>
      </c>
      <c r="B24" s="124" t="s">
        <v>65</v>
      </c>
      <c r="C24" s="118" t="s">
        <v>19</v>
      </c>
      <c r="D24" s="118" t="s">
        <v>20</v>
      </c>
      <c r="E24" s="119" t="s">
        <v>317</v>
      </c>
      <c r="F24" s="120" t="s">
        <v>21</v>
      </c>
      <c r="G24" s="144">
        <v>1547911085</v>
      </c>
      <c r="H24" s="144">
        <v>1547911085</v>
      </c>
      <c r="I24" s="144">
        <v>0</v>
      </c>
      <c r="J24" s="144">
        <v>0</v>
      </c>
      <c r="K24" s="144">
        <v>1239030430</v>
      </c>
      <c r="L24" s="144">
        <v>308880655</v>
      </c>
      <c r="M24" s="144">
        <v>1239030430</v>
      </c>
      <c r="N24" s="144">
        <v>0</v>
      </c>
      <c r="O24" s="144">
        <v>1239030430</v>
      </c>
      <c r="P24" s="144">
        <v>0</v>
      </c>
      <c r="Q24" s="144">
        <v>1239030430</v>
      </c>
      <c r="R24" s="144">
        <v>0</v>
      </c>
      <c r="S24" s="144">
        <v>0</v>
      </c>
      <c r="T24" s="128"/>
    </row>
    <row r="25" spans="1:20" ht="15" customHeight="1" x14ac:dyDescent="0.25">
      <c r="A25" s="112" t="s">
        <v>66</v>
      </c>
      <c r="B25" s="123" t="s">
        <v>67</v>
      </c>
      <c r="C25" s="115" t="s">
        <v>19</v>
      </c>
      <c r="D25" s="115" t="s">
        <v>20</v>
      </c>
      <c r="E25" s="116" t="s">
        <v>317</v>
      </c>
      <c r="F25" s="117" t="s">
        <v>21</v>
      </c>
      <c r="G25" s="125">
        <v>8008480000</v>
      </c>
      <c r="H25" s="125">
        <v>8008480000</v>
      </c>
      <c r="I25" s="125">
        <v>0</v>
      </c>
      <c r="J25" s="125">
        <v>0</v>
      </c>
      <c r="K25" s="125">
        <v>4890522869</v>
      </c>
      <c r="L25" s="125">
        <v>3117957131</v>
      </c>
      <c r="M25" s="125">
        <v>4890522869</v>
      </c>
      <c r="N25" s="125">
        <v>0</v>
      </c>
      <c r="O25" s="125">
        <v>4890522869</v>
      </c>
      <c r="P25" s="125">
        <v>0</v>
      </c>
      <c r="Q25" s="125">
        <v>4890522869</v>
      </c>
      <c r="R25" s="125">
        <v>0</v>
      </c>
      <c r="S25" s="125">
        <v>0</v>
      </c>
      <c r="T25" s="128"/>
    </row>
    <row r="26" spans="1:20" ht="15" x14ac:dyDescent="0.25">
      <c r="A26" s="112" t="s">
        <v>68</v>
      </c>
      <c r="B26" s="123" t="s">
        <v>69</v>
      </c>
      <c r="C26" s="115" t="s">
        <v>19</v>
      </c>
      <c r="D26" s="115" t="s">
        <v>20</v>
      </c>
      <c r="E26" s="116" t="s">
        <v>317</v>
      </c>
      <c r="F26" s="117" t="s">
        <v>21</v>
      </c>
      <c r="G26" s="125">
        <v>6074351438</v>
      </c>
      <c r="H26" s="125">
        <v>6074351438</v>
      </c>
      <c r="I26" s="125">
        <v>0</v>
      </c>
      <c r="J26" s="125">
        <v>0</v>
      </c>
      <c r="K26" s="125">
        <v>3803676796</v>
      </c>
      <c r="L26" s="125">
        <v>2270674642</v>
      </c>
      <c r="M26" s="125">
        <v>3803676796</v>
      </c>
      <c r="N26" s="125">
        <v>0</v>
      </c>
      <c r="O26" s="125">
        <v>3803676796</v>
      </c>
      <c r="P26" s="125">
        <v>0</v>
      </c>
      <c r="Q26" s="125">
        <v>3803676796</v>
      </c>
      <c r="R26" s="125">
        <v>0</v>
      </c>
      <c r="S26" s="125">
        <v>0</v>
      </c>
      <c r="T26" s="128"/>
    </row>
    <row r="27" spans="1:20" ht="15" x14ac:dyDescent="0.25">
      <c r="A27" s="112" t="s">
        <v>70</v>
      </c>
      <c r="B27" s="124" t="s">
        <v>71</v>
      </c>
      <c r="C27" s="118" t="s">
        <v>19</v>
      </c>
      <c r="D27" s="118" t="s">
        <v>20</v>
      </c>
      <c r="E27" s="119" t="s">
        <v>317</v>
      </c>
      <c r="F27" s="120" t="s">
        <v>21</v>
      </c>
      <c r="G27" s="144">
        <v>5194703037</v>
      </c>
      <c r="H27" s="144">
        <v>5194703037</v>
      </c>
      <c r="I27" s="144">
        <v>0</v>
      </c>
      <c r="J27" s="144">
        <v>0</v>
      </c>
      <c r="K27" s="144">
        <v>3114723085</v>
      </c>
      <c r="L27" s="144">
        <v>2079979952</v>
      </c>
      <c r="M27" s="144">
        <v>3114723085</v>
      </c>
      <c r="N27" s="144">
        <v>0</v>
      </c>
      <c r="O27" s="144">
        <v>3114723085</v>
      </c>
      <c r="P27" s="144">
        <v>0</v>
      </c>
      <c r="Q27" s="144">
        <v>3114723085</v>
      </c>
      <c r="R27" s="144">
        <v>0</v>
      </c>
      <c r="S27" s="144">
        <v>0</v>
      </c>
      <c r="T27" s="128"/>
    </row>
    <row r="28" spans="1:20" ht="15" x14ac:dyDescent="0.25">
      <c r="A28" s="112" t="s">
        <v>72</v>
      </c>
      <c r="B28" s="124" t="s">
        <v>73</v>
      </c>
      <c r="C28" s="118" t="s">
        <v>19</v>
      </c>
      <c r="D28" s="118" t="s">
        <v>20</v>
      </c>
      <c r="E28" s="119" t="s">
        <v>317</v>
      </c>
      <c r="F28" s="120" t="s">
        <v>21</v>
      </c>
      <c r="G28" s="144">
        <v>404880829</v>
      </c>
      <c r="H28" s="144">
        <v>404880829</v>
      </c>
      <c r="I28" s="144">
        <v>0</v>
      </c>
      <c r="J28" s="144">
        <v>0</v>
      </c>
      <c r="K28" s="144">
        <v>395213738</v>
      </c>
      <c r="L28" s="144">
        <v>9667091</v>
      </c>
      <c r="M28" s="144">
        <v>395213738</v>
      </c>
      <c r="N28" s="144">
        <v>0</v>
      </c>
      <c r="O28" s="144">
        <v>395213738</v>
      </c>
      <c r="P28" s="144">
        <v>0</v>
      </c>
      <c r="Q28" s="144">
        <v>395213738</v>
      </c>
      <c r="R28" s="144">
        <v>0</v>
      </c>
      <c r="S28" s="144">
        <v>0</v>
      </c>
      <c r="T28" s="128"/>
    </row>
    <row r="29" spans="1:20" ht="15" x14ac:dyDescent="0.25">
      <c r="A29" s="112" t="s">
        <v>74</v>
      </c>
      <c r="B29" s="124" t="s">
        <v>75</v>
      </c>
      <c r="C29" s="118" t="s">
        <v>19</v>
      </c>
      <c r="D29" s="118" t="s">
        <v>20</v>
      </c>
      <c r="E29" s="119" t="s">
        <v>317</v>
      </c>
      <c r="F29" s="120" t="s">
        <v>21</v>
      </c>
      <c r="G29" s="144">
        <v>474767572</v>
      </c>
      <c r="H29" s="144">
        <v>474767572</v>
      </c>
      <c r="I29" s="144">
        <v>0</v>
      </c>
      <c r="J29" s="144">
        <v>0</v>
      </c>
      <c r="K29" s="144">
        <v>293739973</v>
      </c>
      <c r="L29" s="144">
        <v>181027599</v>
      </c>
      <c r="M29" s="144">
        <v>293739973</v>
      </c>
      <c r="N29" s="144">
        <v>0</v>
      </c>
      <c r="O29" s="144">
        <v>293739973</v>
      </c>
      <c r="P29" s="144">
        <v>0</v>
      </c>
      <c r="Q29" s="144">
        <v>293739973</v>
      </c>
      <c r="R29" s="144">
        <v>0</v>
      </c>
      <c r="S29" s="144">
        <v>0</v>
      </c>
      <c r="T29" s="128"/>
    </row>
    <row r="30" spans="1:20" ht="15" x14ac:dyDescent="0.25">
      <c r="A30" s="112" t="s">
        <v>76</v>
      </c>
      <c r="B30" s="124" t="s">
        <v>77</v>
      </c>
      <c r="C30" s="118" t="s">
        <v>19</v>
      </c>
      <c r="D30" s="118" t="s">
        <v>20</v>
      </c>
      <c r="E30" s="119" t="s">
        <v>317</v>
      </c>
      <c r="F30" s="120" t="s">
        <v>21</v>
      </c>
      <c r="G30" s="144">
        <v>523500820</v>
      </c>
      <c r="H30" s="144">
        <v>523500820</v>
      </c>
      <c r="I30" s="144">
        <v>0</v>
      </c>
      <c r="J30" s="144">
        <v>0</v>
      </c>
      <c r="K30" s="144">
        <v>163478258</v>
      </c>
      <c r="L30" s="144">
        <v>360022562</v>
      </c>
      <c r="M30" s="144">
        <v>163478258</v>
      </c>
      <c r="N30" s="144">
        <v>0</v>
      </c>
      <c r="O30" s="144">
        <v>163478258</v>
      </c>
      <c r="P30" s="144">
        <v>0</v>
      </c>
      <c r="Q30" s="144">
        <v>163478258</v>
      </c>
      <c r="R30" s="144">
        <v>0</v>
      </c>
      <c r="S30" s="144">
        <v>0</v>
      </c>
      <c r="T30" s="128"/>
    </row>
    <row r="31" spans="1:20" ht="15" x14ac:dyDescent="0.25">
      <c r="A31" s="112" t="s">
        <v>78</v>
      </c>
      <c r="B31" s="124" t="s">
        <v>79</v>
      </c>
      <c r="C31" s="118" t="s">
        <v>19</v>
      </c>
      <c r="D31" s="118" t="s">
        <v>20</v>
      </c>
      <c r="E31" s="119" t="s">
        <v>317</v>
      </c>
      <c r="F31" s="120" t="s">
        <v>21</v>
      </c>
      <c r="G31" s="144">
        <v>21254926</v>
      </c>
      <c r="H31" s="144">
        <v>21254926</v>
      </c>
      <c r="I31" s="144">
        <v>0</v>
      </c>
      <c r="J31" s="144">
        <v>0</v>
      </c>
      <c r="K31" s="144">
        <v>0</v>
      </c>
      <c r="L31" s="144">
        <v>21254926</v>
      </c>
      <c r="M31" s="144">
        <v>0</v>
      </c>
      <c r="N31" s="144">
        <v>0</v>
      </c>
      <c r="O31" s="144">
        <v>0</v>
      </c>
      <c r="P31" s="144">
        <v>0</v>
      </c>
      <c r="Q31" s="144">
        <v>0</v>
      </c>
      <c r="R31" s="144">
        <v>0</v>
      </c>
      <c r="S31" s="144">
        <v>0</v>
      </c>
      <c r="T31" s="128"/>
    </row>
    <row r="32" spans="1:20" ht="15" x14ac:dyDescent="0.25">
      <c r="A32" s="112" t="s">
        <v>80</v>
      </c>
      <c r="B32" s="124" t="s">
        <v>81</v>
      </c>
      <c r="C32" s="118" t="s">
        <v>19</v>
      </c>
      <c r="D32" s="118" t="s">
        <v>20</v>
      </c>
      <c r="E32" s="119" t="s">
        <v>317</v>
      </c>
      <c r="F32" s="120" t="s">
        <v>21</v>
      </c>
      <c r="G32" s="144">
        <v>1302376189</v>
      </c>
      <c r="H32" s="144">
        <v>1302376189</v>
      </c>
      <c r="I32" s="144">
        <v>0</v>
      </c>
      <c r="J32" s="144">
        <v>0</v>
      </c>
      <c r="K32" s="144">
        <v>888694072</v>
      </c>
      <c r="L32" s="144">
        <v>413682117</v>
      </c>
      <c r="M32" s="144">
        <v>888694072</v>
      </c>
      <c r="N32" s="144">
        <v>0</v>
      </c>
      <c r="O32" s="144">
        <v>888694072</v>
      </c>
      <c r="P32" s="144">
        <v>0</v>
      </c>
      <c r="Q32" s="144">
        <v>888694072</v>
      </c>
      <c r="R32" s="144">
        <v>0</v>
      </c>
      <c r="S32" s="144">
        <v>0</v>
      </c>
      <c r="T32" s="128"/>
    </row>
    <row r="33" spans="1:20" ht="15" x14ac:dyDescent="0.25">
      <c r="A33" s="112" t="s">
        <v>82</v>
      </c>
      <c r="B33" s="124" t="s">
        <v>83</v>
      </c>
      <c r="C33" s="118" t="s">
        <v>19</v>
      </c>
      <c r="D33" s="118" t="s">
        <v>20</v>
      </c>
      <c r="E33" s="119" t="s">
        <v>317</v>
      </c>
      <c r="F33" s="120" t="s">
        <v>21</v>
      </c>
      <c r="G33" s="144">
        <v>86996627</v>
      </c>
      <c r="H33" s="144">
        <v>86996627</v>
      </c>
      <c r="I33" s="144">
        <v>0</v>
      </c>
      <c r="J33" s="144">
        <v>0</v>
      </c>
      <c r="K33" s="144">
        <v>34673743</v>
      </c>
      <c r="L33" s="144">
        <v>52322884</v>
      </c>
      <c r="M33" s="144">
        <v>34673743</v>
      </c>
      <c r="N33" s="144">
        <v>0</v>
      </c>
      <c r="O33" s="144">
        <v>34673743</v>
      </c>
      <c r="P33" s="144">
        <v>0</v>
      </c>
      <c r="Q33" s="144">
        <v>34673743</v>
      </c>
      <c r="R33" s="144">
        <v>0</v>
      </c>
      <c r="S33" s="144">
        <v>0</v>
      </c>
      <c r="T33" s="128"/>
    </row>
    <row r="34" spans="1:20" ht="15" x14ac:dyDescent="0.25">
      <c r="A34" s="112" t="s">
        <v>84</v>
      </c>
      <c r="B34" s="123" t="s">
        <v>85</v>
      </c>
      <c r="C34" s="115" t="s">
        <v>19</v>
      </c>
      <c r="D34" s="115" t="s">
        <v>20</v>
      </c>
      <c r="E34" s="116" t="s">
        <v>317</v>
      </c>
      <c r="F34" s="117" t="s">
        <v>21</v>
      </c>
      <c r="G34" s="125">
        <v>26880829000</v>
      </c>
      <c r="H34" s="125">
        <v>24822314947.150002</v>
      </c>
      <c r="I34" s="125">
        <v>2058514052.8499999</v>
      </c>
      <c r="J34" s="125">
        <v>0</v>
      </c>
      <c r="K34" s="125">
        <v>23418907278.560001</v>
      </c>
      <c r="L34" s="125">
        <v>1403407668.5899999</v>
      </c>
      <c r="M34" s="125">
        <v>16062070093.530001</v>
      </c>
      <c r="N34" s="125">
        <v>7356837185.0299997</v>
      </c>
      <c r="O34" s="125">
        <v>16049235418.530001</v>
      </c>
      <c r="P34" s="125">
        <v>12834675</v>
      </c>
      <c r="Q34" s="125">
        <v>16049235418.530001</v>
      </c>
      <c r="R34" s="125">
        <v>0</v>
      </c>
      <c r="S34" s="125">
        <v>18105850</v>
      </c>
      <c r="T34" s="128"/>
    </row>
    <row r="35" spans="1:20" ht="15" x14ac:dyDescent="0.25">
      <c r="A35" s="112" t="s">
        <v>86</v>
      </c>
      <c r="B35" s="123" t="s">
        <v>87</v>
      </c>
      <c r="C35" s="115" t="s">
        <v>19</v>
      </c>
      <c r="D35" s="115" t="s">
        <v>20</v>
      </c>
      <c r="E35" s="116" t="s">
        <v>317</v>
      </c>
      <c r="F35" s="117" t="s">
        <v>21</v>
      </c>
      <c r="G35" s="125">
        <v>108766</v>
      </c>
      <c r="H35" s="125">
        <v>0</v>
      </c>
      <c r="I35" s="125">
        <v>108766</v>
      </c>
      <c r="J35" s="125">
        <v>0</v>
      </c>
      <c r="K35" s="125">
        <v>0</v>
      </c>
      <c r="L35" s="125">
        <v>0</v>
      </c>
      <c r="M35" s="125">
        <v>0</v>
      </c>
      <c r="N35" s="125">
        <v>0</v>
      </c>
      <c r="O35" s="125">
        <v>0</v>
      </c>
      <c r="P35" s="125">
        <v>0</v>
      </c>
      <c r="Q35" s="125">
        <v>0</v>
      </c>
      <c r="R35" s="125">
        <v>0</v>
      </c>
      <c r="S35" s="125">
        <v>0</v>
      </c>
      <c r="T35" s="128"/>
    </row>
    <row r="36" spans="1:20" ht="15" x14ac:dyDescent="0.25">
      <c r="A36" s="112" t="s">
        <v>88</v>
      </c>
      <c r="B36" s="123" t="s">
        <v>89</v>
      </c>
      <c r="C36" s="115" t="s">
        <v>19</v>
      </c>
      <c r="D36" s="115" t="s">
        <v>20</v>
      </c>
      <c r="E36" s="116" t="s">
        <v>317</v>
      </c>
      <c r="F36" s="117" t="s">
        <v>21</v>
      </c>
      <c r="G36" s="125">
        <v>108766</v>
      </c>
      <c r="H36" s="125">
        <v>0</v>
      </c>
      <c r="I36" s="125">
        <v>108766</v>
      </c>
      <c r="J36" s="125">
        <v>0</v>
      </c>
      <c r="K36" s="125">
        <v>0</v>
      </c>
      <c r="L36" s="125">
        <v>0</v>
      </c>
      <c r="M36" s="125">
        <v>0</v>
      </c>
      <c r="N36" s="125">
        <v>0</v>
      </c>
      <c r="O36" s="125">
        <v>0</v>
      </c>
      <c r="P36" s="125">
        <v>0</v>
      </c>
      <c r="Q36" s="125">
        <v>0</v>
      </c>
      <c r="R36" s="125">
        <v>0</v>
      </c>
      <c r="S36" s="125">
        <v>0</v>
      </c>
      <c r="T36" s="128"/>
    </row>
    <row r="37" spans="1:20" ht="15" customHeight="1" x14ac:dyDescent="0.25">
      <c r="A37" s="112" t="s">
        <v>90</v>
      </c>
      <c r="B37" s="123" t="s">
        <v>91</v>
      </c>
      <c r="C37" s="115" t="s">
        <v>19</v>
      </c>
      <c r="D37" s="115" t="s">
        <v>20</v>
      </c>
      <c r="E37" s="116" t="s">
        <v>317</v>
      </c>
      <c r="F37" s="117" t="s">
        <v>21</v>
      </c>
      <c r="G37" s="125">
        <v>54383</v>
      </c>
      <c r="H37" s="125">
        <v>0</v>
      </c>
      <c r="I37" s="125">
        <v>54383</v>
      </c>
      <c r="J37" s="125">
        <v>0</v>
      </c>
      <c r="K37" s="125">
        <v>0</v>
      </c>
      <c r="L37" s="125">
        <v>0</v>
      </c>
      <c r="M37" s="125">
        <v>0</v>
      </c>
      <c r="N37" s="125">
        <v>0</v>
      </c>
      <c r="O37" s="125">
        <v>0</v>
      </c>
      <c r="P37" s="125">
        <v>0</v>
      </c>
      <c r="Q37" s="125">
        <v>0</v>
      </c>
      <c r="R37" s="125">
        <v>0</v>
      </c>
      <c r="S37" s="125">
        <v>0</v>
      </c>
      <c r="T37" s="128"/>
    </row>
    <row r="38" spans="1:20" ht="15" customHeight="1" x14ac:dyDescent="0.25">
      <c r="A38" s="112" t="s">
        <v>92</v>
      </c>
      <c r="B38" s="124" t="s">
        <v>93</v>
      </c>
      <c r="C38" s="118" t="s">
        <v>19</v>
      </c>
      <c r="D38" s="118" t="s">
        <v>20</v>
      </c>
      <c r="E38" s="119" t="s">
        <v>317</v>
      </c>
      <c r="F38" s="120" t="s">
        <v>21</v>
      </c>
      <c r="G38" s="144">
        <v>54383</v>
      </c>
      <c r="H38" s="144">
        <v>0</v>
      </c>
      <c r="I38" s="144">
        <v>54383</v>
      </c>
      <c r="J38" s="144">
        <v>0</v>
      </c>
      <c r="K38" s="144">
        <v>0</v>
      </c>
      <c r="L38" s="144">
        <v>0</v>
      </c>
      <c r="M38" s="144">
        <v>0</v>
      </c>
      <c r="N38" s="144">
        <v>0</v>
      </c>
      <c r="O38" s="144">
        <v>0</v>
      </c>
      <c r="P38" s="144">
        <v>0</v>
      </c>
      <c r="Q38" s="144">
        <v>0</v>
      </c>
      <c r="R38" s="144">
        <v>0</v>
      </c>
      <c r="S38" s="144">
        <v>0</v>
      </c>
      <c r="T38" s="128"/>
    </row>
    <row r="39" spans="1:20" ht="27.75" customHeight="1" x14ac:dyDescent="0.25">
      <c r="A39" s="112" t="s">
        <v>94</v>
      </c>
      <c r="B39" s="123" t="s">
        <v>95</v>
      </c>
      <c r="C39" s="115" t="s">
        <v>19</v>
      </c>
      <c r="D39" s="115" t="s">
        <v>20</v>
      </c>
      <c r="E39" s="116" t="s">
        <v>317</v>
      </c>
      <c r="F39" s="117" t="s">
        <v>21</v>
      </c>
      <c r="G39" s="125">
        <v>0</v>
      </c>
      <c r="H39" s="125">
        <v>0</v>
      </c>
      <c r="I39" s="125">
        <v>0</v>
      </c>
      <c r="J39" s="125">
        <v>0</v>
      </c>
      <c r="K39" s="125">
        <v>0</v>
      </c>
      <c r="L39" s="125">
        <v>0</v>
      </c>
      <c r="M39" s="125">
        <v>0</v>
      </c>
      <c r="N39" s="125">
        <v>0</v>
      </c>
      <c r="O39" s="125">
        <v>0</v>
      </c>
      <c r="P39" s="125">
        <v>0</v>
      </c>
      <c r="Q39" s="125">
        <v>0</v>
      </c>
      <c r="R39" s="125">
        <v>0</v>
      </c>
      <c r="S39" s="125">
        <v>0</v>
      </c>
      <c r="T39" s="128"/>
    </row>
    <row r="40" spans="1:20" ht="27.75" customHeight="1" x14ac:dyDescent="0.25">
      <c r="A40" s="112" t="s">
        <v>96</v>
      </c>
      <c r="B40" s="124" t="s">
        <v>97</v>
      </c>
      <c r="C40" s="118" t="s">
        <v>19</v>
      </c>
      <c r="D40" s="118" t="s">
        <v>20</v>
      </c>
      <c r="E40" s="119" t="s">
        <v>317</v>
      </c>
      <c r="F40" s="120" t="s">
        <v>21</v>
      </c>
      <c r="G40" s="144">
        <v>0</v>
      </c>
      <c r="H40" s="144">
        <v>0</v>
      </c>
      <c r="I40" s="144">
        <v>0</v>
      </c>
      <c r="J40" s="144">
        <v>0</v>
      </c>
      <c r="K40" s="144">
        <v>0</v>
      </c>
      <c r="L40" s="144">
        <v>0</v>
      </c>
      <c r="M40" s="144">
        <v>0</v>
      </c>
      <c r="N40" s="144">
        <v>0</v>
      </c>
      <c r="O40" s="144">
        <v>0</v>
      </c>
      <c r="P40" s="144">
        <v>0</v>
      </c>
      <c r="Q40" s="144">
        <v>0</v>
      </c>
      <c r="R40" s="144">
        <v>0</v>
      </c>
      <c r="S40" s="144">
        <v>0</v>
      </c>
      <c r="T40" s="128"/>
    </row>
    <row r="41" spans="1:20" ht="15" x14ac:dyDescent="0.25">
      <c r="A41" s="112" t="s">
        <v>98</v>
      </c>
      <c r="B41" s="124" t="s">
        <v>99</v>
      </c>
      <c r="C41" s="118" t="s">
        <v>19</v>
      </c>
      <c r="D41" s="118" t="s">
        <v>20</v>
      </c>
      <c r="E41" s="119" t="s">
        <v>317</v>
      </c>
      <c r="F41" s="120" t="s">
        <v>21</v>
      </c>
      <c r="G41" s="144">
        <v>0</v>
      </c>
      <c r="H41" s="144">
        <v>0</v>
      </c>
      <c r="I41" s="144">
        <v>0</v>
      </c>
      <c r="J41" s="144">
        <v>0</v>
      </c>
      <c r="K41" s="144">
        <v>0</v>
      </c>
      <c r="L41" s="144">
        <v>0</v>
      </c>
      <c r="M41" s="144">
        <v>0</v>
      </c>
      <c r="N41" s="144">
        <v>0</v>
      </c>
      <c r="O41" s="144">
        <v>0</v>
      </c>
      <c r="P41" s="144">
        <v>0</v>
      </c>
      <c r="Q41" s="144">
        <v>0</v>
      </c>
      <c r="R41" s="144">
        <v>0</v>
      </c>
      <c r="S41" s="144">
        <v>0</v>
      </c>
      <c r="T41" s="128"/>
    </row>
    <row r="42" spans="1:20" ht="15" customHeight="1" x14ac:dyDescent="0.25">
      <c r="A42" s="112" t="s">
        <v>100</v>
      </c>
      <c r="B42" s="124" t="s">
        <v>101</v>
      </c>
      <c r="C42" s="118" t="s">
        <v>19</v>
      </c>
      <c r="D42" s="118" t="s">
        <v>20</v>
      </c>
      <c r="E42" s="119" t="s">
        <v>317</v>
      </c>
      <c r="F42" s="120" t="s">
        <v>21</v>
      </c>
      <c r="G42" s="144">
        <v>0</v>
      </c>
      <c r="H42" s="144">
        <v>0</v>
      </c>
      <c r="I42" s="144">
        <v>0</v>
      </c>
      <c r="J42" s="144">
        <v>0</v>
      </c>
      <c r="K42" s="144">
        <v>0</v>
      </c>
      <c r="L42" s="144">
        <v>0</v>
      </c>
      <c r="M42" s="144">
        <v>0</v>
      </c>
      <c r="N42" s="144">
        <v>0</v>
      </c>
      <c r="O42" s="144">
        <v>0</v>
      </c>
      <c r="P42" s="144">
        <v>0</v>
      </c>
      <c r="Q42" s="144">
        <v>0</v>
      </c>
      <c r="R42" s="144">
        <v>0</v>
      </c>
      <c r="S42" s="144">
        <v>0</v>
      </c>
      <c r="T42" s="128"/>
    </row>
    <row r="43" spans="1:20" ht="15" x14ac:dyDescent="0.25">
      <c r="A43" s="112" t="s">
        <v>102</v>
      </c>
      <c r="B43" s="124" t="s">
        <v>103</v>
      </c>
      <c r="C43" s="118" t="s">
        <v>19</v>
      </c>
      <c r="D43" s="118" t="s">
        <v>20</v>
      </c>
      <c r="E43" s="119" t="s">
        <v>317</v>
      </c>
      <c r="F43" s="120" t="s">
        <v>21</v>
      </c>
      <c r="G43" s="144">
        <v>0</v>
      </c>
      <c r="H43" s="144">
        <v>0</v>
      </c>
      <c r="I43" s="144">
        <v>0</v>
      </c>
      <c r="J43" s="144">
        <v>0</v>
      </c>
      <c r="K43" s="144">
        <v>0</v>
      </c>
      <c r="L43" s="144">
        <v>0</v>
      </c>
      <c r="M43" s="144">
        <v>0</v>
      </c>
      <c r="N43" s="144">
        <v>0</v>
      </c>
      <c r="O43" s="144">
        <v>0</v>
      </c>
      <c r="P43" s="144">
        <v>0</v>
      </c>
      <c r="Q43" s="144">
        <v>0</v>
      </c>
      <c r="R43" s="144">
        <v>0</v>
      </c>
      <c r="S43" s="144">
        <v>0</v>
      </c>
      <c r="T43" s="128"/>
    </row>
    <row r="44" spans="1:20" ht="15" customHeight="1" x14ac:dyDescent="0.25">
      <c r="A44" s="112" t="s">
        <v>104</v>
      </c>
      <c r="B44" s="124" t="s">
        <v>105</v>
      </c>
      <c r="C44" s="118" t="s">
        <v>19</v>
      </c>
      <c r="D44" s="118" t="s">
        <v>20</v>
      </c>
      <c r="E44" s="119" t="s">
        <v>317</v>
      </c>
      <c r="F44" s="120" t="s">
        <v>21</v>
      </c>
      <c r="G44" s="144">
        <v>0</v>
      </c>
      <c r="H44" s="144">
        <v>0</v>
      </c>
      <c r="I44" s="144">
        <v>0</v>
      </c>
      <c r="J44" s="144">
        <v>0</v>
      </c>
      <c r="K44" s="144">
        <v>0</v>
      </c>
      <c r="L44" s="144">
        <v>0</v>
      </c>
      <c r="M44" s="144">
        <v>0</v>
      </c>
      <c r="N44" s="144">
        <v>0</v>
      </c>
      <c r="O44" s="144">
        <v>0</v>
      </c>
      <c r="P44" s="144">
        <v>0</v>
      </c>
      <c r="Q44" s="144">
        <v>0</v>
      </c>
      <c r="R44" s="144">
        <v>0</v>
      </c>
      <c r="S44" s="144">
        <v>0</v>
      </c>
      <c r="T44" s="128"/>
    </row>
    <row r="45" spans="1:20" ht="15" customHeight="1" x14ac:dyDescent="0.25">
      <c r="A45" s="112" t="s">
        <v>106</v>
      </c>
      <c r="B45" s="124" t="s">
        <v>107</v>
      </c>
      <c r="C45" s="118" t="s">
        <v>19</v>
      </c>
      <c r="D45" s="118" t="s">
        <v>20</v>
      </c>
      <c r="E45" s="119" t="s">
        <v>317</v>
      </c>
      <c r="F45" s="120" t="s">
        <v>21</v>
      </c>
      <c r="G45" s="144">
        <v>0</v>
      </c>
      <c r="H45" s="144">
        <v>0</v>
      </c>
      <c r="I45" s="144">
        <v>0</v>
      </c>
      <c r="J45" s="144">
        <v>0</v>
      </c>
      <c r="K45" s="144">
        <v>0</v>
      </c>
      <c r="L45" s="144">
        <v>0</v>
      </c>
      <c r="M45" s="144">
        <v>0</v>
      </c>
      <c r="N45" s="144">
        <v>0</v>
      </c>
      <c r="O45" s="144">
        <v>0</v>
      </c>
      <c r="P45" s="144">
        <v>0</v>
      </c>
      <c r="Q45" s="144">
        <v>0</v>
      </c>
      <c r="R45" s="144">
        <v>0</v>
      </c>
      <c r="S45" s="144">
        <v>0</v>
      </c>
      <c r="T45" s="128"/>
    </row>
    <row r="46" spans="1:20" ht="15" x14ac:dyDescent="0.25">
      <c r="A46" s="112" t="s">
        <v>108</v>
      </c>
      <c r="B46" s="123" t="s">
        <v>109</v>
      </c>
      <c r="C46" s="115" t="s">
        <v>19</v>
      </c>
      <c r="D46" s="115" t="s">
        <v>20</v>
      </c>
      <c r="E46" s="116" t="s">
        <v>317</v>
      </c>
      <c r="F46" s="117" t="s">
        <v>21</v>
      </c>
      <c r="G46" s="125">
        <v>54383</v>
      </c>
      <c r="H46" s="125">
        <v>0</v>
      </c>
      <c r="I46" s="125">
        <v>54383</v>
      </c>
      <c r="J46" s="125">
        <v>0</v>
      </c>
      <c r="K46" s="125">
        <v>0</v>
      </c>
      <c r="L46" s="125">
        <v>0</v>
      </c>
      <c r="M46" s="125">
        <v>0</v>
      </c>
      <c r="N46" s="125">
        <v>0</v>
      </c>
      <c r="O46" s="125">
        <v>0</v>
      </c>
      <c r="P46" s="125">
        <v>0</v>
      </c>
      <c r="Q46" s="125">
        <v>0</v>
      </c>
      <c r="R46" s="125">
        <v>0</v>
      </c>
      <c r="S46" s="125">
        <v>0</v>
      </c>
      <c r="T46" s="128"/>
    </row>
    <row r="47" spans="1:20" ht="15" x14ac:dyDescent="0.25">
      <c r="A47" s="112" t="s">
        <v>110</v>
      </c>
      <c r="B47" s="124" t="s">
        <v>111</v>
      </c>
      <c r="C47" s="118" t="s">
        <v>19</v>
      </c>
      <c r="D47" s="118" t="s">
        <v>20</v>
      </c>
      <c r="E47" s="119" t="s">
        <v>317</v>
      </c>
      <c r="F47" s="120" t="s">
        <v>21</v>
      </c>
      <c r="G47" s="144">
        <v>54383</v>
      </c>
      <c r="H47" s="144">
        <v>0</v>
      </c>
      <c r="I47" s="144">
        <v>54383</v>
      </c>
      <c r="J47" s="144">
        <v>0</v>
      </c>
      <c r="K47" s="144">
        <v>0</v>
      </c>
      <c r="L47" s="144">
        <v>0</v>
      </c>
      <c r="M47" s="144">
        <v>0</v>
      </c>
      <c r="N47" s="144">
        <v>0</v>
      </c>
      <c r="O47" s="144">
        <v>0</v>
      </c>
      <c r="P47" s="144">
        <v>0</v>
      </c>
      <c r="Q47" s="144">
        <v>0</v>
      </c>
      <c r="R47" s="144">
        <v>0</v>
      </c>
      <c r="S47" s="144">
        <v>0</v>
      </c>
      <c r="T47" s="128"/>
    </row>
    <row r="48" spans="1:20" ht="15" x14ac:dyDescent="0.25">
      <c r="A48" s="112" t="s">
        <v>112</v>
      </c>
      <c r="B48" s="123" t="s">
        <v>113</v>
      </c>
      <c r="C48" s="115" t="s">
        <v>19</v>
      </c>
      <c r="D48" s="115" t="s">
        <v>20</v>
      </c>
      <c r="E48" s="116" t="s">
        <v>317</v>
      </c>
      <c r="F48" s="117" t="s">
        <v>21</v>
      </c>
      <c r="G48" s="125">
        <v>26880720234</v>
      </c>
      <c r="H48" s="125">
        <v>24822314947.150002</v>
      </c>
      <c r="I48" s="125">
        <v>2058405286.8499999</v>
      </c>
      <c r="J48" s="125">
        <v>0</v>
      </c>
      <c r="K48" s="125">
        <v>23418907278.560001</v>
      </c>
      <c r="L48" s="125">
        <v>1403407668.5899999</v>
      </c>
      <c r="M48" s="125">
        <v>16062070093.530001</v>
      </c>
      <c r="N48" s="125">
        <v>7356837185.0299997</v>
      </c>
      <c r="O48" s="125">
        <v>16049235418.530001</v>
      </c>
      <c r="P48" s="125">
        <v>12834675</v>
      </c>
      <c r="Q48" s="125">
        <v>16049235418.530001</v>
      </c>
      <c r="R48" s="125">
        <v>0</v>
      </c>
      <c r="S48" s="125">
        <v>18105850</v>
      </c>
      <c r="T48" s="128"/>
    </row>
    <row r="49" spans="1:20" ht="15" x14ac:dyDescent="0.25">
      <c r="A49" s="112" t="s">
        <v>114</v>
      </c>
      <c r="B49" s="123" t="s">
        <v>115</v>
      </c>
      <c r="C49" s="115" t="s">
        <v>19</v>
      </c>
      <c r="D49" s="115" t="s">
        <v>20</v>
      </c>
      <c r="E49" s="116" t="s">
        <v>317</v>
      </c>
      <c r="F49" s="117" t="s">
        <v>21</v>
      </c>
      <c r="G49" s="125">
        <v>1276563918.9100001</v>
      </c>
      <c r="H49" s="125">
        <v>884298129.84000003</v>
      </c>
      <c r="I49" s="125">
        <v>392265789.06999999</v>
      </c>
      <c r="J49" s="125">
        <v>0</v>
      </c>
      <c r="K49" s="125">
        <v>393048973.26999998</v>
      </c>
      <c r="L49" s="125">
        <v>491249156.56999999</v>
      </c>
      <c r="M49" s="125">
        <v>99009679.400000006</v>
      </c>
      <c r="N49" s="125">
        <v>294039293.87</v>
      </c>
      <c r="O49" s="125">
        <v>99009679.400000006</v>
      </c>
      <c r="P49" s="125">
        <v>0</v>
      </c>
      <c r="Q49" s="125">
        <v>99009679.400000006</v>
      </c>
      <c r="R49" s="125">
        <v>0</v>
      </c>
      <c r="S49" s="125">
        <v>0</v>
      </c>
      <c r="T49" s="128"/>
    </row>
    <row r="50" spans="1:20" ht="15" customHeight="1" x14ac:dyDescent="0.25">
      <c r="A50" s="112" t="s">
        <v>116</v>
      </c>
      <c r="B50" s="123" t="s">
        <v>117</v>
      </c>
      <c r="C50" s="115" t="s">
        <v>19</v>
      </c>
      <c r="D50" s="115" t="s">
        <v>20</v>
      </c>
      <c r="E50" s="116" t="s">
        <v>317</v>
      </c>
      <c r="F50" s="117" t="s">
        <v>21</v>
      </c>
      <c r="G50" s="125">
        <v>502506977</v>
      </c>
      <c r="H50" s="125">
        <v>334201869.86000001</v>
      </c>
      <c r="I50" s="125">
        <v>168305107.13999999</v>
      </c>
      <c r="J50" s="125">
        <v>0</v>
      </c>
      <c r="K50" s="125">
        <v>57495501.640000001</v>
      </c>
      <c r="L50" s="125">
        <v>276706368.22000003</v>
      </c>
      <c r="M50" s="125">
        <v>4079619.47</v>
      </c>
      <c r="N50" s="125">
        <v>53415882.170000002</v>
      </c>
      <c r="O50" s="125">
        <v>4079619.47</v>
      </c>
      <c r="P50" s="125">
        <v>0</v>
      </c>
      <c r="Q50" s="125">
        <v>4079619.47</v>
      </c>
      <c r="R50" s="125">
        <v>0</v>
      </c>
      <c r="S50" s="125">
        <v>0</v>
      </c>
      <c r="T50" s="128"/>
    </row>
    <row r="51" spans="1:20" ht="15" customHeight="1" x14ac:dyDescent="0.25">
      <c r="A51" s="112" t="s">
        <v>118</v>
      </c>
      <c r="B51" s="124" t="s">
        <v>119</v>
      </c>
      <c r="C51" s="118" t="s">
        <v>19</v>
      </c>
      <c r="D51" s="118" t="s">
        <v>20</v>
      </c>
      <c r="E51" s="119" t="s">
        <v>317</v>
      </c>
      <c r="F51" s="120" t="s">
        <v>21</v>
      </c>
      <c r="G51" s="144">
        <v>9755481</v>
      </c>
      <c r="H51" s="144">
        <v>4079619.47</v>
      </c>
      <c r="I51" s="144">
        <v>5675861.5300000003</v>
      </c>
      <c r="J51" s="144">
        <v>0</v>
      </c>
      <c r="K51" s="144">
        <v>4079619.47</v>
      </c>
      <c r="L51" s="144">
        <v>0</v>
      </c>
      <c r="M51" s="144">
        <v>4079619.47</v>
      </c>
      <c r="N51" s="144">
        <v>0</v>
      </c>
      <c r="O51" s="144">
        <v>4079619.47</v>
      </c>
      <c r="P51" s="144">
        <v>0</v>
      </c>
      <c r="Q51" s="144">
        <v>4079619.47</v>
      </c>
      <c r="R51" s="144">
        <v>0</v>
      </c>
      <c r="S51" s="144">
        <v>0</v>
      </c>
      <c r="T51" s="128"/>
    </row>
    <row r="52" spans="1:20" ht="15" x14ac:dyDescent="0.25">
      <c r="A52" s="112" t="s">
        <v>120</v>
      </c>
      <c r="B52" s="124" t="s">
        <v>121</v>
      </c>
      <c r="C52" s="118" t="s">
        <v>19</v>
      </c>
      <c r="D52" s="118" t="s">
        <v>20</v>
      </c>
      <c r="E52" s="119" t="s">
        <v>317</v>
      </c>
      <c r="F52" s="120" t="s">
        <v>21</v>
      </c>
      <c r="G52" s="144">
        <v>108766</v>
      </c>
      <c r="H52" s="144">
        <v>0</v>
      </c>
      <c r="I52" s="144">
        <v>108766</v>
      </c>
      <c r="J52" s="144">
        <v>0</v>
      </c>
      <c r="K52" s="144">
        <v>0</v>
      </c>
      <c r="L52" s="144">
        <v>0</v>
      </c>
      <c r="M52" s="144">
        <v>0</v>
      </c>
      <c r="N52" s="144">
        <v>0</v>
      </c>
      <c r="O52" s="144">
        <v>0</v>
      </c>
      <c r="P52" s="144">
        <v>0</v>
      </c>
      <c r="Q52" s="144">
        <v>0</v>
      </c>
      <c r="R52" s="144">
        <v>0</v>
      </c>
      <c r="S52" s="144">
        <v>0</v>
      </c>
      <c r="T52" s="128"/>
    </row>
    <row r="53" spans="1:20" ht="15" customHeight="1" x14ac:dyDescent="0.25">
      <c r="A53" s="112" t="s">
        <v>122</v>
      </c>
      <c r="B53" s="124" t="s">
        <v>123</v>
      </c>
      <c r="C53" s="118" t="s">
        <v>19</v>
      </c>
      <c r="D53" s="118" t="s">
        <v>20</v>
      </c>
      <c r="E53" s="119" t="s">
        <v>317</v>
      </c>
      <c r="F53" s="120" t="s">
        <v>21</v>
      </c>
      <c r="G53" s="144">
        <v>5438282</v>
      </c>
      <c r="H53" s="144">
        <v>0</v>
      </c>
      <c r="I53" s="144">
        <v>5438282</v>
      </c>
      <c r="J53" s="144">
        <v>0</v>
      </c>
      <c r="K53" s="144">
        <v>0</v>
      </c>
      <c r="L53" s="144">
        <v>0</v>
      </c>
      <c r="M53" s="144">
        <v>0</v>
      </c>
      <c r="N53" s="144">
        <v>0</v>
      </c>
      <c r="O53" s="144">
        <v>0</v>
      </c>
      <c r="P53" s="144">
        <v>0</v>
      </c>
      <c r="Q53" s="144">
        <v>0</v>
      </c>
      <c r="R53" s="144">
        <v>0</v>
      </c>
      <c r="S53" s="144">
        <v>0</v>
      </c>
      <c r="T53" s="128"/>
    </row>
    <row r="54" spans="1:20" ht="15" customHeight="1" x14ac:dyDescent="0.25">
      <c r="A54" s="112" t="s">
        <v>124</v>
      </c>
      <c r="B54" s="124" t="s">
        <v>125</v>
      </c>
      <c r="C54" s="118" t="s">
        <v>19</v>
      </c>
      <c r="D54" s="118" t="s">
        <v>20</v>
      </c>
      <c r="E54" s="119" t="s">
        <v>317</v>
      </c>
      <c r="F54" s="120" t="s">
        <v>21</v>
      </c>
      <c r="G54" s="144">
        <v>37204448</v>
      </c>
      <c r="H54" s="144">
        <v>7013860</v>
      </c>
      <c r="I54" s="144">
        <v>30190588</v>
      </c>
      <c r="J54" s="144">
        <v>0</v>
      </c>
      <c r="K54" s="144">
        <v>0</v>
      </c>
      <c r="L54" s="144">
        <v>7013860</v>
      </c>
      <c r="M54" s="144">
        <v>0</v>
      </c>
      <c r="N54" s="144">
        <v>0</v>
      </c>
      <c r="O54" s="144">
        <v>0</v>
      </c>
      <c r="P54" s="144">
        <v>0</v>
      </c>
      <c r="Q54" s="144">
        <v>0</v>
      </c>
      <c r="R54" s="144">
        <v>0</v>
      </c>
      <c r="S54" s="144">
        <v>0</v>
      </c>
      <c r="T54" s="128"/>
    </row>
    <row r="55" spans="1:20" ht="15" x14ac:dyDescent="0.25">
      <c r="A55" s="112" t="s">
        <v>126</v>
      </c>
      <c r="B55" s="124" t="s">
        <v>127</v>
      </c>
      <c r="C55" s="118" t="s">
        <v>19</v>
      </c>
      <c r="D55" s="118" t="s">
        <v>20</v>
      </c>
      <c r="E55" s="119" t="s">
        <v>317</v>
      </c>
      <c r="F55" s="120" t="s">
        <v>21</v>
      </c>
      <c r="G55" s="144">
        <v>450000000</v>
      </c>
      <c r="H55" s="144">
        <v>323108390.38999999</v>
      </c>
      <c r="I55" s="144">
        <v>126891609.61</v>
      </c>
      <c r="J55" s="144">
        <v>0</v>
      </c>
      <c r="K55" s="144">
        <v>53415882.170000002</v>
      </c>
      <c r="L55" s="144">
        <v>269692508.22000003</v>
      </c>
      <c r="M55" s="144">
        <v>0</v>
      </c>
      <c r="N55" s="144">
        <v>53415882.170000002</v>
      </c>
      <c r="O55" s="144">
        <v>0</v>
      </c>
      <c r="P55" s="144">
        <v>0</v>
      </c>
      <c r="Q55" s="144">
        <v>0</v>
      </c>
      <c r="R55" s="144">
        <v>0</v>
      </c>
      <c r="S55" s="144">
        <v>0</v>
      </c>
      <c r="T55" s="128"/>
    </row>
    <row r="56" spans="1:20" ht="15" customHeight="1" x14ac:dyDescent="0.25">
      <c r="A56" s="112" t="s">
        <v>128</v>
      </c>
      <c r="B56" s="123" t="s">
        <v>129</v>
      </c>
      <c r="C56" s="115" t="s">
        <v>19</v>
      </c>
      <c r="D56" s="115" t="s">
        <v>20</v>
      </c>
      <c r="E56" s="116" t="s">
        <v>317</v>
      </c>
      <c r="F56" s="117" t="s">
        <v>21</v>
      </c>
      <c r="G56" s="125">
        <v>374948272.91000003</v>
      </c>
      <c r="H56" s="125">
        <v>230087429.97999999</v>
      </c>
      <c r="I56" s="125">
        <v>144860842.93000001</v>
      </c>
      <c r="J56" s="125">
        <v>0</v>
      </c>
      <c r="K56" s="125">
        <v>109433896.98</v>
      </c>
      <c r="L56" s="125">
        <v>120653533</v>
      </c>
      <c r="M56" s="125">
        <v>83016969.930000007</v>
      </c>
      <c r="N56" s="125">
        <v>26416927.050000001</v>
      </c>
      <c r="O56" s="125">
        <v>83016969.930000007</v>
      </c>
      <c r="P56" s="125">
        <v>0</v>
      </c>
      <c r="Q56" s="125">
        <v>83016969.930000007</v>
      </c>
      <c r="R56" s="125">
        <v>0</v>
      </c>
      <c r="S56" s="125">
        <v>0</v>
      </c>
      <c r="T56" s="128"/>
    </row>
    <row r="57" spans="1:20" ht="15" customHeight="1" x14ac:dyDescent="0.25">
      <c r="A57" s="112" t="s">
        <v>130</v>
      </c>
      <c r="B57" s="124" t="s">
        <v>131</v>
      </c>
      <c r="C57" s="118" t="s">
        <v>19</v>
      </c>
      <c r="D57" s="118" t="s">
        <v>20</v>
      </c>
      <c r="E57" s="119" t="s">
        <v>317</v>
      </c>
      <c r="F57" s="120" t="s">
        <v>21</v>
      </c>
      <c r="G57" s="144">
        <v>1888393</v>
      </c>
      <c r="H57" s="144">
        <v>289495.18</v>
      </c>
      <c r="I57" s="144">
        <v>1598897.82</v>
      </c>
      <c r="J57" s="144">
        <v>0</v>
      </c>
      <c r="K57" s="144">
        <v>289495.18</v>
      </c>
      <c r="L57" s="144">
        <v>0</v>
      </c>
      <c r="M57" s="144">
        <v>289495.18</v>
      </c>
      <c r="N57" s="144">
        <v>0</v>
      </c>
      <c r="O57" s="144">
        <v>289495.18</v>
      </c>
      <c r="P57" s="144">
        <v>0</v>
      </c>
      <c r="Q57" s="144">
        <v>289495.18</v>
      </c>
      <c r="R57" s="144">
        <v>0</v>
      </c>
      <c r="S57" s="144">
        <v>0</v>
      </c>
      <c r="T57" s="128"/>
    </row>
    <row r="58" spans="1:20" ht="15" customHeight="1" x14ac:dyDescent="0.25">
      <c r="A58" s="112" t="s">
        <v>132</v>
      </c>
      <c r="B58" s="124" t="s">
        <v>512</v>
      </c>
      <c r="C58" s="118" t="s">
        <v>19</v>
      </c>
      <c r="D58" s="118" t="s">
        <v>20</v>
      </c>
      <c r="E58" s="119" t="s">
        <v>317</v>
      </c>
      <c r="F58" s="120" t="s">
        <v>21</v>
      </c>
      <c r="G58" s="144">
        <v>73871639.909999996</v>
      </c>
      <c r="H58" s="144">
        <v>16780115</v>
      </c>
      <c r="I58" s="144">
        <v>57091524.909999996</v>
      </c>
      <c r="J58" s="144">
        <v>0</v>
      </c>
      <c r="K58" s="144">
        <v>16780115</v>
      </c>
      <c r="L58" s="144">
        <v>0</v>
      </c>
      <c r="M58" s="144">
        <v>16780115</v>
      </c>
      <c r="N58" s="144">
        <v>0</v>
      </c>
      <c r="O58" s="144">
        <v>16780115</v>
      </c>
      <c r="P58" s="144">
        <v>0</v>
      </c>
      <c r="Q58" s="144">
        <v>16780115</v>
      </c>
      <c r="R58" s="144">
        <v>0</v>
      </c>
      <c r="S58" s="144">
        <v>0</v>
      </c>
      <c r="T58" s="128"/>
    </row>
    <row r="59" spans="1:20" ht="15" customHeight="1" x14ac:dyDescent="0.25">
      <c r="A59" s="112" t="s">
        <v>134</v>
      </c>
      <c r="B59" s="124" t="s">
        <v>135</v>
      </c>
      <c r="C59" s="118" t="s">
        <v>19</v>
      </c>
      <c r="D59" s="118" t="s">
        <v>20</v>
      </c>
      <c r="E59" s="119" t="s">
        <v>317</v>
      </c>
      <c r="F59" s="120" t="s">
        <v>21</v>
      </c>
      <c r="G59" s="144">
        <v>56712738</v>
      </c>
      <c r="H59" s="144">
        <v>51168215</v>
      </c>
      <c r="I59" s="144">
        <v>5544523</v>
      </c>
      <c r="J59" s="144">
        <v>0</v>
      </c>
      <c r="K59" s="144">
        <v>51168215</v>
      </c>
      <c r="L59" s="144">
        <v>0</v>
      </c>
      <c r="M59" s="144">
        <v>31898287.949999999</v>
      </c>
      <c r="N59" s="144">
        <v>19269927.050000001</v>
      </c>
      <c r="O59" s="144">
        <v>31898287.949999999</v>
      </c>
      <c r="P59" s="144">
        <v>0</v>
      </c>
      <c r="Q59" s="144">
        <v>31898287.949999999</v>
      </c>
      <c r="R59" s="144">
        <v>0</v>
      </c>
      <c r="S59" s="144">
        <v>0</v>
      </c>
      <c r="T59" s="128"/>
    </row>
    <row r="60" spans="1:20" ht="15" x14ac:dyDescent="0.25">
      <c r="A60" s="112" t="s">
        <v>136</v>
      </c>
      <c r="B60" s="124" t="s">
        <v>137</v>
      </c>
      <c r="C60" s="118" t="s">
        <v>19</v>
      </c>
      <c r="D60" s="118" t="s">
        <v>20</v>
      </c>
      <c r="E60" s="119" t="s">
        <v>317</v>
      </c>
      <c r="F60" s="120" t="s">
        <v>21</v>
      </c>
      <c r="G60" s="144">
        <v>10066041</v>
      </c>
      <c r="H60" s="144">
        <v>390844</v>
      </c>
      <c r="I60" s="144">
        <v>9675197</v>
      </c>
      <c r="J60" s="144">
        <v>0</v>
      </c>
      <c r="K60" s="144">
        <v>272000</v>
      </c>
      <c r="L60" s="144">
        <v>118844</v>
      </c>
      <c r="M60" s="144">
        <v>0</v>
      </c>
      <c r="N60" s="144">
        <v>272000</v>
      </c>
      <c r="O60" s="144">
        <v>0</v>
      </c>
      <c r="P60" s="144">
        <v>0</v>
      </c>
      <c r="Q60" s="144">
        <v>0</v>
      </c>
      <c r="R60" s="144">
        <v>0</v>
      </c>
      <c r="S60" s="144">
        <v>0</v>
      </c>
      <c r="T60" s="128"/>
    </row>
    <row r="61" spans="1:20" ht="15" customHeight="1" x14ac:dyDescent="0.25">
      <c r="A61" s="112" t="s">
        <v>138</v>
      </c>
      <c r="B61" s="124" t="s">
        <v>139</v>
      </c>
      <c r="C61" s="118" t="s">
        <v>19</v>
      </c>
      <c r="D61" s="118" t="s">
        <v>20</v>
      </c>
      <c r="E61" s="119" t="s">
        <v>317</v>
      </c>
      <c r="F61" s="120" t="s">
        <v>21</v>
      </c>
      <c r="G61" s="144">
        <v>67169670</v>
      </c>
      <c r="H61" s="144">
        <v>28060352</v>
      </c>
      <c r="I61" s="144">
        <v>39109318</v>
      </c>
      <c r="J61" s="144">
        <v>0</v>
      </c>
      <c r="K61" s="144">
        <v>4818846</v>
      </c>
      <c r="L61" s="144">
        <v>23241506</v>
      </c>
      <c r="M61" s="144">
        <v>3500846</v>
      </c>
      <c r="N61" s="144">
        <v>1318000</v>
      </c>
      <c r="O61" s="144">
        <v>3500846</v>
      </c>
      <c r="P61" s="144">
        <v>0</v>
      </c>
      <c r="Q61" s="144">
        <v>3500846</v>
      </c>
      <c r="R61" s="144">
        <v>0</v>
      </c>
      <c r="S61" s="144">
        <v>0</v>
      </c>
      <c r="T61" s="128"/>
    </row>
    <row r="62" spans="1:20" ht="15" x14ac:dyDescent="0.25">
      <c r="A62" s="112" t="s">
        <v>140</v>
      </c>
      <c r="B62" s="124" t="s">
        <v>141</v>
      </c>
      <c r="C62" s="118" t="s">
        <v>19</v>
      </c>
      <c r="D62" s="118" t="s">
        <v>20</v>
      </c>
      <c r="E62" s="119" t="s">
        <v>317</v>
      </c>
      <c r="F62" s="120" t="s">
        <v>21</v>
      </c>
      <c r="G62" s="144">
        <v>134321535</v>
      </c>
      <c r="H62" s="144">
        <v>133398408.8</v>
      </c>
      <c r="I62" s="144">
        <v>923126.2</v>
      </c>
      <c r="J62" s="144">
        <v>0</v>
      </c>
      <c r="K62" s="144">
        <v>36105225.799999997</v>
      </c>
      <c r="L62" s="144">
        <v>97293183</v>
      </c>
      <c r="M62" s="144">
        <v>30548225.800000001</v>
      </c>
      <c r="N62" s="144">
        <v>5557000</v>
      </c>
      <c r="O62" s="144">
        <v>30548225.800000001</v>
      </c>
      <c r="P62" s="144">
        <v>0</v>
      </c>
      <c r="Q62" s="144">
        <v>30548225.800000001</v>
      </c>
      <c r="R62" s="144">
        <v>0</v>
      </c>
      <c r="S62" s="144">
        <v>0</v>
      </c>
      <c r="T62" s="128"/>
    </row>
    <row r="63" spans="1:20" ht="15" customHeight="1" x14ac:dyDescent="0.25">
      <c r="A63" s="112" t="s">
        <v>142</v>
      </c>
      <c r="B63" s="124" t="s">
        <v>143</v>
      </c>
      <c r="C63" s="118" t="s">
        <v>19</v>
      </c>
      <c r="D63" s="118" t="s">
        <v>20</v>
      </c>
      <c r="E63" s="119" t="s">
        <v>317</v>
      </c>
      <c r="F63" s="120" t="s">
        <v>21</v>
      </c>
      <c r="G63" s="144">
        <v>918256</v>
      </c>
      <c r="H63" s="144">
        <v>0</v>
      </c>
      <c r="I63" s="144">
        <v>918256</v>
      </c>
      <c r="J63" s="144">
        <v>0</v>
      </c>
      <c r="K63" s="144">
        <v>0</v>
      </c>
      <c r="L63" s="144">
        <v>0</v>
      </c>
      <c r="M63" s="144">
        <v>0</v>
      </c>
      <c r="N63" s="144">
        <v>0</v>
      </c>
      <c r="O63" s="144">
        <v>0</v>
      </c>
      <c r="P63" s="144">
        <v>0</v>
      </c>
      <c r="Q63" s="144">
        <v>0</v>
      </c>
      <c r="R63" s="144">
        <v>0</v>
      </c>
      <c r="S63" s="144">
        <v>0</v>
      </c>
      <c r="T63" s="128"/>
    </row>
    <row r="64" spans="1:20" ht="15" x14ac:dyDescent="0.25">
      <c r="A64" s="112" t="s">
        <v>144</v>
      </c>
      <c r="B64" s="124" t="s">
        <v>145</v>
      </c>
      <c r="C64" s="118" t="s">
        <v>19</v>
      </c>
      <c r="D64" s="118" t="s">
        <v>20</v>
      </c>
      <c r="E64" s="119" t="s">
        <v>317</v>
      </c>
      <c r="F64" s="120" t="s">
        <v>21</v>
      </c>
      <c r="G64" s="144">
        <v>30000000</v>
      </c>
      <c r="H64" s="144">
        <v>0</v>
      </c>
      <c r="I64" s="144">
        <v>30000000</v>
      </c>
      <c r="J64" s="144">
        <v>0</v>
      </c>
      <c r="K64" s="144">
        <v>0</v>
      </c>
      <c r="L64" s="144">
        <v>0</v>
      </c>
      <c r="M64" s="144">
        <v>0</v>
      </c>
      <c r="N64" s="144">
        <v>0</v>
      </c>
      <c r="O64" s="144">
        <v>0</v>
      </c>
      <c r="P64" s="144">
        <v>0</v>
      </c>
      <c r="Q64" s="144">
        <v>0</v>
      </c>
      <c r="R64" s="144">
        <v>0</v>
      </c>
      <c r="S64" s="144">
        <v>0</v>
      </c>
      <c r="T64" s="128"/>
    </row>
    <row r="65" spans="1:20" ht="15" x14ac:dyDescent="0.25">
      <c r="A65" s="112" t="s">
        <v>146</v>
      </c>
      <c r="B65" s="123" t="s">
        <v>147</v>
      </c>
      <c r="C65" s="115" t="s">
        <v>19</v>
      </c>
      <c r="D65" s="115" t="s">
        <v>20</v>
      </c>
      <c r="E65" s="116" t="s">
        <v>317</v>
      </c>
      <c r="F65" s="117" t="s">
        <v>21</v>
      </c>
      <c r="G65" s="125">
        <v>399108669</v>
      </c>
      <c r="H65" s="125">
        <v>320008830</v>
      </c>
      <c r="I65" s="125">
        <v>79099839</v>
      </c>
      <c r="J65" s="125">
        <v>0</v>
      </c>
      <c r="K65" s="125">
        <v>226119574.65000001</v>
      </c>
      <c r="L65" s="125">
        <v>93889255.349999994</v>
      </c>
      <c r="M65" s="125">
        <v>11913090</v>
      </c>
      <c r="N65" s="125">
        <v>214206484.65000001</v>
      </c>
      <c r="O65" s="125">
        <v>11913090</v>
      </c>
      <c r="P65" s="125">
        <v>0</v>
      </c>
      <c r="Q65" s="125">
        <v>11913090</v>
      </c>
      <c r="R65" s="125">
        <v>0</v>
      </c>
      <c r="S65" s="125">
        <v>0</v>
      </c>
      <c r="T65" s="128"/>
    </row>
    <row r="66" spans="1:20" ht="15" x14ac:dyDescent="0.25">
      <c r="A66" s="112" t="s">
        <v>148</v>
      </c>
      <c r="B66" s="124" t="s">
        <v>149</v>
      </c>
      <c r="C66" s="118" t="s">
        <v>19</v>
      </c>
      <c r="D66" s="118" t="s">
        <v>20</v>
      </c>
      <c r="E66" s="119" t="s">
        <v>317</v>
      </c>
      <c r="F66" s="120" t="s">
        <v>21</v>
      </c>
      <c r="G66" s="144">
        <v>340000</v>
      </c>
      <c r="H66" s="144">
        <v>0</v>
      </c>
      <c r="I66" s="144">
        <v>340000</v>
      </c>
      <c r="J66" s="144">
        <v>0</v>
      </c>
      <c r="K66" s="144">
        <v>0</v>
      </c>
      <c r="L66" s="144">
        <v>0</v>
      </c>
      <c r="M66" s="144">
        <v>0</v>
      </c>
      <c r="N66" s="144">
        <v>0</v>
      </c>
      <c r="O66" s="144">
        <v>0</v>
      </c>
      <c r="P66" s="144">
        <v>0</v>
      </c>
      <c r="Q66" s="144">
        <v>0</v>
      </c>
      <c r="R66" s="144">
        <v>0</v>
      </c>
      <c r="S66" s="144">
        <v>0</v>
      </c>
      <c r="T66" s="128"/>
    </row>
    <row r="67" spans="1:20" ht="15" customHeight="1" x14ac:dyDescent="0.25">
      <c r="A67" s="112" t="s">
        <v>150</v>
      </c>
      <c r="B67" s="124" t="s">
        <v>151</v>
      </c>
      <c r="C67" s="118" t="s">
        <v>19</v>
      </c>
      <c r="D67" s="118" t="s">
        <v>20</v>
      </c>
      <c r="E67" s="119" t="s">
        <v>317</v>
      </c>
      <c r="F67" s="120" t="s">
        <v>21</v>
      </c>
      <c r="G67" s="144">
        <v>14617658</v>
      </c>
      <c r="H67" s="144">
        <v>5609090</v>
      </c>
      <c r="I67" s="144">
        <v>9008568</v>
      </c>
      <c r="J67" s="144">
        <v>0</v>
      </c>
      <c r="K67" s="144">
        <v>5609090</v>
      </c>
      <c r="L67" s="144">
        <v>0</v>
      </c>
      <c r="M67" s="144">
        <v>5609090</v>
      </c>
      <c r="N67" s="144">
        <v>0</v>
      </c>
      <c r="O67" s="144">
        <v>5609090</v>
      </c>
      <c r="P67" s="144">
        <v>0</v>
      </c>
      <c r="Q67" s="144">
        <v>5609090</v>
      </c>
      <c r="R67" s="144">
        <v>0</v>
      </c>
      <c r="S67" s="144">
        <v>0</v>
      </c>
      <c r="T67" s="128"/>
    </row>
    <row r="68" spans="1:20" ht="15" x14ac:dyDescent="0.25">
      <c r="A68" s="112" t="s">
        <v>152</v>
      </c>
      <c r="B68" s="124" t="s">
        <v>97</v>
      </c>
      <c r="C68" s="118" t="s">
        <v>19</v>
      </c>
      <c r="D68" s="118" t="s">
        <v>20</v>
      </c>
      <c r="E68" s="119" t="s">
        <v>317</v>
      </c>
      <c r="F68" s="120" t="s">
        <v>21</v>
      </c>
      <c r="G68" s="144">
        <v>7630918</v>
      </c>
      <c r="H68" s="144">
        <v>345100</v>
      </c>
      <c r="I68" s="144">
        <v>7285818</v>
      </c>
      <c r="J68" s="144">
        <v>0</v>
      </c>
      <c r="K68" s="144">
        <v>340000</v>
      </c>
      <c r="L68" s="144">
        <v>5100</v>
      </c>
      <c r="M68" s="144">
        <v>0</v>
      </c>
      <c r="N68" s="144">
        <v>340000</v>
      </c>
      <c r="O68" s="144">
        <v>0</v>
      </c>
      <c r="P68" s="144">
        <v>0</v>
      </c>
      <c r="Q68" s="144">
        <v>0</v>
      </c>
      <c r="R68" s="144">
        <v>0</v>
      </c>
      <c r="S68" s="144">
        <v>0</v>
      </c>
      <c r="T68" s="128"/>
    </row>
    <row r="69" spans="1:20" ht="15" x14ac:dyDescent="0.25">
      <c r="A69" s="112" t="s">
        <v>153</v>
      </c>
      <c r="B69" s="124" t="s">
        <v>99</v>
      </c>
      <c r="C69" s="118" t="s">
        <v>19</v>
      </c>
      <c r="D69" s="118" t="s">
        <v>20</v>
      </c>
      <c r="E69" s="119" t="s">
        <v>317</v>
      </c>
      <c r="F69" s="120" t="s">
        <v>21</v>
      </c>
      <c r="G69" s="144">
        <v>28674800</v>
      </c>
      <c r="H69" s="144">
        <v>12097432</v>
      </c>
      <c r="I69" s="144">
        <v>16577368</v>
      </c>
      <c r="J69" s="144">
        <v>0</v>
      </c>
      <c r="K69" s="144">
        <v>6280600</v>
      </c>
      <c r="L69" s="144">
        <v>5816832</v>
      </c>
      <c r="M69" s="144">
        <v>0</v>
      </c>
      <c r="N69" s="144">
        <v>6280600</v>
      </c>
      <c r="O69" s="144">
        <v>0</v>
      </c>
      <c r="P69" s="144">
        <v>0</v>
      </c>
      <c r="Q69" s="144">
        <v>0</v>
      </c>
      <c r="R69" s="144">
        <v>0</v>
      </c>
      <c r="S69" s="144">
        <v>0</v>
      </c>
      <c r="T69" s="128"/>
    </row>
    <row r="70" spans="1:20" ht="15" customHeight="1" x14ac:dyDescent="0.25">
      <c r="A70" s="112" t="s">
        <v>154</v>
      </c>
      <c r="B70" s="124" t="s">
        <v>101</v>
      </c>
      <c r="C70" s="118" t="s">
        <v>19</v>
      </c>
      <c r="D70" s="118" t="s">
        <v>20</v>
      </c>
      <c r="E70" s="119" t="s">
        <v>317</v>
      </c>
      <c r="F70" s="120" t="s">
        <v>21</v>
      </c>
      <c r="G70" s="144">
        <v>281240241</v>
      </c>
      <c r="H70" s="144">
        <v>265325958</v>
      </c>
      <c r="I70" s="144">
        <v>15914283</v>
      </c>
      <c r="J70" s="144">
        <v>0</v>
      </c>
      <c r="K70" s="144">
        <v>190837684.65000001</v>
      </c>
      <c r="L70" s="144">
        <v>74488273.349999994</v>
      </c>
      <c r="M70" s="144">
        <v>6304000</v>
      </c>
      <c r="N70" s="144">
        <v>184533684.65000001</v>
      </c>
      <c r="O70" s="144">
        <v>6304000</v>
      </c>
      <c r="P70" s="144">
        <v>0</v>
      </c>
      <c r="Q70" s="144">
        <v>6304000</v>
      </c>
      <c r="R70" s="144">
        <v>0</v>
      </c>
      <c r="S70" s="144">
        <v>0</v>
      </c>
      <c r="T70" s="128"/>
    </row>
    <row r="71" spans="1:20" ht="15" x14ac:dyDescent="0.25">
      <c r="A71" s="112" t="s">
        <v>155</v>
      </c>
      <c r="B71" s="124" t="s">
        <v>103</v>
      </c>
      <c r="C71" s="118" t="s">
        <v>19</v>
      </c>
      <c r="D71" s="118" t="s">
        <v>20</v>
      </c>
      <c r="E71" s="119" t="s">
        <v>317</v>
      </c>
      <c r="F71" s="120" t="s">
        <v>21</v>
      </c>
      <c r="G71" s="144">
        <v>46242000</v>
      </c>
      <c r="H71" s="144">
        <v>36631250</v>
      </c>
      <c r="I71" s="144">
        <v>9610750</v>
      </c>
      <c r="J71" s="144">
        <v>0</v>
      </c>
      <c r="K71" s="144">
        <v>23052200</v>
      </c>
      <c r="L71" s="144">
        <v>13579050</v>
      </c>
      <c r="M71" s="144">
        <v>0</v>
      </c>
      <c r="N71" s="144">
        <v>23052200</v>
      </c>
      <c r="O71" s="144">
        <v>0</v>
      </c>
      <c r="P71" s="144">
        <v>0</v>
      </c>
      <c r="Q71" s="144">
        <v>0</v>
      </c>
      <c r="R71" s="144">
        <v>0</v>
      </c>
      <c r="S71" s="144">
        <v>0</v>
      </c>
      <c r="T71" s="128"/>
    </row>
    <row r="72" spans="1:20" ht="15" customHeight="1" x14ac:dyDescent="0.25">
      <c r="A72" s="112" t="s">
        <v>156</v>
      </c>
      <c r="B72" s="124" t="s">
        <v>105</v>
      </c>
      <c r="C72" s="118" t="s">
        <v>19</v>
      </c>
      <c r="D72" s="118" t="s">
        <v>20</v>
      </c>
      <c r="E72" s="119" t="s">
        <v>317</v>
      </c>
      <c r="F72" s="120" t="s">
        <v>21</v>
      </c>
      <c r="G72" s="144">
        <v>19395036</v>
      </c>
      <c r="H72" s="144">
        <v>0</v>
      </c>
      <c r="I72" s="144">
        <v>19395036</v>
      </c>
      <c r="J72" s="144">
        <v>0</v>
      </c>
      <c r="K72" s="144">
        <v>0</v>
      </c>
      <c r="L72" s="144">
        <v>0</v>
      </c>
      <c r="M72" s="144">
        <v>0</v>
      </c>
      <c r="N72" s="144">
        <v>0</v>
      </c>
      <c r="O72" s="144">
        <v>0</v>
      </c>
      <c r="P72" s="144">
        <v>0</v>
      </c>
      <c r="Q72" s="144">
        <v>0</v>
      </c>
      <c r="R72" s="144">
        <v>0</v>
      </c>
      <c r="S72" s="144">
        <v>0</v>
      </c>
      <c r="T72" s="128"/>
    </row>
    <row r="73" spans="1:20" ht="15" customHeight="1" x14ac:dyDescent="0.25">
      <c r="A73" s="112" t="s">
        <v>157</v>
      </c>
      <c r="B73" s="124" t="s">
        <v>107</v>
      </c>
      <c r="C73" s="118" t="s">
        <v>19</v>
      </c>
      <c r="D73" s="118" t="s">
        <v>20</v>
      </c>
      <c r="E73" s="119" t="s">
        <v>317</v>
      </c>
      <c r="F73" s="120" t="s">
        <v>21</v>
      </c>
      <c r="G73" s="144">
        <v>968016</v>
      </c>
      <c r="H73" s="144">
        <v>0</v>
      </c>
      <c r="I73" s="144">
        <v>968016</v>
      </c>
      <c r="J73" s="144">
        <v>0</v>
      </c>
      <c r="K73" s="144">
        <v>0</v>
      </c>
      <c r="L73" s="144">
        <v>0</v>
      </c>
      <c r="M73" s="144">
        <v>0</v>
      </c>
      <c r="N73" s="144">
        <v>0</v>
      </c>
      <c r="O73" s="144">
        <v>0</v>
      </c>
      <c r="P73" s="144">
        <v>0</v>
      </c>
      <c r="Q73" s="144">
        <v>0</v>
      </c>
      <c r="R73" s="144">
        <v>0</v>
      </c>
      <c r="S73" s="144">
        <v>0</v>
      </c>
      <c r="T73" s="128"/>
    </row>
    <row r="74" spans="1:20" ht="15" x14ac:dyDescent="0.25">
      <c r="A74" s="112" t="s">
        <v>158</v>
      </c>
      <c r="B74" s="123" t="s">
        <v>159</v>
      </c>
      <c r="C74" s="115" t="s">
        <v>19</v>
      </c>
      <c r="D74" s="115" t="s">
        <v>20</v>
      </c>
      <c r="E74" s="116" t="s">
        <v>317</v>
      </c>
      <c r="F74" s="117" t="s">
        <v>21</v>
      </c>
      <c r="G74" s="125">
        <v>25604156315.09</v>
      </c>
      <c r="H74" s="125">
        <v>23938016817.310001</v>
      </c>
      <c r="I74" s="125">
        <v>1666139497.78</v>
      </c>
      <c r="J74" s="125">
        <v>0</v>
      </c>
      <c r="K74" s="125">
        <v>23025858305.290001</v>
      </c>
      <c r="L74" s="125">
        <v>912158512.01999998</v>
      </c>
      <c r="M74" s="125">
        <v>15963060414.129999</v>
      </c>
      <c r="N74" s="125">
        <v>7062797891.1599998</v>
      </c>
      <c r="O74" s="125">
        <v>15950225739.129999</v>
      </c>
      <c r="P74" s="125">
        <v>12834675</v>
      </c>
      <c r="Q74" s="125">
        <v>15950225739.129999</v>
      </c>
      <c r="R74" s="125">
        <v>0</v>
      </c>
      <c r="S74" s="125">
        <v>18105850</v>
      </c>
      <c r="T74" s="128"/>
    </row>
    <row r="75" spans="1:20" ht="15" x14ac:dyDescent="0.25">
      <c r="A75" s="112" t="s">
        <v>160</v>
      </c>
      <c r="B75" s="123" t="s">
        <v>161</v>
      </c>
      <c r="C75" s="115" t="s">
        <v>19</v>
      </c>
      <c r="D75" s="115" t="s">
        <v>20</v>
      </c>
      <c r="E75" s="116" t="s">
        <v>317</v>
      </c>
      <c r="F75" s="117" t="s">
        <v>21</v>
      </c>
      <c r="G75" s="125">
        <v>75017546</v>
      </c>
      <c r="H75" s="125">
        <v>55027785.560000002</v>
      </c>
      <c r="I75" s="125">
        <v>19989760.440000001</v>
      </c>
      <c r="J75" s="125">
        <v>0</v>
      </c>
      <c r="K75" s="125">
        <v>55027785.560000002</v>
      </c>
      <c r="L75" s="125">
        <v>0</v>
      </c>
      <c r="M75" s="125">
        <v>55027785.560000002</v>
      </c>
      <c r="N75" s="125">
        <v>0</v>
      </c>
      <c r="O75" s="125">
        <v>55027785.560000002</v>
      </c>
      <c r="P75" s="125">
        <v>0</v>
      </c>
      <c r="Q75" s="125">
        <v>55027785.560000002</v>
      </c>
      <c r="R75" s="125">
        <v>0</v>
      </c>
      <c r="S75" s="125">
        <v>0</v>
      </c>
      <c r="T75" s="128"/>
    </row>
    <row r="76" spans="1:20" ht="15" x14ac:dyDescent="0.25">
      <c r="A76" s="112" t="s">
        <v>162</v>
      </c>
      <c r="B76" s="124" t="s">
        <v>163</v>
      </c>
      <c r="C76" s="118" t="s">
        <v>19</v>
      </c>
      <c r="D76" s="118" t="s">
        <v>20</v>
      </c>
      <c r="E76" s="119" t="s">
        <v>317</v>
      </c>
      <c r="F76" s="120" t="s">
        <v>21</v>
      </c>
      <c r="G76" s="144">
        <v>75017546</v>
      </c>
      <c r="H76" s="144">
        <v>55027785.560000002</v>
      </c>
      <c r="I76" s="144">
        <v>19989760.440000001</v>
      </c>
      <c r="J76" s="144">
        <v>0</v>
      </c>
      <c r="K76" s="144">
        <v>55027785.560000002</v>
      </c>
      <c r="L76" s="144">
        <v>0</v>
      </c>
      <c r="M76" s="144">
        <v>55027785.560000002</v>
      </c>
      <c r="N76" s="144">
        <v>0</v>
      </c>
      <c r="O76" s="144">
        <v>55027785.560000002</v>
      </c>
      <c r="P76" s="144">
        <v>0</v>
      </c>
      <c r="Q76" s="144">
        <v>55027785.560000002</v>
      </c>
      <c r="R76" s="144">
        <v>0</v>
      </c>
      <c r="S76" s="144">
        <v>0</v>
      </c>
      <c r="T76" s="128"/>
    </row>
    <row r="77" spans="1:20" ht="15" customHeight="1" x14ac:dyDescent="0.25">
      <c r="A77" s="112" t="s">
        <v>164</v>
      </c>
      <c r="B77" s="123" t="s">
        <v>513</v>
      </c>
      <c r="C77" s="115" t="s">
        <v>19</v>
      </c>
      <c r="D77" s="115" t="s">
        <v>20</v>
      </c>
      <c r="E77" s="116" t="s">
        <v>317</v>
      </c>
      <c r="F77" s="117" t="s">
        <v>21</v>
      </c>
      <c r="G77" s="125">
        <v>2602255843</v>
      </c>
      <c r="H77" s="125">
        <v>2277650534.46</v>
      </c>
      <c r="I77" s="125">
        <v>324605308.54000002</v>
      </c>
      <c r="J77" s="125">
        <v>0</v>
      </c>
      <c r="K77" s="125">
        <v>2067365660.04</v>
      </c>
      <c r="L77" s="125">
        <v>210284874.41999999</v>
      </c>
      <c r="M77" s="125">
        <v>1650657405.8399999</v>
      </c>
      <c r="N77" s="125">
        <v>416708254.19999999</v>
      </c>
      <c r="O77" s="125">
        <v>1650657405.8399999</v>
      </c>
      <c r="P77" s="125">
        <v>0</v>
      </c>
      <c r="Q77" s="125">
        <v>1650657405.8399999</v>
      </c>
      <c r="R77" s="125">
        <v>0</v>
      </c>
      <c r="S77" s="125">
        <v>785472</v>
      </c>
      <c r="T77" s="128"/>
    </row>
    <row r="78" spans="1:20" ht="15" customHeight="1" x14ac:dyDescent="0.25">
      <c r="A78" s="112" t="s">
        <v>166</v>
      </c>
      <c r="B78" s="124" t="s">
        <v>167</v>
      </c>
      <c r="C78" s="118" t="s">
        <v>19</v>
      </c>
      <c r="D78" s="118" t="s">
        <v>20</v>
      </c>
      <c r="E78" s="119" t="s">
        <v>317</v>
      </c>
      <c r="F78" s="120" t="s">
        <v>21</v>
      </c>
      <c r="G78" s="144">
        <v>214861391</v>
      </c>
      <c r="H78" s="144">
        <v>53616753</v>
      </c>
      <c r="I78" s="144">
        <v>161244638</v>
      </c>
      <c r="J78" s="144">
        <v>0</v>
      </c>
      <c r="K78" s="144">
        <v>33092156</v>
      </c>
      <c r="L78" s="144">
        <v>20524597</v>
      </c>
      <c r="M78" s="144">
        <v>33092156</v>
      </c>
      <c r="N78" s="144">
        <v>0</v>
      </c>
      <c r="O78" s="144">
        <v>33092156</v>
      </c>
      <c r="P78" s="144">
        <v>0</v>
      </c>
      <c r="Q78" s="144">
        <v>33092156</v>
      </c>
      <c r="R78" s="144">
        <v>0</v>
      </c>
      <c r="S78" s="144">
        <v>714480</v>
      </c>
      <c r="T78" s="128"/>
    </row>
    <row r="79" spans="1:20" ht="15" x14ac:dyDescent="0.25">
      <c r="A79" s="112" t="s">
        <v>168</v>
      </c>
      <c r="B79" s="124" t="s">
        <v>169</v>
      </c>
      <c r="C79" s="118" t="s">
        <v>19</v>
      </c>
      <c r="D79" s="118" t="s">
        <v>20</v>
      </c>
      <c r="E79" s="119" t="s">
        <v>317</v>
      </c>
      <c r="F79" s="120" t="s">
        <v>21</v>
      </c>
      <c r="G79" s="144">
        <v>800200000</v>
      </c>
      <c r="H79" s="144">
        <v>714886752</v>
      </c>
      <c r="I79" s="144">
        <v>85313248</v>
      </c>
      <c r="J79" s="144">
        <v>0</v>
      </c>
      <c r="K79" s="144">
        <v>712964912</v>
      </c>
      <c r="L79" s="144">
        <v>1921840</v>
      </c>
      <c r="M79" s="144">
        <v>442518021.80000001</v>
      </c>
      <c r="N79" s="144">
        <v>270446890.19999999</v>
      </c>
      <c r="O79" s="144">
        <v>442518021.80000001</v>
      </c>
      <c r="P79" s="144">
        <v>0</v>
      </c>
      <c r="Q79" s="144">
        <v>442518021.80000001</v>
      </c>
      <c r="R79" s="144">
        <v>0</v>
      </c>
      <c r="S79" s="144">
        <v>0</v>
      </c>
      <c r="T79" s="128"/>
    </row>
    <row r="80" spans="1:20" ht="15" x14ac:dyDescent="0.25">
      <c r="A80" s="112" t="s">
        <v>170</v>
      </c>
      <c r="B80" s="124" t="s">
        <v>171</v>
      </c>
      <c r="C80" s="118" t="s">
        <v>19</v>
      </c>
      <c r="D80" s="118" t="s">
        <v>20</v>
      </c>
      <c r="E80" s="119" t="s">
        <v>317</v>
      </c>
      <c r="F80" s="120" t="s">
        <v>21</v>
      </c>
      <c r="G80" s="144">
        <v>85761368</v>
      </c>
      <c r="H80" s="144">
        <v>85761368</v>
      </c>
      <c r="I80" s="144">
        <v>0</v>
      </c>
      <c r="J80" s="144">
        <v>0</v>
      </c>
      <c r="K80" s="144">
        <v>85761368</v>
      </c>
      <c r="L80" s="144">
        <v>0</v>
      </c>
      <c r="M80" s="144">
        <v>25583600</v>
      </c>
      <c r="N80" s="144">
        <v>60177768</v>
      </c>
      <c r="O80" s="144">
        <v>25583600</v>
      </c>
      <c r="P80" s="144">
        <v>0</v>
      </c>
      <c r="Q80" s="144">
        <v>25583600</v>
      </c>
      <c r="R80" s="144">
        <v>0</v>
      </c>
      <c r="S80" s="144">
        <v>0</v>
      </c>
      <c r="T80" s="128"/>
    </row>
    <row r="81" spans="1:20" ht="15" x14ac:dyDescent="0.25">
      <c r="A81" s="112" t="s">
        <v>172</v>
      </c>
      <c r="B81" s="124" t="s">
        <v>173</v>
      </c>
      <c r="C81" s="118" t="s">
        <v>19</v>
      </c>
      <c r="D81" s="118" t="s">
        <v>20</v>
      </c>
      <c r="E81" s="119" t="s">
        <v>317</v>
      </c>
      <c r="F81" s="120" t="s">
        <v>21</v>
      </c>
      <c r="G81" s="144">
        <v>3135719</v>
      </c>
      <c r="H81" s="144">
        <v>1042800</v>
      </c>
      <c r="I81" s="144">
        <v>2092919</v>
      </c>
      <c r="J81" s="144">
        <v>0</v>
      </c>
      <c r="K81" s="144">
        <v>1042800</v>
      </c>
      <c r="L81" s="144">
        <v>0</v>
      </c>
      <c r="M81" s="144">
        <v>1042800</v>
      </c>
      <c r="N81" s="144">
        <v>0</v>
      </c>
      <c r="O81" s="144">
        <v>1042800</v>
      </c>
      <c r="P81" s="144">
        <v>0</v>
      </c>
      <c r="Q81" s="144">
        <v>1042800</v>
      </c>
      <c r="R81" s="144">
        <v>0</v>
      </c>
      <c r="S81" s="144">
        <v>0</v>
      </c>
      <c r="T81" s="128"/>
    </row>
    <row r="82" spans="1:20" ht="15" x14ac:dyDescent="0.25">
      <c r="A82" s="112" t="s">
        <v>174</v>
      </c>
      <c r="B82" s="124" t="s">
        <v>175</v>
      </c>
      <c r="C82" s="118" t="s">
        <v>19</v>
      </c>
      <c r="D82" s="118" t="s">
        <v>20</v>
      </c>
      <c r="E82" s="119" t="s">
        <v>317</v>
      </c>
      <c r="F82" s="120" t="s">
        <v>21</v>
      </c>
      <c r="G82" s="144">
        <v>141829827</v>
      </c>
      <c r="H82" s="144">
        <v>139699445</v>
      </c>
      <c r="I82" s="144">
        <v>2130382</v>
      </c>
      <c r="J82" s="144">
        <v>0</v>
      </c>
      <c r="K82" s="144">
        <v>139699445</v>
      </c>
      <c r="L82" s="144">
        <v>0</v>
      </c>
      <c r="M82" s="144">
        <v>53686841</v>
      </c>
      <c r="N82" s="144">
        <v>86012604</v>
      </c>
      <c r="O82" s="144">
        <v>53686841</v>
      </c>
      <c r="P82" s="144">
        <v>0</v>
      </c>
      <c r="Q82" s="144">
        <v>53686841</v>
      </c>
      <c r="R82" s="144">
        <v>0</v>
      </c>
      <c r="S82" s="144">
        <v>0</v>
      </c>
      <c r="T82" s="128"/>
    </row>
    <row r="83" spans="1:20" ht="15" customHeight="1" x14ac:dyDescent="0.25">
      <c r="A83" s="112" t="s">
        <v>176</v>
      </c>
      <c r="B83" s="124" t="s">
        <v>177</v>
      </c>
      <c r="C83" s="118" t="s">
        <v>19</v>
      </c>
      <c r="D83" s="118" t="s">
        <v>20</v>
      </c>
      <c r="E83" s="119" t="s">
        <v>317</v>
      </c>
      <c r="F83" s="120" t="s">
        <v>21</v>
      </c>
      <c r="G83" s="144">
        <v>1356467538</v>
      </c>
      <c r="H83" s="144">
        <v>1282643416.46</v>
      </c>
      <c r="I83" s="144">
        <v>73824121.540000007</v>
      </c>
      <c r="J83" s="144">
        <v>0</v>
      </c>
      <c r="K83" s="144">
        <v>1094804979.04</v>
      </c>
      <c r="L83" s="144">
        <v>187838437.41999999</v>
      </c>
      <c r="M83" s="144">
        <v>1094733987.04</v>
      </c>
      <c r="N83" s="144">
        <v>70992</v>
      </c>
      <c r="O83" s="144">
        <v>1094733987.04</v>
      </c>
      <c r="P83" s="144">
        <v>0</v>
      </c>
      <c r="Q83" s="144">
        <v>1094733987.04</v>
      </c>
      <c r="R83" s="144">
        <v>0</v>
      </c>
      <c r="S83" s="144">
        <v>70992</v>
      </c>
      <c r="T83" s="128"/>
    </row>
    <row r="84" spans="1:20" ht="15" customHeight="1" x14ac:dyDescent="0.25">
      <c r="A84" s="112" t="s">
        <v>178</v>
      </c>
      <c r="B84" s="123" t="s">
        <v>514</v>
      </c>
      <c r="C84" s="115" t="s">
        <v>19</v>
      </c>
      <c r="D84" s="115" t="s">
        <v>20</v>
      </c>
      <c r="E84" s="116" t="s">
        <v>317</v>
      </c>
      <c r="F84" s="117" t="s">
        <v>21</v>
      </c>
      <c r="G84" s="125">
        <v>2258090166</v>
      </c>
      <c r="H84" s="125">
        <v>2154267264.77</v>
      </c>
      <c r="I84" s="125">
        <v>103822901.23</v>
      </c>
      <c r="J84" s="125">
        <v>0</v>
      </c>
      <c r="K84" s="125">
        <v>2118197459.77</v>
      </c>
      <c r="L84" s="125">
        <v>36069805</v>
      </c>
      <c r="M84" s="125">
        <v>2101395171.1500001</v>
      </c>
      <c r="N84" s="125">
        <v>16802288.620000001</v>
      </c>
      <c r="O84" s="125">
        <v>2101395171.1500001</v>
      </c>
      <c r="P84" s="125">
        <v>0</v>
      </c>
      <c r="Q84" s="125">
        <v>2101395171.1500001</v>
      </c>
      <c r="R84" s="125">
        <v>0</v>
      </c>
      <c r="S84" s="125">
        <v>47216</v>
      </c>
      <c r="T84" s="128"/>
    </row>
    <row r="85" spans="1:20" ht="15" customHeight="1" x14ac:dyDescent="0.25">
      <c r="A85" s="112" t="s">
        <v>180</v>
      </c>
      <c r="B85" s="124" t="s">
        <v>181</v>
      </c>
      <c r="C85" s="118" t="s">
        <v>19</v>
      </c>
      <c r="D85" s="118" t="s">
        <v>20</v>
      </c>
      <c r="E85" s="119" t="s">
        <v>317</v>
      </c>
      <c r="F85" s="120" t="s">
        <v>21</v>
      </c>
      <c r="G85" s="144">
        <v>1993264811</v>
      </c>
      <c r="H85" s="144">
        <v>1925746276.0599999</v>
      </c>
      <c r="I85" s="144">
        <v>67518534.939999998</v>
      </c>
      <c r="J85" s="144">
        <v>0</v>
      </c>
      <c r="K85" s="144">
        <v>1916231676.0599999</v>
      </c>
      <c r="L85" s="144">
        <v>9514600</v>
      </c>
      <c r="M85" s="144">
        <v>1911147948.05</v>
      </c>
      <c r="N85" s="144">
        <v>5083728.01</v>
      </c>
      <c r="O85" s="144">
        <v>1911147948.05</v>
      </c>
      <c r="P85" s="144">
        <v>0</v>
      </c>
      <c r="Q85" s="144">
        <v>1911147948.05</v>
      </c>
      <c r="R85" s="144">
        <v>0</v>
      </c>
      <c r="S85" s="144">
        <v>47216</v>
      </c>
      <c r="T85" s="128"/>
    </row>
    <row r="86" spans="1:20" ht="15" x14ac:dyDescent="0.25">
      <c r="A86" s="112" t="s">
        <v>182</v>
      </c>
      <c r="B86" s="124" t="s">
        <v>183</v>
      </c>
      <c r="C86" s="118" t="s">
        <v>19</v>
      </c>
      <c r="D86" s="118" t="s">
        <v>20</v>
      </c>
      <c r="E86" s="119" t="s">
        <v>317</v>
      </c>
      <c r="F86" s="120" t="s">
        <v>21</v>
      </c>
      <c r="G86" s="144">
        <v>264825355</v>
      </c>
      <c r="H86" s="144">
        <v>228520988.71000001</v>
      </c>
      <c r="I86" s="144">
        <v>36304366.289999999</v>
      </c>
      <c r="J86" s="144">
        <v>0</v>
      </c>
      <c r="K86" s="144">
        <v>201965783.71000001</v>
      </c>
      <c r="L86" s="144">
        <v>26555205</v>
      </c>
      <c r="M86" s="144">
        <v>190247223.09999999</v>
      </c>
      <c r="N86" s="144">
        <v>11718560.609999999</v>
      </c>
      <c r="O86" s="144">
        <v>190247223.09999999</v>
      </c>
      <c r="P86" s="144">
        <v>0</v>
      </c>
      <c r="Q86" s="144">
        <v>190247223.09999999</v>
      </c>
      <c r="R86" s="144">
        <v>0</v>
      </c>
      <c r="S86" s="144">
        <v>0</v>
      </c>
      <c r="T86" s="128"/>
    </row>
    <row r="87" spans="1:20" ht="15" customHeight="1" x14ac:dyDescent="0.25">
      <c r="A87" s="112" t="s">
        <v>185</v>
      </c>
      <c r="B87" s="123" t="s">
        <v>186</v>
      </c>
      <c r="C87" s="115" t="s">
        <v>19</v>
      </c>
      <c r="D87" s="115" t="s">
        <v>20</v>
      </c>
      <c r="E87" s="116" t="s">
        <v>317</v>
      </c>
      <c r="F87" s="117" t="s">
        <v>21</v>
      </c>
      <c r="G87" s="125">
        <v>18914370979</v>
      </c>
      <c r="H87" s="125">
        <v>17737035013.060001</v>
      </c>
      <c r="I87" s="125">
        <v>1177335965.9400001</v>
      </c>
      <c r="J87" s="125">
        <v>0</v>
      </c>
      <c r="K87" s="125">
        <v>17553098454.130001</v>
      </c>
      <c r="L87" s="125">
        <v>183936558.93000001</v>
      </c>
      <c r="M87" s="125">
        <v>11540071471.280001</v>
      </c>
      <c r="N87" s="125">
        <v>6013026982.8500004</v>
      </c>
      <c r="O87" s="125">
        <v>11530045038.280001</v>
      </c>
      <c r="P87" s="125">
        <v>10026433</v>
      </c>
      <c r="Q87" s="125">
        <v>11530045038.280001</v>
      </c>
      <c r="R87" s="125">
        <v>0</v>
      </c>
      <c r="S87" s="125">
        <v>0</v>
      </c>
      <c r="T87" s="128"/>
    </row>
    <row r="88" spans="1:20" ht="15" customHeight="1" x14ac:dyDescent="0.25">
      <c r="A88" s="112" t="s">
        <v>187</v>
      </c>
      <c r="B88" s="124" t="s">
        <v>188</v>
      </c>
      <c r="C88" s="118" t="s">
        <v>19</v>
      </c>
      <c r="D88" s="118" t="s">
        <v>20</v>
      </c>
      <c r="E88" s="119" t="s">
        <v>317</v>
      </c>
      <c r="F88" s="120" t="s">
        <v>21</v>
      </c>
      <c r="G88" s="144">
        <v>54383</v>
      </c>
      <c r="H88" s="144">
        <v>0</v>
      </c>
      <c r="I88" s="144">
        <v>54383</v>
      </c>
      <c r="J88" s="144">
        <v>0</v>
      </c>
      <c r="K88" s="144">
        <v>0</v>
      </c>
      <c r="L88" s="144">
        <v>0</v>
      </c>
      <c r="M88" s="144">
        <v>0</v>
      </c>
      <c r="N88" s="144">
        <v>0</v>
      </c>
      <c r="O88" s="144">
        <v>0</v>
      </c>
      <c r="P88" s="144">
        <v>0</v>
      </c>
      <c r="Q88" s="144">
        <v>0</v>
      </c>
      <c r="R88" s="144">
        <v>0</v>
      </c>
      <c r="S88" s="144">
        <v>0</v>
      </c>
      <c r="T88" s="128"/>
    </row>
    <row r="89" spans="1:20" ht="15" x14ac:dyDescent="0.25">
      <c r="A89" s="112" t="s">
        <v>189</v>
      </c>
      <c r="B89" s="124" t="s">
        <v>190</v>
      </c>
      <c r="C89" s="118" t="s">
        <v>19</v>
      </c>
      <c r="D89" s="118" t="s">
        <v>20</v>
      </c>
      <c r="E89" s="119" t="s">
        <v>317</v>
      </c>
      <c r="F89" s="120" t="s">
        <v>21</v>
      </c>
      <c r="G89" s="144">
        <v>3534384675</v>
      </c>
      <c r="H89" s="144">
        <v>3523500857.7199998</v>
      </c>
      <c r="I89" s="144">
        <v>10883817.279999999</v>
      </c>
      <c r="J89" s="144">
        <v>0</v>
      </c>
      <c r="K89" s="144">
        <v>3456743091.0599999</v>
      </c>
      <c r="L89" s="144">
        <v>66757766.659999996</v>
      </c>
      <c r="M89" s="144">
        <v>2685683887.2399998</v>
      </c>
      <c r="N89" s="144">
        <v>771059203.82000005</v>
      </c>
      <c r="O89" s="144">
        <v>2675657454.2399998</v>
      </c>
      <c r="P89" s="144">
        <v>10026433</v>
      </c>
      <c r="Q89" s="144">
        <v>2675657454.2399998</v>
      </c>
      <c r="R89" s="144">
        <v>0</v>
      </c>
      <c r="S89" s="144">
        <v>0</v>
      </c>
      <c r="T89" s="128"/>
    </row>
    <row r="90" spans="1:20" ht="15" customHeight="1" x14ac:dyDescent="0.25">
      <c r="A90" s="112" t="s">
        <v>191</v>
      </c>
      <c r="B90" s="124" t="s">
        <v>515</v>
      </c>
      <c r="C90" s="118" t="s">
        <v>19</v>
      </c>
      <c r="D90" s="118" t="s">
        <v>20</v>
      </c>
      <c r="E90" s="119" t="s">
        <v>317</v>
      </c>
      <c r="F90" s="120" t="s">
        <v>21</v>
      </c>
      <c r="G90" s="144">
        <v>2727379821</v>
      </c>
      <c r="H90" s="144">
        <v>2474227378.6300001</v>
      </c>
      <c r="I90" s="144">
        <v>253152442.37</v>
      </c>
      <c r="J90" s="144">
        <v>0</v>
      </c>
      <c r="K90" s="144">
        <v>2466756811.1300001</v>
      </c>
      <c r="L90" s="144">
        <v>7470567.5</v>
      </c>
      <c r="M90" s="144">
        <v>1813113887.95</v>
      </c>
      <c r="N90" s="144">
        <v>653642923.17999995</v>
      </c>
      <c r="O90" s="144">
        <v>1813113887.95</v>
      </c>
      <c r="P90" s="144">
        <v>0</v>
      </c>
      <c r="Q90" s="144">
        <v>1813113887.95</v>
      </c>
      <c r="R90" s="144">
        <v>0</v>
      </c>
      <c r="S90" s="144">
        <v>0</v>
      </c>
      <c r="T90" s="128"/>
    </row>
    <row r="91" spans="1:20" ht="15" customHeight="1" x14ac:dyDescent="0.25">
      <c r="A91" s="112" t="s">
        <v>193</v>
      </c>
      <c r="B91" s="124" t="s">
        <v>194</v>
      </c>
      <c r="C91" s="118" t="s">
        <v>19</v>
      </c>
      <c r="D91" s="118" t="s">
        <v>20</v>
      </c>
      <c r="E91" s="119" t="s">
        <v>317</v>
      </c>
      <c r="F91" s="120" t="s">
        <v>21</v>
      </c>
      <c r="G91" s="144">
        <v>3308028985.2600002</v>
      </c>
      <c r="H91" s="144">
        <v>3294797727.3000002</v>
      </c>
      <c r="I91" s="144">
        <v>13231257.960000001</v>
      </c>
      <c r="J91" s="144">
        <v>0</v>
      </c>
      <c r="K91" s="144">
        <v>3294797727.3000002</v>
      </c>
      <c r="L91" s="144">
        <v>0</v>
      </c>
      <c r="M91" s="144">
        <v>1555447806.3</v>
      </c>
      <c r="N91" s="144">
        <v>1739349921</v>
      </c>
      <c r="O91" s="144">
        <v>1555447806.3</v>
      </c>
      <c r="P91" s="144">
        <v>0</v>
      </c>
      <c r="Q91" s="144">
        <v>1555447806.3</v>
      </c>
      <c r="R91" s="144">
        <v>0</v>
      </c>
      <c r="S91" s="144">
        <v>0</v>
      </c>
      <c r="T91" s="128"/>
    </row>
    <row r="92" spans="1:20" s="121" customFormat="1" ht="15" x14ac:dyDescent="0.25">
      <c r="A92" s="112" t="s">
        <v>195</v>
      </c>
      <c r="B92" s="124" t="s">
        <v>196</v>
      </c>
      <c r="C92" s="118" t="s">
        <v>19</v>
      </c>
      <c r="D92" s="118" t="s">
        <v>20</v>
      </c>
      <c r="E92" s="119" t="s">
        <v>317</v>
      </c>
      <c r="F92" s="120" t="s">
        <v>21</v>
      </c>
      <c r="G92" s="144">
        <v>7725949339</v>
      </c>
      <c r="H92" s="144">
        <v>7483547345.7299995</v>
      </c>
      <c r="I92" s="144">
        <v>242401993.27000001</v>
      </c>
      <c r="J92" s="144">
        <v>0</v>
      </c>
      <c r="K92" s="144">
        <v>7420010239.9399996</v>
      </c>
      <c r="L92" s="144">
        <v>63537105.789999999</v>
      </c>
      <c r="M92" s="144">
        <v>5270469502.6700001</v>
      </c>
      <c r="N92" s="144">
        <v>2149540737.27</v>
      </c>
      <c r="O92" s="144">
        <v>5270469502.6700001</v>
      </c>
      <c r="P92" s="144">
        <v>0</v>
      </c>
      <c r="Q92" s="144">
        <v>5270469502.6700001</v>
      </c>
      <c r="R92" s="144">
        <v>0</v>
      </c>
      <c r="S92" s="144">
        <v>0</v>
      </c>
      <c r="T92" s="128"/>
    </row>
    <row r="93" spans="1:20" ht="15" customHeight="1" x14ac:dyDescent="0.25">
      <c r="A93" s="112" t="s">
        <v>197</v>
      </c>
      <c r="B93" s="124" t="s">
        <v>198</v>
      </c>
      <c r="C93" s="118" t="s">
        <v>19</v>
      </c>
      <c r="D93" s="118" t="s">
        <v>20</v>
      </c>
      <c r="E93" s="119" t="s">
        <v>317</v>
      </c>
      <c r="F93" s="120" t="s">
        <v>21</v>
      </c>
      <c r="G93" s="144">
        <v>1618465009.74</v>
      </c>
      <c r="H93" s="144">
        <v>960961703.67999995</v>
      </c>
      <c r="I93" s="144">
        <v>657503306.05999994</v>
      </c>
      <c r="J93" s="144">
        <v>0</v>
      </c>
      <c r="K93" s="144">
        <v>914790584.70000005</v>
      </c>
      <c r="L93" s="144">
        <v>46171118.979999997</v>
      </c>
      <c r="M93" s="144">
        <v>215356387.12</v>
      </c>
      <c r="N93" s="144">
        <v>699434197.58000004</v>
      </c>
      <c r="O93" s="144">
        <v>215356387.12</v>
      </c>
      <c r="P93" s="144">
        <v>0</v>
      </c>
      <c r="Q93" s="144">
        <v>215356387.12</v>
      </c>
      <c r="R93" s="144">
        <v>0</v>
      </c>
      <c r="S93" s="144">
        <v>0</v>
      </c>
      <c r="T93" s="128"/>
    </row>
    <row r="94" spans="1:20" ht="15" customHeight="1" x14ac:dyDescent="0.25">
      <c r="A94" s="112" t="s">
        <v>771</v>
      </c>
      <c r="B94" s="124" t="s">
        <v>772</v>
      </c>
      <c r="C94" s="118" t="s">
        <v>19</v>
      </c>
      <c r="D94" s="118" t="s">
        <v>20</v>
      </c>
      <c r="E94" s="119" t="s">
        <v>317</v>
      </c>
      <c r="F94" s="120" t="s">
        <v>21</v>
      </c>
      <c r="G94" s="144">
        <v>108766</v>
      </c>
      <c r="H94" s="144">
        <v>0</v>
      </c>
      <c r="I94" s="144">
        <v>108766</v>
      </c>
      <c r="J94" s="144">
        <v>0</v>
      </c>
      <c r="K94" s="144">
        <v>0</v>
      </c>
      <c r="L94" s="144">
        <v>0</v>
      </c>
      <c r="M94" s="144">
        <v>0</v>
      </c>
      <c r="N94" s="144">
        <v>0</v>
      </c>
      <c r="O94" s="144">
        <v>0</v>
      </c>
      <c r="P94" s="144">
        <v>0</v>
      </c>
      <c r="Q94" s="144">
        <v>0</v>
      </c>
      <c r="R94" s="144">
        <v>0</v>
      </c>
      <c r="S94" s="144">
        <v>0</v>
      </c>
      <c r="T94" s="128"/>
    </row>
    <row r="95" spans="1:20" ht="23.25" customHeight="1" x14ac:dyDescent="0.25">
      <c r="A95" s="112" t="s">
        <v>200</v>
      </c>
      <c r="B95" s="123" t="s">
        <v>201</v>
      </c>
      <c r="C95" s="115" t="s">
        <v>19</v>
      </c>
      <c r="D95" s="115" t="s">
        <v>20</v>
      </c>
      <c r="E95" s="116" t="s">
        <v>317</v>
      </c>
      <c r="F95" s="117" t="s">
        <v>21</v>
      </c>
      <c r="G95" s="125">
        <v>1114421781.0899999</v>
      </c>
      <c r="H95" s="125">
        <v>1097971504.46</v>
      </c>
      <c r="I95" s="125">
        <v>16450276.630000001</v>
      </c>
      <c r="J95" s="125">
        <v>0</v>
      </c>
      <c r="K95" s="125">
        <v>747024994.78999996</v>
      </c>
      <c r="L95" s="125">
        <v>350946509.67000002</v>
      </c>
      <c r="M95" s="125">
        <v>135534934.30000001</v>
      </c>
      <c r="N95" s="125">
        <v>611490060.49000001</v>
      </c>
      <c r="O95" s="125">
        <v>135534934.30000001</v>
      </c>
      <c r="P95" s="125">
        <v>0</v>
      </c>
      <c r="Q95" s="125">
        <v>135534934.30000001</v>
      </c>
      <c r="R95" s="125">
        <v>0</v>
      </c>
      <c r="S95" s="125">
        <v>0</v>
      </c>
      <c r="T95" s="128"/>
    </row>
    <row r="96" spans="1:20" ht="21.75" customHeight="1" x14ac:dyDescent="0.25">
      <c r="A96" s="112" t="s">
        <v>202</v>
      </c>
      <c r="B96" s="124" t="s">
        <v>203</v>
      </c>
      <c r="C96" s="118" t="s">
        <v>19</v>
      </c>
      <c r="D96" s="118" t="s">
        <v>20</v>
      </c>
      <c r="E96" s="119" t="s">
        <v>317</v>
      </c>
      <c r="F96" s="120" t="s">
        <v>21</v>
      </c>
      <c r="G96" s="144">
        <v>32340000</v>
      </c>
      <c r="H96" s="144">
        <v>32340000</v>
      </c>
      <c r="I96" s="144">
        <v>0</v>
      </c>
      <c r="J96" s="144">
        <v>0</v>
      </c>
      <c r="K96" s="144">
        <v>32340000</v>
      </c>
      <c r="L96" s="144">
        <v>0</v>
      </c>
      <c r="M96" s="144">
        <v>0</v>
      </c>
      <c r="N96" s="144">
        <v>32340000</v>
      </c>
      <c r="O96" s="144">
        <v>0</v>
      </c>
      <c r="P96" s="144">
        <v>0</v>
      </c>
      <c r="Q96" s="144">
        <v>0</v>
      </c>
      <c r="R96" s="144">
        <v>0</v>
      </c>
      <c r="S96" s="144">
        <v>0</v>
      </c>
      <c r="T96" s="128"/>
    </row>
    <row r="97" spans="1:20" ht="15" customHeight="1" x14ac:dyDescent="0.25">
      <c r="A97" s="112" t="s">
        <v>204</v>
      </c>
      <c r="B97" s="124" t="s">
        <v>205</v>
      </c>
      <c r="C97" s="118" t="s">
        <v>19</v>
      </c>
      <c r="D97" s="118" t="s">
        <v>20</v>
      </c>
      <c r="E97" s="119" t="s">
        <v>317</v>
      </c>
      <c r="F97" s="120" t="s">
        <v>21</v>
      </c>
      <c r="G97" s="144">
        <v>326297519</v>
      </c>
      <c r="H97" s="144">
        <v>326297519</v>
      </c>
      <c r="I97" s="144">
        <v>0</v>
      </c>
      <c r="J97" s="144">
        <v>0</v>
      </c>
      <c r="K97" s="144">
        <v>0</v>
      </c>
      <c r="L97" s="144">
        <v>326297519</v>
      </c>
      <c r="M97" s="144">
        <v>0</v>
      </c>
      <c r="N97" s="144">
        <v>0</v>
      </c>
      <c r="O97" s="144">
        <v>0</v>
      </c>
      <c r="P97" s="144">
        <v>0</v>
      </c>
      <c r="Q97" s="144">
        <v>0</v>
      </c>
      <c r="R97" s="144">
        <v>0</v>
      </c>
      <c r="S97" s="144">
        <v>0</v>
      </c>
      <c r="T97" s="128"/>
    </row>
    <row r="98" spans="1:20" ht="15" customHeight="1" x14ac:dyDescent="0.25">
      <c r="A98" s="112" t="s">
        <v>206</v>
      </c>
      <c r="B98" s="124" t="s">
        <v>207</v>
      </c>
      <c r="C98" s="118" t="s">
        <v>19</v>
      </c>
      <c r="D98" s="118" t="s">
        <v>20</v>
      </c>
      <c r="E98" s="119" t="s">
        <v>317</v>
      </c>
      <c r="F98" s="120" t="s">
        <v>21</v>
      </c>
      <c r="G98" s="144">
        <v>180171659</v>
      </c>
      <c r="H98" s="144">
        <v>163721382.37</v>
      </c>
      <c r="I98" s="144">
        <v>16450276.630000001</v>
      </c>
      <c r="J98" s="144">
        <v>0</v>
      </c>
      <c r="K98" s="144">
        <v>139072391.69999999</v>
      </c>
      <c r="L98" s="144">
        <v>24648990.670000002</v>
      </c>
      <c r="M98" s="144">
        <v>135534934.30000001</v>
      </c>
      <c r="N98" s="144">
        <v>3537457.4</v>
      </c>
      <c r="O98" s="144">
        <v>135534934.30000001</v>
      </c>
      <c r="P98" s="144">
        <v>0</v>
      </c>
      <c r="Q98" s="144">
        <v>135534934.30000001</v>
      </c>
      <c r="R98" s="144">
        <v>0</v>
      </c>
      <c r="S98" s="144">
        <v>0</v>
      </c>
      <c r="T98" s="128"/>
    </row>
    <row r="99" spans="1:20" ht="15" customHeight="1" x14ac:dyDescent="0.25">
      <c r="A99" s="112" t="s">
        <v>208</v>
      </c>
      <c r="B99" s="124" t="s">
        <v>516</v>
      </c>
      <c r="C99" s="118" t="s">
        <v>19</v>
      </c>
      <c r="D99" s="118" t="s">
        <v>20</v>
      </c>
      <c r="E99" s="119" t="s">
        <v>317</v>
      </c>
      <c r="F99" s="120" t="s">
        <v>21</v>
      </c>
      <c r="G99" s="144">
        <v>575612603.09000003</v>
      </c>
      <c r="H99" s="144">
        <v>575612603.09000003</v>
      </c>
      <c r="I99" s="144">
        <v>0</v>
      </c>
      <c r="J99" s="144">
        <v>0</v>
      </c>
      <c r="K99" s="144">
        <v>575612603.09000003</v>
      </c>
      <c r="L99" s="144">
        <v>0</v>
      </c>
      <c r="M99" s="144">
        <v>0</v>
      </c>
      <c r="N99" s="144">
        <v>575612603.09000003</v>
      </c>
      <c r="O99" s="144">
        <v>0</v>
      </c>
      <c r="P99" s="144">
        <v>0</v>
      </c>
      <c r="Q99" s="144">
        <v>0</v>
      </c>
      <c r="R99" s="144">
        <v>0</v>
      </c>
      <c r="S99" s="144">
        <v>0</v>
      </c>
      <c r="T99" s="128"/>
    </row>
    <row r="100" spans="1:20" ht="15" customHeight="1" x14ac:dyDescent="0.25">
      <c r="A100" s="112" t="s">
        <v>210</v>
      </c>
      <c r="B100" s="124" t="s">
        <v>211</v>
      </c>
      <c r="C100" s="118" t="s">
        <v>19</v>
      </c>
      <c r="D100" s="118" t="s">
        <v>20</v>
      </c>
      <c r="E100" s="119" t="s">
        <v>317</v>
      </c>
      <c r="F100" s="120" t="s">
        <v>21</v>
      </c>
      <c r="G100" s="144">
        <v>640000000</v>
      </c>
      <c r="H100" s="144">
        <v>616064715</v>
      </c>
      <c r="I100" s="144">
        <v>23935285</v>
      </c>
      <c r="J100" s="144">
        <v>0</v>
      </c>
      <c r="K100" s="144">
        <v>485143951</v>
      </c>
      <c r="L100" s="144">
        <v>130920764</v>
      </c>
      <c r="M100" s="144">
        <v>480373646</v>
      </c>
      <c r="N100" s="144">
        <v>4770305</v>
      </c>
      <c r="O100" s="144">
        <v>477565404</v>
      </c>
      <c r="P100" s="144">
        <v>2808242</v>
      </c>
      <c r="Q100" s="144">
        <v>477565404</v>
      </c>
      <c r="R100" s="144">
        <v>0</v>
      </c>
      <c r="S100" s="144">
        <v>17273162</v>
      </c>
      <c r="T100" s="128"/>
    </row>
    <row r="101" spans="1:20" ht="15" x14ac:dyDescent="0.25">
      <c r="A101" s="112" t="s">
        <v>212</v>
      </c>
      <c r="B101" s="123" t="s">
        <v>213</v>
      </c>
      <c r="C101" s="115" t="s">
        <v>19</v>
      </c>
      <c r="D101" s="115" t="s">
        <v>20</v>
      </c>
      <c r="E101" s="116" t="s">
        <v>317</v>
      </c>
      <c r="F101" s="117" t="s">
        <v>21</v>
      </c>
      <c r="G101" s="125">
        <v>1057332000</v>
      </c>
      <c r="H101" s="125">
        <v>631105298</v>
      </c>
      <c r="I101" s="125">
        <v>426226702</v>
      </c>
      <c r="J101" s="125">
        <v>0</v>
      </c>
      <c r="K101" s="125">
        <v>476575580</v>
      </c>
      <c r="L101" s="125">
        <v>154529718</v>
      </c>
      <c r="M101" s="125">
        <v>289670172</v>
      </c>
      <c r="N101" s="125">
        <v>186905408</v>
      </c>
      <c r="O101" s="125">
        <v>289670172</v>
      </c>
      <c r="P101" s="125">
        <v>0</v>
      </c>
      <c r="Q101" s="125">
        <v>289670172</v>
      </c>
      <c r="R101" s="125">
        <v>0</v>
      </c>
      <c r="S101" s="125">
        <v>186905408</v>
      </c>
      <c r="T101" s="128"/>
    </row>
    <row r="102" spans="1:20" ht="15" x14ac:dyDescent="0.25">
      <c r="A102" s="112" t="s">
        <v>214</v>
      </c>
      <c r="B102" s="123" t="s">
        <v>215</v>
      </c>
      <c r="C102" s="115" t="s">
        <v>19</v>
      </c>
      <c r="D102" s="115" t="s">
        <v>20</v>
      </c>
      <c r="E102" s="116" t="s">
        <v>317</v>
      </c>
      <c r="F102" s="117" t="s">
        <v>21</v>
      </c>
      <c r="G102" s="125">
        <v>628717000</v>
      </c>
      <c r="H102" s="125">
        <v>628717000</v>
      </c>
      <c r="I102" s="125">
        <v>0</v>
      </c>
      <c r="J102" s="125">
        <v>0</v>
      </c>
      <c r="K102" s="125">
        <v>474187282</v>
      </c>
      <c r="L102" s="125">
        <v>154529718</v>
      </c>
      <c r="M102" s="125">
        <v>287281874</v>
      </c>
      <c r="N102" s="125">
        <v>186905408</v>
      </c>
      <c r="O102" s="125">
        <v>287281874</v>
      </c>
      <c r="P102" s="125">
        <v>0</v>
      </c>
      <c r="Q102" s="125">
        <v>287281874</v>
      </c>
      <c r="R102" s="125">
        <v>0</v>
      </c>
      <c r="S102" s="125">
        <v>186905408</v>
      </c>
      <c r="T102" s="128"/>
    </row>
    <row r="103" spans="1:20" ht="15" customHeight="1" x14ac:dyDescent="0.25">
      <c r="A103" s="112" t="s">
        <v>216</v>
      </c>
      <c r="B103" s="123" t="s">
        <v>217</v>
      </c>
      <c r="C103" s="115" t="s">
        <v>19</v>
      </c>
      <c r="D103" s="115" t="s">
        <v>20</v>
      </c>
      <c r="E103" s="116" t="s">
        <v>317</v>
      </c>
      <c r="F103" s="117" t="s">
        <v>21</v>
      </c>
      <c r="G103" s="125">
        <v>628717000</v>
      </c>
      <c r="H103" s="125">
        <v>628717000</v>
      </c>
      <c r="I103" s="125">
        <v>0</v>
      </c>
      <c r="J103" s="125">
        <v>0</v>
      </c>
      <c r="K103" s="125">
        <v>474187282</v>
      </c>
      <c r="L103" s="125">
        <v>154529718</v>
      </c>
      <c r="M103" s="125">
        <v>287281874</v>
      </c>
      <c r="N103" s="125">
        <v>186905408</v>
      </c>
      <c r="O103" s="125">
        <v>287281874</v>
      </c>
      <c r="P103" s="125">
        <v>0</v>
      </c>
      <c r="Q103" s="125">
        <v>287281874</v>
      </c>
      <c r="R103" s="125">
        <v>0</v>
      </c>
      <c r="S103" s="125">
        <v>186905408</v>
      </c>
      <c r="T103" s="128"/>
    </row>
    <row r="104" spans="1:20" ht="15" customHeight="1" x14ac:dyDescent="0.25">
      <c r="A104" s="112" t="s">
        <v>218</v>
      </c>
      <c r="B104" s="123" t="s">
        <v>219</v>
      </c>
      <c r="C104" s="115" t="s">
        <v>19</v>
      </c>
      <c r="D104" s="115" t="s">
        <v>20</v>
      </c>
      <c r="E104" s="116" t="s">
        <v>317</v>
      </c>
      <c r="F104" s="117" t="s">
        <v>21</v>
      </c>
      <c r="G104" s="125">
        <v>628717000</v>
      </c>
      <c r="H104" s="125">
        <v>628717000</v>
      </c>
      <c r="I104" s="125">
        <v>0</v>
      </c>
      <c r="J104" s="125">
        <v>0</v>
      </c>
      <c r="K104" s="125">
        <v>474187282</v>
      </c>
      <c r="L104" s="125">
        <v>154529718</v>
      </c>
      <c r="M104" s="125">
        <v>287281874</v>
      </c>
      <c r="N104" s="125">
        <v>186905408</v>
      </c>
      <c r="O104" s="125">
        <v>287281874</v>
      </c>
      <c r="P104" s="125">
        <v>0</v>
      </c>
      <c r="Q104" s="125">
        <v>287281874</v>
      </c>
      <c r="R104" s="125">
        <v>0</v>
      </c>
      <c r="S104" s="125">
        <v>186905408</v>
      </c>
      <c r="T104" s="128"/>
    </row>
    <row r="105" spans="1:20" ht="15" x14ac:dyDescent="0.25">
      <c r="A105" s="112" t="s">
        <v>220</v>
      </c>
      <c r="B105" s="124" t="s">
        <v>221</v>
      </c>
      <c r="C105" s="118" t="s">
        <v>19</v>
      </c>
      <c r="D105" s="118" t="s">
        <v>20</v>
      </c>
      <c r="E105" s="119" t="s">
        <v>317</v>
      </c>
      <c r="F105" s="120" t="s">
        <v>21</v>
      </c>
      <c r="G105" s="144">
        <v>323480728</v>
      </c>
      <c r="H105" s="144">
        <v>323480728</v>
      </c>
      <c r="I105" s="144">
        <v>0</v>
      </c>
      <c r="J105" s="144">
        <v>0</v>
      </c>
      <c r="K105" s="144">
        <v>314246373</v>
      </c>
      <c r="L105" s="144">
        <v>9234355</v>
      </c>
      <c r="M105" s="144">
        <v>192803444</v>
      </c>
      <c r="N105" s="144">
        <v>121442929</v>
      </c>
      <c r="O105" s="144">
        <v>192803444</v>
      </c>
      <c r="P105" s="144">
        <v>0</v>
      </c>
      <c r="Q105" s="144">
        <v>192803444</v>
      </c>
      <c r="R105" s="144">
        <v>0</v>
      </c>
      <c r="S105" s="144">
        <v>121442929</v>
      </c>
      <c r="T105" s="128"/>
    </row>
    <row r="106" spans="1:20" ht="15" customHeight="1" x14ac:dyDescent="0.25">
      <c r="A106" s="112" t="s">
        <v>222</v>
      </c>
      <c r="B106" s="124" t="s">
        <v>223</v>
      </c>
      <c r="C106" s="118" t="s">
        <v>19</v>
      </c>
      <c r="D106" s="118" t="s">
        <v>20</v>
      </c>
      <c r="E106" s="119" t="s">
        <v>317</v>
      </c>
      <c r="F106" s="120" t="s">
        <v>21</v>
      </c>
      <c r="G106" s="144">
        <v>305236272</v>
      </c>
      <c r="H106" s="144">
        <v>305236272</v>
      </c>
      <c r="I106" s="144">
        <v>0</v>
      </c>
      <c r="J106" s="144">
        <v>0</v>
      </c>
      <c r="K106" s="144">
        <v>159940909</v>
      </c>
      <c r="L106" s="144">
        <v>145295363</v>
      </c>
      <c r="M106" s="144">
        <v>94478430</v>
      </c>
      <c r="N106" s="144">
        <v>65462479</v>
      </c>
      <c r="O106" s="144">
        <v>94478430</v>
      </c>
      <c r="P106" s="144">
        <v>0</v>
      </c>
      <c r="Q106" s="144">
        <v>94478430</v>
      </c>
      <c r="R106" s="144">
        <v>0</v>
      </c>
      <c r="S106" s="144">
        <v>65462479</v>
      </c>
      <c r="T106" s="128"/>
    </row>
    <row r="107" spans="1:20" ht="15" x14ac:dyDescent="0.25">
      <c r="A107" s="112" t="s">
        <v>224</v>
      </c>
      <c r="B107" s="123" t="s">
        <v>225</v>
      </c>
      <c r="C107" s="115" t="s">
        <v>19</v>
      </c>
      <c r="D107" s="115" t="s">
        <v>20</v>
      </c>
      <c r="E107" s="116" t="s">
        <v>317</v>
      </c>
      <c r="F107" s="117" t="s">
        <v>21</v>
      </c>
      <c r="G107" s="125">
        <v>428615000</v>
      </c>
      <c r="H107" s="125">
        <v>2388298</v>
      </c>
      <c r="I107" s="125">
        <v>426226702</v>
      </c>
      <c r="J107" s="125">
        <v>0</v>
      </c>
      <c r="K107" s="125">
        <v>2388298</v>
      </c>
      <c r="L107" s="125">
        <v>0</v>
      </c>
      <c r="M107" s="125">
        <v>2388298</v>
      </c>
      <c r="N107" s="125">
        <v>0</v>
      </c>
      <c r="O107" s="125">
        <v>2388298</v>
      </c>
      <c r="P107" s="125">
        <v>0</v>
      </c>
      <c r="Q107" s="125">
        <v>2388298</v>
      </c>
      <c r="R107" s="125">
        <v>0</v>
      </c>
      <c r="S107" s="125">
        <v>0</v>
      </c>
      <c r="T107" s="128"/>
    </row>
    <row r="108" spans="1:20" ht="15" x14ac:dyDescent="0.25">
      <c r="A108" s="112" t="s">
        <v>507</v>
      </c>
      <c r="B108" s="123" t="s">
        <v>392</v>
      </c>
      <c r="C108" s="115" t="s">
        <v>19</v>
      </c>
      <c r="D108" s="115" t="s">
        <v>20</v>
      </c>
      <c r="E108" s="116" t="s">
        <v>317</v>
      </c>
      <c r="F108" s="117" t="s">
        <v>21</v>
      </c>
      <c r="G108" s="125">
        <v>428615000</v>
      </c>
      <c r="H108" s="125">
        <v>2388298</v>
      </c>
      <c r="I108" s="125">
        <v>426226702</v>
      </c>
      <c r="J108" s="125">
        <v>0</v>
      </c>
      <c r="K108" s="125">
        <v>2388298</v>
      </c>
      <c r="L108" s="125">
        <v>0</v>
      </c>
      <c r="M108" s="125">
        <v>2388298</v>
      </c>
      <c r="N108" s="125">
        <v>0</v>
      </c>
      <c r="O108" s="125">
        <v>2388298</v>
      </c>
      <c r="P108" s="125">
        <v>0</v>
      </c>
      <c r="Q108" s="125">
        <v>2388298</v>
      </c>
      <c r="R108" s="125">
        <v>0</v>
      </c>
      <c r="S108" s="125">
        <v>0</v>
      </c>
      <c r="T108" s="128"/>
    </row>
    <row r="109" spans="1:20" ht="15" x14ac:dyDescent="0.25">
      <c r="A109" s="112" t="s">
        <v>508</v>
      </c>
      <c r="B109" s="124" t="s">
        <v>393</v>
      </c>
      <c r="C109" s="118" t="s">
        <v>19</v>
      </c>
      <c r="D109" s="118" t="s">
        <v>20</v>
      </c>
      <c r="E109" s="119" t="s">
        <v>317</v>
      </c>
      <c r="F109" s="120" t="s">
        <v>21</v>
      </c>
      <c r="G109" s="144">
        <v>406218078</v>
      </c>
      <c r="H109" s="144">
        <v>2388298</v>
      </c>
      <c r="I109" s="144">
        <v>403829780</v>
      </c>
      <c r="J109" s="144">
        <v>0</v>
      </c>
      <c r="K109" s="144">
        <v>2388298</v>
      </c>
      <c r="L109" s="144">
        <v>0</v>
      </c>
      <c r="M109" s="144">
        <v>2388298</v>
      </c>
      <c r="N109" s="144">
        <v>0</v>
      </c>
      <c r="O109" s="144">
        <v>2388298</v>
      </c>
      <c r="P109" s="144">
        <v>0</v>
      </c>
      <c r="Q109" s="144">
        <v>2388298</v>
      </c>
      <c r="R109" s="144">
        <v>0</v>
      </c>
      <c r="S109" s="144">
        <v>0</v>
      </c>
      <c r="T109" s="128"/>
    </row>
    <row r="110" spans="1:20" ht="15" x14ac:dyDescent="0.25">
      <c r="A110" s="112" t="s">
        <v>509</v>
      </c>
      <c r="B110" s="124" t="s">
        <v>394</v>
      </c>
      <c r="C110" s="118" t="s">
        <v>19</v>
      </c>
      <c r="D110" s="118" t="s">
        <v>20</v>
      </c>
      <c r="E110" s="119" t="s">
        <v>317</v>
      </c>
      <c r="F110" s="120" t="s">
        <v>21</v>
      </c>
      <c r="G110" s="144">
        <v>22396922</v>
      </c>
      <c r="H110" s="144">
        <v>0</v>
      </c>
      <c r="I110" s="144">
        <v>22396922</v>
      </c>
      <c r="J110" s="144">
        <v>0</v>
      </c>
      <c r="K110" s="144">
        <v>0</v>
      </c>
      <c r="L110" s="144">
        <v>0</v>
      </c>
      <c r="M110" s="144">
        <v>0</v>
      </c>
      <c r="N110" s="144">
        <v>0</v>
      </c>
      <c r="O110" s="144">
        <v>0</v>
      </c>
      <c r="P110" s="144">
        <v>0</v>
      </c>
      <c r="Q110" s="144">
        <v>0</v>
      </c>
      <c r="R110" s="144">
        <v>0</v>
      </c>
      <c r="S110" s="144">
        <v>0</v>
      </c>
      <c r="T110" s="128"/>
    </row>
    <row r="111" spans="1:20" ht="15" customHeight="1" x14ac:dyDescent="0.25">
      <c r="A111" s="112" t="s">
        <v>226</v>
      </c>
      <c r="B111" s="123" t="s">
        <v>227</v>
      </c>
      <c r="C111" s="115" t="s">
        <v>19</v>
      </c>
      <c r="D111" s="115" t="s">
        <v>20</v>
      </c>
      <c r="E111" s="116" t="s">
        <v>317</v>
      </c>
      <c r="F111" s="117" t="s">
        <v>21</v>
      </c>
      <c r="G111" s="125">
        <v>1124352000</v>
      </c>
      <c r="H111" s="125">
        <v>856091001</v>
      </c>
      <c r="I111" s="125">
        <v>268260999</v>
      </c>
      <c r="J111" s="125">
        <v>0</v>
      </c>
      <c r="K111" s="125">
        <v>856091001</v>
      </c>
      <c r="L111" s="125">
        <v>0</v>
      </c>
      <c r="M111" s="125">
        <v>856091001</v>
      </c>
      <c r="N111" s="125">
        <v>0</v>
      </c>
      <c r="O111" s="125">
        <v>372996621</v>
      </c>
      <c r="P111" s="125">
        <v>483094380</v>
      </c>
      <c r="Q111" s="125">
        <v>372996621</v>
      </c>
      <c r="R111" s="125">
        <v>0</v>
      </c>
      <c r="S111" s="125">
        <v>0</v>
      </c>
      <c r="T111" s="128"/>
    </row>
    <row r="112" spans="1:20" ht="15" x14ac:dyDescent="0.25">
      <c r="A112" s="112" t="s">
        <v>228</v>
      </c>
      <c r="B112" s="123" t="s">
        <v>229</v>
      </c>
      <c r="C112" s="115" t="s">
        <v>19</v>
      </c>
      <c r="D112" s="115" t="s">
        <v>20</v>
      </c>
      <c r="E112" s="116" t="s">
        <v>317</v>
      </c>
      <c r="F112" s="117" t="s">
        <v>21</v>
      </c>
      <c r="G112" s="125">
        <v>426147000</v>
      </c>
      <c r="H112" s="125">
        <v>372456521</v>
      </c>
      <c r="I112" s="125">
        <v>53690479</v>
      </c>
      <c r="J112" s="125">
        <v>0</v>
      </c>
      <c r="K112" s="125">
        <v>372456521</v>
      </c>
      <c r="L112" s="125">
        <v>0</v>
      </c>
      <c r="M112" s="125">
        <v>372456521</v>
      </c>
      <c r="N112" s="125">
        <v>0</v>
      </c>
      <c r="O112" s="125">
        <v>372456521</v>
      </c>
      <c r="P112" s="125">
        <v>0</v>
      </c>
      <c r="Q112" s="125">
        <v>372456521</v>
      </c>
      <c r="R112" s="125">
        <v>0</v>
      </c>
      <c r="S112" s="125">
        <v>0</v>
      </c>
      <c r="T112" s="128"/>
    </row>
    <row r="113" spans="1:20" ht="15" x14ac:dyDescent="0.25">
      <c r="A113" s="112" t="s">
        <v>230</v>
      </c>
      <c r="B113" s="123" t="s">
        <v>231</v>
      </c>
      <c r="C113" s="115" t="s">
        <v>19</v>
      </c>
      <c r="D113" s="115" t="s">
        <v>20</v>
      </c>
      <c r="E113" s="116" t="s">
        <v>317</v>
      </c>
      <c r="F113" s="117" t="s">
        <v>21</v>
      </c>
      <c r="G113" s="125">
        <v>426147000</v>
      </c>
      <c r="H113" s="125">
        <v>372456521</v>
      </c>
      <c r="I113" s="125">
        <v>53690479</v>
      </c>
      <c r="J113" s="125">
        <v>0</v>
      </c>
      <c r="K113" s="125">
        <v>372456521</v>
      </c>
      <c r="L113" s="125">
        <v>0</v>
      </c>
      <c r="M113" s="125">
        <v>372456521</v>
      </c>
      <c r="N113" s="125">
        <v>0</v>
      </c>
      <c r="O113" s="125">
        <v>372456521</v>
      </c>
      <c r="P113" s="125">
        <v>0</v>
      </c>
      <c r="Q113" s="125">
        <v>372456521</v>
      </c>
      <c r="R113" s="125">
        <v>0</v>
      </c>
      <c r="S113" s="125">
        <v>0</v>
      </c>
      <c r="T113" s="128"/>
    </row>
    <row r="114" spans="1:20" ht="15" customHeight="1" x14ac:dyDescent="0.25">
      <c r="A114" s="112" t="s">
        <v>232</v>
      </c>
      <c r="B114" s="124" t="s">
        <v>233</v>
      </c>
      <c r="C114" s="118" t="s">
        <v>19</v>
      </c>
      <c r="D114" s="118" t="s">
        <v>20</v>
      </c>
      <c r="E114" s="119" t="s">
        <v>317</v>
      </c>
      <c r="F114" s="120" t="s">
        <v>21</v>
      </c>
      <c r="G114" s="144">
        <v>423017676</v>
      </c>
      <c r="H114" s="144">
        <v>370041121</v>
      </c>
      <c r="I114" s="144">
        <v>52976555</v>
      </c>
      <c r="J114" s="144">
        <v>0</v>
      </c>
      <c r="K114" s="144">
        <v>370041121</v>
      </c>
      <c r="L114" s="144">
        <v>0</v>
      </c>
      <c r="M114" s="144">
        <v>370041121</v>
      </c>
      <c r="N114" s="144">
        <v>0</v>
      </c>
      <c r="O114" s="144">
        <v>370041121</v>
      </c>
      <c r="P114" s="144">
        <v>0</v>
      </c>
      <c r="Q114" s="144">
        <v>370041121</v>
      </c>
      <c r="R114" s="144">
        <v>0</v>
      </c>
      <c r="S114" s="144">
        <v>0</v>
      </c>
      <c r="T114" s="128"/>
    </row>
    <row r="115" spans="1:20" ht="15" x14ac:dyDescent="0.25">
      <c r="A115" s="112" t="s">
        <v>234</v>
      </c>
      <c r="B115" s="124" t="s">
        <v>235</v>
      </c>
      <c r="C115" s="118" t="s">
        <v>19</v>
      </c>
      <c r="D115" s="118" t="s">
        <v>20</v>
      </c>
      <c r="E115" s="119" t="s">
        <v>317</v>
      </c>
      <c r="F115" s="120" t="s">
        <v>21</v>
      </c>
      <c r="G115" s="144">
        <v>76544</v>
      </c>
      <c r="H115" s="144">
        <v>0</v>
      </c>
      <c r="I115" s="144">
        <v>76544</v>
      </c>
      <c r="J115" s="144">
        <v>0</v>
      </c>
      <c r="K115" s="144">
        <v>0</v>
      </c>
      <c r="L115" s="144">
        <v>0</v>
      </c>
      <c r="M115" s="144">
        <v>0</v>
      </c>
      <c r="N115" s="144">
        <v>0</v>
      </c>
      <c r="O115" s="144">
        <v>0</v>
      </c>
      <c r="P115" s="144">
        <v>0</v>
      </c>
      <c r="Q115" s="144">
        <v>0</v>
      </c>
      <c r="R115" s="144">
        <v>0</v>
      </c>
      <c r="S115" s="144">
        <v>0</v>
      </c>
      <c r="T115" s="128"/>
    </row>
    <row r="116" spans="1:20" ht="15" x14ac:dyDescent="0.25">
      <c r="A116" s="112" t="s">
        <v>236</v>
      </c>
      <c r="B116" s="124" t="s">
        <v>237</v>
      </c>
      <c r="C116" s="118" t="s">
        <v>19</v>
      </c>
      <c r="D116" s="118" t="s">
        <v>20</v>
      </c>
      <c r="E116" s="119" t="s">
        <v>317</v>
      </c>
      <c r="F116" s="120" t="s">
        <v>21</v>
      </c>
      <c r="G116" s="144">
        <v>3052780</v>
      </c>
      <c r="H116" s="144">
        <v>2415400</v>
      </c>
      <c r="I116" s="144">
        <v>637380</v>
      </c>
      <c r="J116" s="144">
        <v>0</v>
      </c>
      <c r="K116" s="144">
        <v>2415400</v>
      </c>
      <c r="L116" s="144">
        <v>0</v>
      </c>
      <c r="M116" s="144">
        <v>2415400</v>
      </c>
      <c r="N116" s="144">
        <v>0</v>
      </c>
      <c r="O116" s="144">
        <v>2415400</v>
      </c>
      <c r="P116" s="144">
        <v>0</v>
      </c>
      <c r="Q116" s="144">
        <v>2415400</v>
      </c>
      <c r="R116" s="144">
        <v>0</v>
      </c>
      <c r="S116" s="144">
        <v>0</v>
      </c>
      <c r="T116" s="128"/>
    </row>
    <row r="117" spans="1:20" ht="15" x14ac:dyDescent="0.25">
      <c r="A117" s="112" t="s">
        <v>238</v>
      </c>
      <c r="B117" s="124" t="s">
        <v>239</v>
      </c>
      <c r="C117" s="118" t="s">
        <v>19</v>
      </c>
      <c r="D117" s="118" t="s">
        <v>20</v>
      </c>
      <c r="E117" s="119" t="s">
        <v>317</v>
      </c>
      <c r="F117" s="120" t="s">
        <v>21</v>
      </c>
      <c r="G117" s="144">
        <v>43164000</v>
      </c>
      <c r="H117" s="144">
        <v>540100</v>
      </c>
      <c r="I117" s="144">
        <v>42623900</v>
      </c>
      <c r="J117" s="144">
        <v>0</v>
      </c>
      <c r="K117" s="144">
        <v>540100</v>
      </c>
      <c r="L117" s="144">
        <v>0</v>
      </c>
      <c r="M117" s="144">
        <v>540100</v>
      </c>
      <c r="N117" s="144">
        <v>0</v>
      </c>
      <c r="O117" s="144">
        <v>540100</v>
      </c>
      <c r="P117" s="144">
        <v>0</v>
      </c>
      <c r="Q117" s="144">
        <v>540100</v>
      </c>
      <c r="R117" s="144">
        <v>0</v>
      </c>
      <c r="S117" s="144">
        <v>0</v>
      </c>
      <c r="T117" s="128"/>
    </row>
    <row r="118" spans="1:20" ht="15" x14ac:dyDescent="0.25">
      <c r="A118" s="112" t="s">
        <v>240</v>
      </c>
      <c r="B118" s="123" t="s">
        <v>241</v>
      </c>
      <c r="C118" s="115" t="s">
        <v>19</v>
      </c>
      <c r="D118" s="115" t="s">
        <v>20</v>
      </c>
      <c r="E118" s="116" t="s">
        <v>317</v>
      </c>
      <c r="F118" s="117" t="s">
        <v>21</v>
      </c>
      <c r="G118" s="125">
        <v>655041000</v>
      </c>
      <c r="H118" s="125">
        <v>483094380</v>
      </c>
      <c r="I118" s="125">
        <v>171946620</v>
      </c>
      <c r="J118" s="125">
        <v>0</v>
      </c>
      <c r="K118" s="125">
        <v>483094380</v>
      </c>
      <c r="L118" s="125">
        <v>0</v>
      </c>
      <c r="M118" s="125">
        <v>483094380</v>
      </c>
      <c r="N118" s="125">
        <v>0</v>
      </c>
      <c r="O118" s="125">
        <v>0</v>
      </c>
      <c r="P118" s="125">
        <v>483094380</v>
      </c>
      <c r="Q118" s="125">
        <v>0</v>
      </c>
      <c r="R118" s="125">
        <v>0</v>
      </c>
      <c r="S118" s="125">
        <v>0</v>
      </c>
      <c r="T118" s="128"/>
    </row>
    <row r="119" spans="1:20" ht="15" x14ac:dyDescent="0.25">
      <c r="A119" s="112" t="s">
        <v>242</v>
      </c>
      <c r="B119" s="124" t="s">
        <v>243</v>
      </c>
      <c r="C119" s="118" t="s">
        <v>19</v>
      </c>
      <c r="D119" s="118" t="s">
        <v>20</v>
      </c>
      <c r="E119" s="119" t="s">
        <v>317</v>
      </c>
      <c r="F119" s="120" t="s">
        <v>21</v>
      </c>
      <c r="G119" s="144">
        <v>655041000</v>
      </c>
      <c r="H119" s="144">
        <v>483094380</v>
      </c>
      <c r="I119" s="144">
        <v>171946620</v>
      </c>
      <c r="J119" s="144">
        <v>0</v>
      </c>
      <c r="K119" s="144">
        <v>483094380</v>
      </c>
      <c r="L119" s="144">
        <v>0</v>
      </c>
      <c r="M119" s="144">
        <v>483094380</v>
      </c>
      <c r="N119" s="144">
        <v>0</v>
      </c>
      <c r="O119" s="144">
        <v>0</v>
      </c>
      <c r="P119" s="144">
        <v>483094380</v>
      </c>
      <c r="Q119" s="144">
        <v>0</v>
      </c>
      <c r="R119" s="144">
        <v>0</v>
      </c>
      <c r="S119" s="144">
        <v>0</v>
      </c>
      <c r="T119" s="128"/>
    </row>
    <row r="120" spans="1:20" ht="15" x14ac:dyDescent="0.25">
      <c r="A120" s="112" t="s">
        <v>244</v>
      </c>
      <c r="B120" s="123" t="s">
        <v>245</v>
      </c>
      <c r="C120" s="115" t="s">
        <v>19</v>
      </c>
      <c r="D120" s="115" t="s">
        <v>20</v>
      </c>
      <c r="E120" s="116" t="s">
        <v>317</v>
      </c>
      <c r="F120" s="117" t="s">
        <v>21</v>
      </c>
      <c r="G120" s="125">
        <v>53135686070</v>
      </c>
      <c r="H120" s="125">
        <v>50787468702.209999</v>
      </c>
      <c r="I120" s="125">
        <v>2348217367.79</v>
      </c>
      <c r="J120" s="125">
        <v>0</v>
      </c>
      <c r="K120" s="125">
        <v>48295746186.779999</v>
      </c>
      <c r="L120" s="125">
        <v>2491722515.4299998</v>
      </c>
      <c r="M120" s="125">
        <v>34687193090.040001</v>
      </c>
      <c r="N120" s="125">
        <v>13608553096.74</v>
      </c>
      <c r="O120" s="125">
        <v>34361682497.389999</v>
      </c>
      <c r="P120" s="125">
        <v>325510592.64999998</v>
      </c>
      <c r="Q120" s="125">
        <v>34302659025.389999</v>
      </c>
      <c r="R120" s="125">
        <v>59023472</v>
      </c>
      <c r="S120" s="125">
        <v>94137285</v>
      </c>
      <c r="T120" s="128"/>
    </row>
    <row r="121" spans="1:20" ht="15" x14ac:dyDescent="0.25">
      <c r="A121" s="112" t="s">
        <v>244</v>
      </c>
      <c r="B121" s="123" t="s">
        <v>245</v>
      </c>
      <c r="C121" s="115" t="s">
        <v>19</v>
      </c>
      <c r="D121" s="115" t="s">
        <v>20</v>
      </c>
      <c r="E121" s="116" t="s">
        <v>401</v>
      </c>
      <c r="F121" s="117" t="s">
        <v>246</v>
      </c>
      <c r="G121" s="125">
        <v>41000000000</v>
      </c>
      <c r="H121" s="125">
        <v>33256026249.259998</v>
      </c>
      <c r="I121" s="125">
        <v>5766047983.7399998</v>
      </c>
      <c r="J121" s="125">
        <v>1977925767</v>
      </c>
      <c r="K121" s="125">
        <v>27328512651.450001</v>
      </c>
      <c r="L121" s="125">
        <v>5927513597.8100004</v>
      </c>
      <c r="M121" s="125">
        <v>16437369870.74</v>
      </c>
      <c r="N121" s="125">
        <v>10891142780.709999</v>
      </c>
      <c r="O121" s="125">
        <v>16368828022.74</v>
      </c>
      <c r="P121" s="125">
        <v>68541848</v>
      </c>
      <c r="Q121" s="125">
        <v>16363149247.74</v>
      </c>
      <c r="R121" s="125">
        <v>5678775</v>
      </c>
      <c r="S121" s="125">
        <v>64091527</v>
      </c>
      <c r="T121" s="128"/>
    </row>
    <row r="122" spans="1:20" ht="15" x14ac:dyDescent="0.25">
      <c r="A122" s="112" t="s">
        <v>247</v>
      </c>
      <c r="B122" s="123" t="s">
        <v>248</v>
      </c>
      <c r="C122" s="115" t="s">
        <v>19</v>
      </c>
      <c r="D122" s="115" t="s">
        <v>20</v>
      </c>
      <c r="E122" s="116" t="s">
        <v>317</v>
      </c>
      <c r="F122" s="117" t="s">
        <v>21</v>
      </c>
      <c r="G122" s="125">
        <v>53135686070</v>
      </c>
      <c r="H122" s="125">
        <v>50787468702.209999</v>
      </c>
      <c r="I122" s="125">
        <v>2348217367.79</v>
      </c>
      <c r="J122" s="125">
        <v>0</v>
      </c>
      <c r="K122" s="125">
        <v>48295746186.779999</v>
      </c>
      <c r="L122" s="125">
        <v>2491722515.4299998</v>
      </c>
      <c r="M122" s="125">
        <v>34687193090.040001</v>
      </c>
      <c r="N122" s="125">
        <v>13608553096.74</v>
      </c>
      <c r="O122" s="125">
        <v>34361682497.389999</v>
      </c>
      <c r="P122" s="125">
        <v>325510592.64999998</v>
      </c>
      <c r="Q122" s="125">
        <v>34302659025.389999</v>
      </c>
      <c r="R122" s="125">
        <v>59023472</v>
      </c>
      <c r="S122" s="125">
        <v>94137285</v>
      </c>
      <c r="T122" s="128"/>
    </row>
    <row r="123" spans="1:20" ht="15" x14ac:dyDescent="0.25">
      <c r="A123" s="112" t="s">
        <v>247</v>
      </c>
      <c r="B123" s="123" t="s">
        <v>248</v>
      </c>
      <c r="C123" s="115" t="s">
        <v>19</v>
      </c>
      <c r="D123" s="115" t="s">
        <v>20</v>
      </c>
      <c r="E123" s="116" t="s">
        <v>401</v>
      </c>
      <c r="F123" s="117" t="s">
        <v>246</v>
      </c>
      <c r="G123" s="125">
        <v>12745249378</v>
      </c>
      <c r="H123" s="125">
        <v>8077766116.21</v>
      </c>
      <c r="I123" s="125">
        <v>2689557494.79</v>
      </c>
      <c r="J123" s="125">
        <v>1977925767</v>
      </c>
      <c r="K123" s="125">
        <v>7167616337.54</v>
      </c>
      <c r="L123" s="125">
        <v>910149778.66999996</v>
      </c>
      <c r="M123" s="125">
        <v>5768716091.2399998</v>
      </c>
      <c r="N123" s="125">
        <v>1398900246.3</v>
      </c>
      <c r="O123" s="125">
        <v>5720068243.2399998</v>
      </c>
      <c r="P123" s="125">
        <v>48647848</v>
      </c>
      <c r="Q123" s="125">
        <v>5714389468.2399998</v>
      </c>
      <c r="R123" s="125">
        <v>5678775</v>
      </c>
      <c r="S123" s="125">
        <v>64091527</v>
      </c>
      <c r="T123" s="128"/>
    </row>
    <row r="124" spans="1:20" ht="15" x14ac:dyDescent="0.25">
      <c r="A124" s="112" t="s">
        <v>249</v>
      </c>
      <c r="B124" s="123" t="s">
        <v>250</v>
      </c>
      <c r="C124" s="115" t="s">
        <v>19</v>
      </c>
      <c r="D124" s="115" t="s">
        <v>20</v>
      </c>
      <c r="E124" s="116" t="s">
        <v>317</v>
      </c>
      <c r="F124" s="117" t="s">
        <v>21</v>
      </c>
      <c r="G124" s="125">
        <v>53135686070</v>
      </c>
      <c r="H124" s="125">
        <v>50787468702.209999</v>
      </c>
      <c r="I124" s="125">
        <v>2348217367.79</v>
      </c>
      <c r="J124" s="125">
        <v>0</v>
      </c>
      <c r="K124" s="125">
        <v>48295746186.779999</v>
      </c>
      <c r="L124" s="125">
        <v>2491722515.4299998</v>
      </c>
      <c r="M124" s="125">
        <v>34687193090.040001</v>
      </c>
      <c r="N124" s="125">
        <v>13608553096.74</v>
      </c>
      <c r="O124" s="125">
        <v>34361682497.389999</v>
      </c>
      <c r="P124" s="125">
        <v>325510592.64999998</v>
      </c>
      <c r="Q124" s="125">
        <v>34302659025.389999</v>
      </c>
      <c r="R124" s="125">
        <v>59023472</v>
      </c>
      <c r="S124" s="125">
        <v>94137285</v>
      </c>
      <c r="T124" s="128"/>
    </row>
    <row r="125" spans="1:20" ht="15" x14ac:dyDescent="0.25">
      <c r="A125" s="112" t="s">
        <v>249</v>
      </c>
      <c r="B125" s="123" t="s">
        <v>250</v>
      </c>
      <c r="C125" s="115" t="s">
        <v>19</v>
      </c>
      <c r="D125" s="115" t="s">
        <v>20</v>
      </c>
      <c r="E125" s="116" t="s">
        <v>401</v>
      </c>
      <c r="F125" s="117" t="s">
        <v>246</v>
      </c>
      <c r="G125" s="125">
        <v>12745249378</v>
      </c>
      <c r="H125" s="125">
        <v>8077766116.21</v>
      </c>
      <c r="I125" s="125">
        <v>2689557494.79</v>
      </c>
      <c r="J125" s="125">
        <v>1977925767</v>
      </c>
      <c r="K125" s="125">
        <v>7167616337.54</v>
      </c>
      <c r="L125" s="125">
        <v>910149778.66999996</v>
      </c>
      <c r="M125" s="125">
        <v>5768716091.2399998</v>
      </c>
      <c r="N125" s="125">
        <v>1398900246.3</v>
      </c>
      <c r="O125" s="125">
        <v>5720068243.2399998</v>
      </c>
      <c r="P125" s="125">
        <v>48647848</v>
      </c>
      <c r="Q125" s="125">
        <v>5714389468.2399998</v>
      </c>
      <c r="R125" s="125">
        <v>5678775</v>
      </c>
      <c r="S125" s="125">
        <v>64091527</v>
      </c>
      <c r="T125" s="128"/>
    </row>
    <row r="126" spans="1:20" ht="15" customHeight="1" x14ac:dyDescent="0.25">
      <c r="A126" s="112" t="s">
        <v>276</v>
      </c>
      <c r="B126" s="123" t="s">
        <v>277</v>
      </c>
      <c r="C126" s="115" t="s">
        <v>19</v>
      </c>
      <c r="D126" s="115" t="s">
        <v>20</v>
      </c>
      <c r="E126" s="116" t="s">
        <v>401</v>
      </c>
      <c r="F126" s="117" t="s">
        <v>246</v>
      </c>
      <c r="G126" s="125">
        <v>2000000000</v>
      </c>
      <c r="H126" s="125">
        <v>22074233</v>
      </c>
      <c r="I126" s="125">
        <v>0</v>
      </c>
      <c r="J126" s="125">
        <v>1977925767</v>
      </c>
      <c r="K126" s="125">
        <v>22074233</v>
      </c>
      <c r="L126" s="125">
        <v>0</v>
      </c>
      <c r="M126" s="125">
        <v>22074233</v>
      </c>
      <c r="N126" s="125">
        <v>0</v>
      </c>
      <c r="O126" s="125">
        <v>22074233</v>
      </c>
      <c r="P126" s="125">
        <v>0</v>
      </c>
      <c r="Q126" s="125">
        <v>22074233</v>
      </c>
      <c r="R126" s="125">
        <v>0</v>
      </c>
      <c r="S126" s="125">
        <v>0</v>
      </c>
      <c r="T126" s="128"/>
    </row>
    <row r="127" spans="1:20" ht="15" customHeight="1" x14ac:dyDescent="0.25">
      <c r="A127" s="112" t="s">
        <v>852</v>
      </c>
      <c r="B127" s="124" t="s">
        <v>853</v>
      </c>
      <c r="C127" s="118" t="s">
        <v>19</v>
      </c>
      <c r="D127" s="118" t="s">
        <v>20</v>
      </c>
      <c r="E127" s="119" t="s">
        <v>401</v>
      </c>
      <c r="F127" s="120" t="s">
        <v>246</v>
      </c>
      <c r="G127" s="144">
        <v>2000000000</v>
      </c>
      <c r="H127" s="144">
        <v>22074233</v>
      </c>
      <c r="I127" s="144">
        <v>0</v>
      </c>
      <c r="J127" s="144">
        <v>1977925767</v>
      </c>
      <c r="K127" s="144">
        <v>22074233</v>
      </c>
      <c r="L127" s="144">
        <v>0</v>
      </c>
      <c r="M127" s="144">
        <v>22074233</v>
      </c>
      <c r="N127" s="144">
        <v>0</v>
      </c>
      <c r="O127" s="144">
        <v>22074233</v>
      </c>
      <c r="P127" s="144">
        <v>0</v>
      </c>
      <c r="Q127" s="144">
        <v>22074233</v>
      </c>
      <c r="R127" s="144">
        <v>0</v>
      </c>
      <c r="S127" s="144">
        <v>0</v>
      </c>
      <c r="T127" s="128"/>
    </row>
    <row r="128" spans="1:20" ht="15" customHeight="1" x14ac:dyDescent="0.25">
      <c r="A128" s="112" t="s">
        <v>854</v>
      </c>
      <c r="B128" s="123" t="s">
        <v>274</v>
      </c>
      <c r="C128" s="115" t="s">
        <v>19</v>
      </c>
      <c r="D128" s="115" t="s">
        <v>20</v>
      </c>
      <c r="E128" s="116" t="s">
        <v>401</v>
      </c>
      <c r="F128" s="117" t="s">
        <v>246</v>
      </c>
      <c r="G128" s="125">
        <v>22074233</v>
      </c>
      <c r="H128" s="125">
        <v>22074233</v>
      </c>
      <c r="I128" s="125">
        <v>0</v>
      </c>
      <c r="J128" s="125">
        <v>0</v>
      </c>
      <c r="K128" s="125">
        <v>22074233</v>
      </c>
      <c r="L128" s="125">
        <v>0</v>
      </c>
      <c r="M128" s="125">
        <v>22074233</v>
      </c>
      <c r="N128" s="125">
        <v>0</v>
      </c>
      <c r="O128" s="125">
        <v>22074233</v>
      </c>
      <c r="P128" s="125">
        <v>0</v>
      </c>
      <c r="Q128" s="125">
        <v>22074233</v>
      </c>
      <c r="R128" s="125">
        <v>0</v>
      </c>
      <c r="S128" s="125">
        <v>0</v>
      </c>
      <c r="T128" s="128"/>
    </row>
    <row r="129" spans="1:20" ht="15" customHeight="1" x14ac:dyDescent="0.25">
      <c r="A129" s="112" t="s">
        <v>855</v>
      </c>
      <c r="B129" s="124" t="s">
        <v>856</v>
      </c>
      <c r="C129" s="118" t="s">
        <v>19</v>
      </c>
      <c r="D129" s="118" t="s">
        <v>20</v>
      </c>
      <c r="E129" s="119" t="s">
        <v>401</v>
      </c>
      <c r="F129" s="120" t="s">
        <v>246</v>
      </c>
      <c r="G129" s="144">
        <v>22074233</v>
      </c>
      <c r="H129" s="144">
        <v>22074233</v>
      </c>
      <c r="I129" s="144">
        <v>0</v>
      </c>
      <c r="J129" s="144">
        <v>0</v>
      </c>
      <c r="K129" s="144">
        <v>22074233</v>
      </c>
      <c r="L129" s="144">
        <v>0</v>
      </c>
      <c r="M129" s="144">
        <v>22074233</v>
      </c>
      <c r="N129" s="144">
        <v>0</v>
      </c>
      <c r="O129" s="144">
        <v>22074233</v>
      </c>
      <c r="P129" s="144">
        <v>0</v>
      </c>
      <c r="Q129" s="144">
        <v>22074233</v>
      </c>
      <c r="R129" s="144">
        <v>0</v>
      </c>
      <c r="S129" s="144">
        <v>0</v>
      </c>
      <c r="T129" s="128"/>
    </row>
    <row r="130" spans="1:20" ht="15" customHeight="1" x14ac:dyDescent="0.25">
      <c r="A130" s="112" t="s">
        <v>857</v>
      </c>
      <c r="B130" s="123" t="s">
        <v>858</v>
      </c>
      <c r="C130" s="115" t="s">
        <v>19</v>
      </c>
      <c r="D130" s="115" t="s">
        <v>20</v>
      </c>
      <c r="E130" s="116" t="s">
        <v>401</v>
      </c>
      <c r="F130" s="117" t="s">
        <v>246</v>
      </c>
      <c r="G130" s="125">
        <v>2545249378</v>
      </c>
      <c r="H130" s="125">
        <v>1361211600.6600001</v>
      </c>
      <c r="I130" s="125">
        <v>1184037777.3399999</v>
      </c>
      <c r="J130" s="125">
        <v>0</v>
      </c>
      <c r="K130" s="125">
        <v>1350258833.6700001</v>
      </c>
      <c r="L130" s="125">
        <v>10952766.99</v>
      </c>
      <c r="M130" s="125">
        <v>914224500</v>
      </c>
      <c r="N130" s="125">
        <v>436034333.67000002</v>
      </c>
      <c r="O130" s="125">
        <v>910901500</v>
      </c>
      <c r="P130" s="125">
        <v>3323000</v>
      </c>
      <c r="Q130" s="125">
        <v>910901500</v>
      </c>
      <c r="R130" s="125">
        <v>0</v>
      </c>
      <c r="S130" s="125">
        <v>0</v>
      </c>
      <c r="T130" s="128"/>
    </row>
    <row r="131" spans="1:20" ht="15" customHeight="1" x14ac:dyDescent="0.25">
      <c r="A131" s="112" t="s">
        <v>864</v>
      </c>
      <c r="B131" s="123" t="s">
        <v>853</v>
      </c>
      <c r="C131" s="115" t="s">
        <v>19</v>
      </c>
      <c r="D131" s="115" t="s">
        <v>20</v>
      </c>
      <c r="E131" s="116" t="s">
        <v>401</v>
      </c>
      <c r="F131" s="117" t="s">
        <v>246</v>
      </c>
      <c r="G131" s="125">
        <v>2545249378</v>
      </c>
      <c r="H131" s="125">
        <v>1361211600.6600001</v>
      </c>
      <c r="I131" s="125">
        <v>1184037777.3399999</v>
      </c>
      <c r="J131" s="125">
        <v>0</v>
      </c>
      <c r="K131" s="125">
        <v>1350258833.6700001</v>
      </c>
      <c r="L131" s="125">
        <v>10952766.99</v>
      </c>
      <c r="M131" s="125">
        <v>914224500</v>
      </c>
      <c r="N131" s="125">
        <v>436034333.67000002</v>
      </c>
      <c r="O131" s="125">
        <v>910901500</v>
      </c>
      <c r="P131" s="125">
        <v>3323000</v>
      </c>
      <c r="Q131" s="125">
        <v>910901500</v>
      </c>
      <c r="R131" s="125">
        <v>0</v>
      </c>
      <c r="S131" s="125">
        <v>0</v>
      </c>
      <c r="T131" s="128"/>
    </row>
    <row r="132" spans="1:20" ht="15" customHeight="1" x14ac:dyDescent="0.25">
      <c r="A132" s="112" t="s">
        <v>865</v>
      </c>
      <c r="B132" s="123" t="s">
        <v>253</v>
      </c>
      <c r="C132" s="115" t="s">
        <v>19</v>
      </c>
      <c r="D132" s="115" t="s">
        <v>20</v>
      </c>
      <c r="E132" s="116" t="s">
        <v>401</v>
      </c>
      <c r="F132" s="117" t="s">
        <v>246</v>
      </c>
      <c r="G132" s="125">
        <v>1906853933</v>
      </c>
      <c r="H132" s="125">
        <v>797169700</v>
      </c>
      <c r="I132" s="125">
        <v>1109684233</v>
      </c>
      <c r="J132" s="125">
        <v>0</v>
      </c>
      <c r="K132" s="125">
        <v>797169700</v>
      </c>
      <c r="L132" s="125">
        <v>0</v>
      </c>
      <c r="M132" s="125">
        <v>601249000</v>
      </c>
      <c r="N132" s="125">
        <v>195920700</v>
      </c>
      <c r="O132" s="125">
        <v>601249000</v>
      </c>
      <c r="P132" s="125">
        <v>0</v>
      </c>
      <c r="Q132" s="125">
        <v>601249000</v>
      </c>
      <c r="R132" s="125">
        <v>0</v>
      </c>
      <c r="S132" s="125">
        <v>0</v>
      </c>
      <c r="T132" s="128"/>
    </row>
    <row r="133" spans="1:20" ht="15" x14ac:dyDescent="0.25">
      <c r="A133" s="112" t="s">
        <v>871</v>
      </c>
      <c r="B133" s="123" t="s">
        <v>254</v>
      </c>
      <c r="C133" s="115" t="s">
        <v>19</v>
      </c>
      <c r="D133" s="115" t="s">
        <v>20</v>
      </c>
      <c r="E133" s="116" t="s">
        <v>401</v>
      </c>
      <c r="F133" s="117" t="s">
        <v>246</v>
      </c>
      <c r="G133" s="125">
        <v>638395445</v>
      </c>
      <c r="H133" s="125">
        <v>564041900.65999997</v>
      </c>
      <c r="I133" s="125">
        <v>74353544.340000004</v>
      </c>
      <c r="J133" s="125">
        <v>0</v>
      </c>
      <c r="K133" s="125">
        <v>553089133.66999996</v>
      </c>
      <c r="L133" s="125">
        <v>10952766.99</v>
      </c>
      <c r="M133" s="125">
        <v>312975500</v>
      </c>
      <c r="N133" s="125">
        <v>240113633.66999999</v>
      </c>
      <c r="O133" s="125">
        <v>309652500</v>
      </c>
      <c r="P133" s="125">
        <v>3323000</v>
      </c>
      <c r="Q133" s="125">
        <v>309652500</v>
      </c>
      <c r="R133" s="125">
        <v>0</v>
      </c>
      <c r="S133" s="125">
        <v>0</v>
      </c>
      <c r="T133" s="128"/>
    </row>
    <row r="134" spans="1:20" ht="15" customHeight="1" x14ac:dyDescent="0.25">
      <c r="A134" s="112" t="s">
        <v>877</v>
      </c>
      <c r="B134" s="124" t="s">
        <v>878</v>
      </c>
      <c r="C134" s="118" t="s">
        <v>19</v>
      </c>
      <c r="D134" s="118" t="s">
        <v>20</v>
      </c>
      <c r="E134" s="119" t="s">
        <v>401</v>
      </c>
      <c r="F134" s="120" t="s">
        <v>246</v>
      </c>
      <c r="G134" s="144">
        <v>1906853933</v>
      </c>
      <c r="H134" s="144">
        <v>797169700</v>
      </c>
      <c r="I134" s="144">
        <v>1109684233</v>
      </c>
      <c r="J134" s="144">
        <v>0</v>
      </c>
      <c r="K134" s="144">
        <v>797169700</v>
      </c>
      <c r="L134" s="144">
        <v>0</v>
      </c>
      <c r="M134" s="144">
        <v>601249000</v>
      </c>
      <c r="N134" s="144">
        <v>195920700</v>
      </c>
      <c r="O134" s="144">
        <v>601249000</v>
      </c>
      <c r="P134" s="144">
        <v>0</v>
      </c>
      <c r="Q134" s="144">
        <v>601249000</v>
      </c>
      <c r="R134" s="144">
        <v>0</v>
      </c>
      <c r="S134" s="144">
        <v>0</v>
      </c>
      <c r="T134" s="128"/>
    </row>
    <row r="135" spans="1:20" ht="15" customHeight="1" x14ac:dyDescent="0.25">
      <c r="A135" s="112" t="s">
        <v>879</v>
      </c>
      <c r="B135" s="124" t="s">
        <v>880</v>
      </c>
      <c r="C135" s="118" t="s">
        <v>19</v>
      </c>
      <c r="D135" s="118" t="s">
        <v>20</v>
      </c>
      <c r="E135" s="119" t="s">
        <v>401</v>
      </c>
      <c r="F135" s="120" t="s">
        <v>246</v>
      </c>
      <c r="G135" s="144">
        <v>638395445</v>
      </c>
      <c r="H135" s="144">
        <v>564041900.65999997</v>
      </c>
      <c r="I135" s="144">
        <v>74353544.340000004</v>
      </c>
      <c r="J135" s="144">
        <v>0</v>
      </c>
      <c r="K135" s="144">
        <v>553089133.66999996</v>
      </c>
      <c r="L135" s="144">
        <v>10952766.99</v>
      </c>
      <c r="M135" s="144">
        <v>312975500</v>
      </c>
      <c r="N135" s="144">
        <v>240113633.66999999</v>
      </c>
      <c r="O135" s="144">
        <v>309652500</v>
      </c>
      <c r="P135" s="144">
        <v>3323000</v>
      </c>
      <c r="Q135" s="144">
        <v>309652500</v>
      </c>
      <c r="R135" s="144">
        <v>0</v>
      </c>
      <c r="S135" s="144">
        <v>0</v>
      </c>
      <c r="T135" s="128"/>
    </row>
    <row r="136" spans="1:20" ht="15" customHeight="1" x14ac:dyDescent="0.25">
      <c r="A136" s="145" t="s">
        <v>881</v>
      </c>
      <c r="B136" s="123" t="s">
        <v>517</v>
      </c>
      <c r="C136" s="115" t="s">
        <v>19</v>
      </c>
      <c r="D136" s="115" t="s">
        <v>20</v>
      </c>
      <c r="E136" s="116" t="s">
        <v>317</v>
      </c>
      <c r="F136" s="117" t="s">
        <v>21</v>
      </c>
      <c r="G136" s="125">
        <v>53135686070</v>
      </c>
      <c r="H136" s="125">
        <v>50787468702.209999</v>
      </c>
      <c r="I136" s="125">
        <v>2348217367.79</v>
      </c>
      <c r="J136" s="125">
        <v>0</v>
      </c>
      <c r="K136" s="125">
        <v>48295746186.779999</v>
      </c>
      <c r="L136" s="125">
        <v>2491722515.4299998</v>
      </c>
      <c r="M136" s="125">
        <v>34687193090.040001</v>
      </c>
      <c r="N136" s="125">
        <v>13608553096.74</v>
      </c>
      <c r="O136" s="125">
        <v>34361682497.389999</v>
      </c>
      <c r="P136" s="125">
        <v>325510592.64999998</v>
      </c>
      <c r="Q136" s="125">
        <v>34302659025.389999</v>
      </c>
      <c r="R136" s="125">
        <v>59023472</v>
      </c>
      <c r="S136" s="125">
        <v>94137285</v>
      </c>
      <c r="T136" s="128"/>
    </row>
    <row r="137" spans="1:20" ht="15" customHeight="1" x14ac:dyDescent="0.25">
      <c r="A137" s="145" t="s">
        <v>882</v>
      </c>
      <c r="B137" s="123" t="s">
        <v>517</v>
      </c>
      <c r="C137" s="115" t="s">
        <v>19</v>
      </c>
      <c r="D137" s="115" t="s">
        <v>20</v>
      </c>
      <c r="E137" s="116" t="s">
        <v>401</v>
      </c>
      <c r="F137" s="117" t="s">
        <v>246</v>
      </c>
      <c r="G137" s="125">
        <v>8200000000</v>
      </c>
      <c r="H137" s="125">
        <v>6694480282.5500002</v>
      </c>
      <c r="I137" s="125">
        <v>1505519717.45</v>
      </c>
      <c r="J137" s="125">
        <v>0</v>
      </c>
      <c r="K137" s="125">
        <v>5795283270.8699999</v>
      </c>
      <c r="L137" s="125">
        <v>899197011.67999995</v>
      </c>
      <c r="M137" s="125">
        <v>4832417358.2399998</v>
      </c>
      <c r="N137" s="125">
        <v>962865912.63</v>
      </c>
      <c r="O137" s="125">
        <v>4787092510.2399998</v>
      </c>
      <c r="P137" s="125">
        <v>45324848</v>
      </c>
      <c r="Q137" s="125">
        <v>4781413735.2399998</v>
      </c>
      <c r="R137" s="125">
        <v>5678775</v>
      </c>
      <c r="S137" s="125">
        <v>64091527</v>
      </c>
      <c r="T137" s="128"/>
    </row>
    <row r="138" spans="1:20" ht="15" x14ac:dyDescent="0.25">
      <c r="A138" s="112" t="s">
        <v>904</v>
      </c>
      <c r="B138" s="123" t="s">
        <v>260</v>
      </c>
      <c r="C138" s="115" t="s">
        <v>19</v>
      </c>
      <c r="D138" s="115" t="s">
        <v>20</v>
      </c>
      <c r="E138" s="116" t="s">
        <v>317</v>
      </c>
      <c r="F138" s="117" t="s">
        <v>21</v>
      </c>
      <c r="G138" s="125">
        <v>1404527218</v>
      </c>
      <c r="H138" s="125">
        <v>1042137982.33</v>
      </c>
      <c r="I138" s="125">
        <v>362389235.67000002</v>
      </c>
      <c r="J138" s="125">
        <v>0</v>
      </c>
      <c r="K138" s="125">
        <v>1013424677.33</v>
      </c>
      <c r="L138" s="125">
        <v>28713305</v>
      </c>
      <c r="M138" s="125">
        <v>566399424.83000004</v>
      </c>
      <c r="N138" s="125">
        <v>447025252.5</v>
      </c>
      <c r="O138" s="125">
        <v>552429424.83000004</v>
      </c>
      <c r="P138" s="125">
        <v>13970000</v>
      </c>
      <c r="Q138" s="125">
        <v>552429424.83000004</v>
      </c>
      <c r="R138" s="125">
        <v>0</v>
      </c>
      <c r="S138" s="125">
        <v>4938467</v>
      </c>
      <c r="T138" s="128"/>
    </row>
    <row r="139" spans="1:20" ht="15" x14ac:dyDescent="0.25">
      <c r="A139" s="112" t="s">
        <v>912</v>
      </c>
      <c r="B139" s="123" t="s">
        <v>261</v>
      </c>
      <c r="C139" s="115" t="s">
        <v>19</v>
      </c>
      <c r="D139" s="115" t="s">
        <v>20</v>
      </c>
      <c r="E139" s="116" t="s">
        <v>317</v>
      </c>
      <c r="F139" s="117" t="s">
        <v>21</v>
      </c>
      <c r="G139" s="125">
        <v>8521729924</v>
      </c>
      <c r="H139" s="125">
        <v>8124090403.6400003</v>
      </c>
      <c r="I139" s="125">
        <v>397639520.36000001</v>
      </c>
      <c r="J139" s="125">
        <v>0</v>
      </c>
      <c r="K139" s="125">
        <v>8120102802.9799995</v>
      </c>
      <c r="L139" s="125">
        <v>3987600.66</v>
      </c>
      <c r="M139" s="125">
        <v>7167965854</v>
      </c>
      <c r="N139" s="125">
        <v>952136948.98000002</v>
      </c>
      <c r="O139" s="125">
        <v>7128685854</v>
      </c>
      <c r="P139" s="125">
        <v>39280000</v>
      </c>
      <c r="Q139" s="125">
        <v>7128685854</v>
      </c>
      <c r="R139" s="125">
        <v>0</v>
      </c>
      <c r="S139" s="125">
        <v>0</v>
      </c>
      <c r="T139" s="128"/>
    </row>
    <row r="140" spans="1:20" ht="15" customHeight="1" x14ac:dyDescent="0.25">
      <c r="A140" s="112" t="s">
        <v>918</v>
      </c>
      <c r="B140" s="123" t="s">
        <v>262</v>
      </c>
      <c r="C140" s="115" t="s">
        <v>19</v>
      </c>
      <c r="D140" s="115" t="s">
        <v>20</v>
      </c>
      <c r="E140" s="116" t="s">
        <v>317</v>
      </c>
      <c r="F140" s="117" t="s">
        <v>21</v>
      </c>
      <c r="G140" s="125">
        <v>413354306</v>
      </c>
      <c r="H140" s="125">
        <v>413354306</v>
      </c>
      <c r="I140" s="125">
        <v>0</v>
      </c>
      <c r="J140" s="125">
        <v>0</v>
      </c>
      <c r="K140" s="125">
        <v>413354306</v>
      </c>
      <c r="L140" s="125">
        <v>0</v>
      </c>
      <c r="M140" s="125">
        <v>0</v>
      </c>
      <c r="N140" s="125">
        <v>413354306</v>
      </c>
      <c r="O140" s="125">
        <v>0</v>
      </c>
      <c r="P140" s="125">
        <v>0</v>
      </c>
      <c r="Q140" s="125">
        <v>0</v>
      </c>
      <c r="R140" s="125">
        <v>0</v>
      </c>
      <c r="S140" s="125">
        <v>0</v>
      </c>
      <c r="T140" s="128"/>
    </row>
    <row r="141" spans="1:20" ht="15" x14ac:dyDescent="0.25">
      <c r="A141" s="112" t="s">
        <v>889</v>
      </c>
      <c r="B141" s="123" t="s">
        <v>263</v>
      </c>
      <c r="C141" s="115" t="s">
        <v>19</v>
      </c>
      <c r="D141" s="115" t="s">
        <v>20</v>
      </c>
      <c r="E141" s="116" t="s">
        <v>317</v>
      </c>
      <c r="F141" s="117" t="s">
        <v>21</v>
      </c>
      <c r="G141" s="125">
        <v>24209709627</v>
      </c>
      <c r="H141" s="125">
        <v>22986093496.150002</v>
      </c>
      <c r="I141" s="125">
        <v>1223616130.8499999</v>
      </c>
      <c r="J141" s="125">
        <v>0</v>
      </c>
      <c r="K141" s="125">
        <v>22049673375.150002</v>
      </c>
      <c r="L141" s="125">
        <v>936420121</v>
      </c>
      <c r="M141" s="125">
        <v>19104072954.360001</v>
      </c>
      <c r="N141" s="125">
        <v>2945600420.79</v>
      </c>
      <c r="O141" s="125">
        <v>19076043076.360001</v>
      </c>
      <c r="P141" s="125">
        <v>28029878</v>
      </c>
      <c r="Q141" s="125">
        <v>19018440887.360001</v>
      </c>
      <c r="R141" s="125">
        <v>57602189</v>
      </c>
      <c r="S141" s="125">
        <v>88744516</v>
      </c>
      <c r="T141" s="128"/>
    </row>
    <row r="142" spans="1:20" ht="15" customHeight="1" x14ac:dyDescent="0.25">
      <c r="A142" s="112" t="s">
        <v>920</v>
      </c>
      <c r="B142" s="123" t="s">
        <v>853</v>
      </c>
      <c r="C142" s="115" t="s">
        <v>19</v>
      </c>
      <c r="D142" s="115" t="s">
        <v>20</v>
      </c>
      <c r="E142" s="116" t="s">
        <v>317</v>
      </c>
      <c r="F142" s="117" t="s">
        <v>21</v>
      </c>
      <c r="G142" s="125">
        <v>53135686070</v>
      </c>
      <c r="H142" s="125">
        <v>50787468702.209999</v>
      </c>
      <c r="I142" s="125">
        <v>2348217367.79</v>
      </c>
      <c r="J142" s="125">
        <v>0</v>
      </c>
      <c r="K142" s="125">
        <v>48295746186.779999</v>
      </c>
      <c r="L142" s="125">
        <v>2491722515.4299998</v>
      </c>
      <c r="M142" s="125">
        <v>34687193090.040001</v>
      </c>
      <c r="N142" s="125">
        <v>13608553096.74</v>
      </c>
      <c r="O142" s="125">
        <v>34361682497.389999</v>
      </c>
      <c r="P142" s="125">
        <v>325510592.64999998</v>
      </c>
      <c r="Q142" s="125">
        <v>34302659025.389999</v>
      </c>
      <c r="R142" s="125">
        <v>59023472</v>
      </c>
      <c r="S142" s="125">
        <v>94137285</v>
      </c>
      <c r="T142" s="128"/>
    </row>
    <row r="143" spans="1:20" ht="15" customHeight="1" x14ac:dyDescent="0.25">
      <c r="A143" s="112" t="s">
        <v>929</v>
      </c>
      <c r="B143" s="123" t="s">
        <v>258</v>
      </c>
      <c r="C143" s="115" t="s">
        <v>19</v>
      </c>
      <c r="D143" s="115" t="s">
        <v>20</v>
      </c>
      <c r="E143" s="116" t="s">
        <v>317</v>
      </c>
      <c r="F143" s="117" t="s">
        <v>21</v>
      </c>
      <c r="G143" s="125">
        <v>0</v>
      </c>
      <c r="H143" s="125">
        <v>0</v>
      </c>
      <c r="I143" s="125">
        <v>0</v>
      </c>
      <c r="J143" s="125">
        <v>0</v>
      </c>
      <c r="K143" s="125">
        <v>0</v>
      </c>
      <c r="L143" s="125">
        <v>0</v>
      </c>
      <c r="M143" s="125">
        <v>0</v>
      </c>
      <c r="N143" s="125">
        <v>0</v>
      </c>
      <c r="O143" s="125">
        <v>0</v>
      </c>
      <c r="P143" s="125">
        <v>0</v>
      </c>
      <c r="Q143" s="125">
        <v>0</v>
      </c>
      <c r="R143" s="125">
        <v>0</v>
      </c>
      <c r="S143" s="125">
        <v>0</v>
      </c>
      <c r="T143" s="128"/>
    </row>
    <row r="144" spans="1:20" ht="15" customHeight="1" x14ac:dyDescent="0.25">
      <c r="A144" s="112" t="s">
        <v>931</v>
      </c>
      <c r="B144" s="123" t="s">
        <v>259</v>
      </c>
      <c r="C144" s="115" t="s">
        <v>19</v>
      </c>
      <c r="D144" s="115" t="s">
        <v>20</v>
      </c>
      <c r="E144" s="116" t="s">
        <v>317</v>
      </c>
      <c r="F144" s="117" t="s">
        <v>21</v>
      </c>
      <c r="G144" s="125">
        <v>3238452751</v>
      </c>
      <c r="H144" s="125">
        <v>3154096864.6700001</v>
      </c>
      <c r="I144" s="125">
        <v>84355886.329999998</v>
      </c>
      <c r="J144" s="125">
        <v>0</v>
      </c>
      <c r="K144" s="125">
        <v>3154096864.6700001</v>
      </c>
      <c r="L144" s="125">
        <v>0</v>
      </c>
      <c r="M144" s="125">
        <v>2262403134</v>
      </c>
      <c r="N144" s="125">
        <v>891693730.66999996</v>
      </c>
      <c r="O144" s="125">
        <v>2085281134</v>
      </c>
      <c r="P144" s="125">
        <v>177122000</v>
      </c>
      <c r="Q144" s="125">
        <v>2085281134</v>
      </c>
      <c r="R144" s="125">
        <v>0</v>
      </c>
      <c r="S144" s="125">
        <v>0</v>
      </c>
      <c r="T144" s="128"/>
    </row>
    <row r="145" spans="1:20" ht="15" x14ac:dyDescent="0.25">
      <c r="A145" s="112" t="s">
        <v>898</v>
      </c>
      <c r="B145" s="123" t="s">
        <v>264</v>
      </c>
      <c r="C145" s="115" t="s">
        <v>19</v>
      </c>
      <c r="D145" s="115" t="s">
        <v>20</v>
      </c>
      <c r="E145" s="116" t="s">
        <v>317</v>
      </c>
      <c r="F145" s="117" t="s">
        <v>21</v>
      </c>
      <c r="G145" s="125">
        <v>10610911727</v>
      </c>
      <c r="H145" s="125">
        <v>10527038989.110001</v>
      </c>
      <c r="I145" s="125">
        <v>83872737.890000001</v>
      </c>
      <c r="J145" s="125">
        <v>0</v>
      </c>
      <c r="K145" s="125">
        <v>9146594218.9500008</v>
      </c>
      <c r="L145" s="125">
        <v>1380444770.1600001</v>
      </c>
      <c r="M145" s="125">
        <v>3462981946.8099999</v>
      </c>
      <c r="N145" s="125">
        <v>5683612272.1400003</v>
      </c>
      <c r="O145" s="125">
        <v>3408455535.1599998</v>
      </c>
      <c r="P145" s="125">
        <v>54526411.649999999</v>
      </c>
      <c r="Q145" s="125">
        <v>3408455535.1599998</v>
      </c>
      <c r="R145" s="125">
        <v>0</v>
      </c>
      <c r="S145" s="125">
        <v>0</v>
      </c>
      <c r="T145" s="128"/>
    </row>
    <row r="146" spans="1:20" ht="15" customHeight="1" x14ac:dyDescent="0.25">
      <c r="A146" s="112" t="s">
        <v>921</v>
      </c>
      <c r="B146" s="123" t="s">
        <v>518</v>
      </c>
      <c r="C146" s="115" t="s">
        <v>19</v>
      </c>
      <c r="D146" s="115" t="s">
        <v>20</v>
      </c>
      <c r="E146" s="116" t="s">
        <v>317</v>
      </c>
      <c r="F146" s="117" t="s">
        <v>21</v>
      </c>
      <c r="G146" s="125">
        <v>4737000517</v>
      </c>
      <c r="H146" s="125">
        <v>4540656660.3100004</v>
      </c>
      <c r="I146" s="125">
        <v>196343856.69</v>
      </c>
      <c r="J146" s="125">
        <v>0</v>
      </c>
      <c r="K146" s="125">
        <v>4398499941.6999998</v>
      </c>
      <c r="L146" s="125">
        <v>142156718.61000001</v>
      </c>
      <c r="M146" s="125">
        <v>2123369776.04</v>
      </c>
      <c r="N146" s="125">
        <v>2275130165.6599998</v>
      </c>
      <c r="O146" s="125">
        <v>2110787473.04</v>
      </c>
      <c r="P146" s="125">
        <v>12582303</v>
      </c>
      <c r="Q146" s="125">
        <v>2109366190.04</v>
      </c>
      <c r="R146" s="125">
        <v>1421283</v>
      </c>
      <c r="S146" s="125">
        <v>454302</v>
      </c>
      <c r="T146" s="128"/>
    </row>
    <row r="147" spans="1:20" ht="15" customHeight="1" x14ac:dyDescent="0.25">
      <c r="A147" s="112" t="s">
        <v>921</v>
      </c>
      <c r="B147" s="123" t="s">
        <v>518</v>
      </c>
      <c r="C147" s="115" t="s">
        <v>19</v>
      </c>
      <c r="D147" s="115" t="s">
        <v>20</v>
      </c>
      <c r="E147" s="116" t="s">
        <v>401</v>
      </c>
      <c r="F147" s="117" t="s">
        <v>246</v>
      </c>
      <c r="G147" s="125">
        <v>73575205</v>
      </c>
      <c r="H147" s="125">
        <v>500000</v>
      </c>
      <c r="I147" s="125">
        <v>73075205</v>
      </c>
      <c r="J147" s="125">
        <v>0</v>
      </c>
      <c r="K147" s="125">
        <v>0</v>
      </c>
      <c r="L147" s="125">
        <v>500000</v>
      </c>
      <c r="M147" s="125">
        <v>0</v>
      </c>
      <c r="N147" s="125">
        <v>0</v>
      </c>
      <c r="O147" s="125">
        <v>0</v>
      </c>
      <c r="P147" s="125">
        <v>0</v>
      </c>
      <c r="Q147" s="125">
        <v>0</v>
      </c>
      <c r="R147" s="125">
        <v>0</v>
      </c>
      <c r="S147" s="125">
        <v>0</v>
      </c>
      <c r="T147" s="128"/>
    </row>
    <row r="148" spans="1:20" ht="15" x14ac:dyDescent="0.25">
      <c r="A148" s="112" t="s">
        <v>898</v>
      </c>
      <c r="B148" s="123" t="s">
        <v>264</v>
      </c>
      <c r="C148" s="115" t="s">
        <v>19</v>
      </c>
      <c r="D148" s="115" t="s">
        <v>20</v>
      </c>
      <c r="E148" s="116" t="s">
        <v>401</v>
      </c>
      <c r="F148" s="117" t="s">
        <v>246</v>
      </c>
      <c r="G148" s="125">
        <v>200000000</v>
      </c>
      <c r="H148" s="125">
        <v>200000000</v>
      </c>
      <c r="I148" s="125">
        <v>0</v>
      </c>
      <c r="J148" s="125">
        <v>0</v>
      </c>
      <c r="K148" s="125">
        <v>200000000</v>
      </c>
      <c r="L148" s="125">
        <v>0</v>
      </c>
      <c r="M148" s="125">
        <v>0</v>
      </c>
      <c r="N148" s="125">
        <v>200000000</v>
      </c>
      <c r="O148" s="125">
        <v>0</v>
      </c>
      <c r="P148" s="125">
        <v>0</v>
      </c>
      <c r="Q148" s="125">
        <v>0</v>
      </c>
      <c r="R148" s="125">
        <v>0</v>
      </c>
      <c r="S148" s="125">
        <v>0</v>
      </c>
      <c r="T148" s="128"/>
    </row>
    <row r="149" spans="1:20" ht="20.25" customHeight="1" x14ac:dyDescent="0.25">
      <c r="A149" s="112" t="s">
        <v>946</v>
      </c>
      <c r="B149" s="123" t="s">
        <v>265</v>
      </c>
      <c r="C149" s="115" t="s">
        <v>19</v>
      </c>
      <c r="D149" s="115" t="s">
        <v>20</v>
      </c>
      <c r="E149" s="116" t="s">
        <v>401</v>
      </c>
      <c r="F149" s="117" t="s">
        <v>246</v>
      </c>
      <c r="G149" s="125">
        <v>1478356574</v>
      </c>
      <c r="H149" s="125">
        <v>1017318867.74</v>
      </c>
      <c r="I149" s="125">
        <v>461037706.25999999</v>
      </c>
      <c r="J149" s="125">
        <v>0</v>
      </c>
      <c r="K149" s="125">
        <v>954445611.74000001</v>
      </c>
      <c r="L149" s="125">
        <v>62873256</v>
      </c>
      <c r="M149" s="125">
        <v>785853909.29999995</v>
      </c>
      <c r="N149" s="125">
        <v>168591702.44</v>
      </c>
      <c r="O149" s="125">
        <v>777179037.29999995</v>
      </c>
      <c r="P149" s="125">
        <v>8674872</v>
      </c>
      <c r="Q149" s="125">
        <v>771500262.29999995</v>
      </c>
      <c r="R149" s="125">
        <v>5678775</v>
      </c>
      <c r="S149" s="125">
        <v>25442191</v>
      </c>
      <c r="T149" s="128"/>
    </row>
    <row r="150" spans="1:20" ht="15" customHeight="1" x14ac:dyDescent="0.25">
      <c r="A150" s="112" t="s">
        <v>931</v>
      </c>
      <c r="B150" s="123" t="s">
        <v>259</v>
      </c>
      <c r="C150" s="115" t="s">
        <v>19</v>
      </c>
      <c r="D150" s="115" t="s">
        <v>20</v>
      </c>
      <c r="E150" s="116" t="s">
        <v>401</v>
      </c>
      <c r="F150" s="117" t="s">
        <v>246</v>
      </c>
      <c r="G150" s="125">
        <v>288860880</v>
      </c>
      <c r="H150" s="125">
        <v>0</v>
      </c>
      <c r="I150" s="125">
        <v>288860880</v>
      </c>
      <c r="J150" s="125">
        <v>0</v>
      </c>
      <c r="K150" s="125">
        <v>0</v>
      </c>
      <c r="L150" s="125">
        <v>0</v>
      </c>
      <c r="M150" s="125">
        <v>0</v>
      </c>
      <c r="N150" s="125">
        <v>0</v>
      </c>
      <c r="O150" s="125">
        <v>0</v>
      </c>
      <c r="P150" s="125">
        <v>0</v>
      </c>
      <c r="Q150" s="125">
        <v>0</v>
      </c>
      <c r="R150" s="125">
        <v>0</v>
      </c>
      <c r="S150" s="125">
        <v>0</v>
      </c>
      <c r="T150" s="128"/>
    </row>
    <row r="151" spans="1:20" ht="15" customHeight="1" x14ac:dyDescent="0.25">
      <c r="A151" s="112" t="s">
        <v>920</v>
      </c>
      <c r="B151" s="123" t="s">
        <v>853</v>
      </c>
      <c r="C151" s="115" t="s">
        <v>19</v>
      </c>
      <c r="D151" s="115" t="s">
        <v>20</v>
      </c>
      <c r="E151" s="116" t="s">
        <v>401</v>
      </c>
      <c r="F151" s="117" t="s">
        <v>246</v>
      </c>
      <c r="G151" s="125">
        <v>8200000000</v>
      </c>
      <c r="H151" s="125">
        <v>6694480282.5500002</v>
      </c>
      <c r="I151" s="125">
        <v>1505519717.45</v>
      </c>
      <c r="J151" s="125">
        <v>0</v>
      </c>
      <c r="K151" s="125">
        <v>5795283270.8699999</v>
      </c>
      <c r="L151" s="125">
        <v>899197011.67999995</v>
      </c>
      <c r="M151" s="125">
        <v>4832417358.2399998</v>
      </c>
      <c r="N151" s="125">
        <v>962865912.63</v>
      </c>
      <c r="O151" s="125">
        <v>4787092510.2399998</v>
      </c>
      <c r="P151" s="125">
        <v>45324848</v>
      </c>
      <c r="Q151" s="125">
        <v>4781413735.2399998</v>
      </c>
      <c r="R151" s="125">
        <v>5678775</v>
      </c>
      <c r="S151" s="125">
        <v>64091527</v>
      </c>
      <c r="T151" s="128"/>
    </row>
    <row r="152" spans="1:20" ht="15" x14ac:dyDescent="0.25">
      <c r="A152" s="112" t="s">
        <v>889</v>
      </c>
      <c r="B152" s="123" t="s">
        <v>263</v>
      </c>
      <c r="C152" s="115" t="s">
        <v>19</v>
      </c>
      <c r="D152" s="115" t="s">
        <v>20</v>
      </c>
      <c r="E152" s="116" t="s">
        <v>401</v>
      </c>
      <c r="F152" s="117" t="s">
        <v>246</v>
      </c>
      <c r="G152" s="125">
        <v>186234115</v>
      </c>
      <c r="H152" s="125">
        <v>0</v>
      </c>
      <c r="I152" s="125">
        <v>186234115</v>
      </c>
      <c r="J152" s="125">
        <v>0</v>
      </c>
      <c r="K152" s="125">
        <v>0</v>
      </c>
      <c r="L152" s="125">
        <v>0</v>
      </c>
      <c r="M152" s="125">
        <v>0</v>
      </c>
      <c r="N152" s="125">
        <v>0</v>
      </c>
      <c r="O152" s="125">
        <v>0</v>
      </c>
      <c r="P152" s="125">
        <v>0</v>
      </c>
      <c r="Q152" s="125">
        <v>0</v>
      </c>
      <c r="R152" s="125">
        <v>0</v>
      </c>
      <c r="S152" s="125">
        <v>0</v>
      </c>
      <c r="T152" s="128"/>
    </row>
    <row r="153" spans="1:20" ht="15" customHeight="1" x14ac:dyDescent="0.25">
      <c r="A153" s="112" t="s">
        <v>918</v>
      </c>
      <c r="B153" s="123" t="s">
        <v>262</v>
      </c>
      <c r="C153" s="115" t="s">
        <v>19</v>
      </c>
      <c r="D153" s="115" t="s">
        <v>20</v>
      </c>
      <c r="E153" s="116" t="s">
        <v>401</v>
      </c>
      <c r="F153" s="117" t="s">
        <v>246</v>
      </c>
      <c r="G153" s="125">
        <v>5917389911</v>
      </c>
      <c r="H153" s="125">
        <v>5476661414.8100004</v>
      </c>
      <c r="I153" s="125">
        <v>440728496.19</v>
      </c>
      <c r="J153" s="125">
        <v>0</v>
      </c>
      <c r="K153" s="125">
        <v>4640837659.1300001</v>
      </c>
      <c r="L153" s="125">
        <v>835823755.67999995</v>
      </c>
      <c r="M153" s="125">
        <v>4046563448.9400001</v>
      </c>
      <c r="N153" s="125">
        <v>594274210.19000006</v>
      </c>
      <c r="O153" s="125">
        <v>4009913472.9400001</v>
      </c>
      <c r="P153" s="125">
        <v>36649976</v>
      </c>
      <c r="Q153" s="125">
        <v>4009913472.9400001</v>
      </c>
      <c r="R153" s="125">
        <v>0</v>
      </c>
      <c r="S153" s="125">
        <v>38649336</v>
      </c>
      <c r="T153" s="128"/>
    </row>
    <row r="154" spans="1:20" ht="15" x14ac:dyDescent="0.25">
      <c r="A154" s="112" t="s">
        <v>912</v>
      </c>
      <c r="B154" s="123" t="s">
        <v>261</v>
      </c>
      <c r="C154" s="115" t="s">
        <v>19</v>
      </c>
      <c r="D154" s="115" t="s">
        <v>20</v>
      </c>
      <c r="E154" s="116" t="s">
        <v>401</v>
      </c>
      <c r="F154" s="117" t="s">
        <v>246</v>
      </c>
      <c r="G154" s="125">
        <v>55583315</v>
      </c>
      <c r="H154" s="125">
        <v>0</v>
      </c>
      <c r="I154" s="125">
        <v>55583315</v>
      </c>
      <c r="J154" s="125">
        <v>0</v>
      </c>
      <c r="K154" s="125">
        <v>0</v>
      </c>
      <c r="L154" s="125">
        <v>0</v>
      </c>
      <c r="M154" s="125">
        <v>0</v>
      </c>
      <c r="N154" s="125">
        <v>0</v>
      </c>
      <c r="O154" s="125">
        <v>0</v>
      </c>
      <c r="P154" s="125">
        <v>0</v>
      </c>
      <c r="Q154" s="125">
        <v>0</v>
      </c>
      <c r="R154" s="125">
        <v>0</v>
      </c>
      <c r="S154" s="125">
        <v>0</v>
      </c>
      <c r="T154" s="128"/>
    </row>
    <row r="155" spans="1:20" ht="15" customHeight="1" x14ac:dyDescent="0.25">
      <c r="A155" s="112" t="s">
        <v>964</v>
      </c>
      <c r="B155" s="124" t="s">
        <v>965</v>
      </c>
      <c r="C155" s="118" t="s">
        <v>19</v>
      </c>
      <c r="D155" s="118" t="s">
        <v>20</v>
      </c>
      <c r="E155" s="119" t="s">
        <v>317</v>
      </c>
      <c r="F155" s="120" t="s">
        <v>21</v>
      </c>
      <c r="G155" s="144">
        <v>413354306</v>
      </c>
      <c r="H155" s="144">
        <v>413354306</v>
      </c>
      <c r="I155" s="144">
        <v>0</v>
      </c>
      <c r="J155" s="144">
        <v>0</v>
      </c>
      <c r="K155" s="144">
        <v>413354306</v>
      </c>
      <c r="L155" s="144">
        <v>0</v>
      </c>
      <c r="M155" s="144">
        <v>0</v>
      </c>
      <c r="N155" s="144">
        <v>413354306</v>
      </c>
      <c r="O155" s="144">
        <v>0</v>
      </c>
      <c r="P155" s="144">
        <v>0</v>
      </c>
      <c r="Q155" s="144">
        <v>0</v>
      </c>
      <c r="R155" s="144">
        <v>0</v>
      </c>
      <c r="S155" s="144">
        <v>0</v>
      </c>
      <c r="T155" s="128"/>
    </row>
    <row r="156" spans="1:20" ht="15" customHeight="1" x14ac:dyDescent="0.25">
      <c r="A156" s="112" t="s">
        <v>960</v>
      </c>
      <c r="B156" s="124" t="s">
        <v>961</v>
      </c>
      <c r="C156" s="118" t="s">
        <v>19</v>
      </c>
      <c r="D156" s="118" t="s">
        <v>20</v>
      </c>
      <c r="E156" s="119" t="s">
        <v>317</v>
      </c>
      <c r="F156" s="120" t="s">
        <v>21</v>
      </c>
      <c r="G156" s="144">
        <v>1404527218</v>
      </c>
      <c r="H156" s="144">
        <v>1042137982.33</v>
      </c>
      <c r="I156" s="144">
        <v>362389235.67000002</v>
      </c>
      <c r="J156" s="144">
        <v>0</v>
      </c>
      <c r="K156" s="144">
        <v>1013424677.33</v>
      </c>
      <c r="L156" s="144">
        <v>28713305</v>
      </c>
      <c r="M156" s="144">
        <v>566399424.83000004</v>
      </c>
      <c r="N156" s="144">
        <v>447025252.5</v>
      </c>
      <c r="O156" s="144">
        <v>552429424.83000004</v>
      </c>
      <c r="P156" s="144">
        <v>13970000</v>
      </c>
      <c r="Q156" s="144">
        <v>552429424.83000004</v>
      </c>
      <c r="R156" s="144">
        <v>0</v>
      </c>
      <c r="S156" s="144">
        <v>4938467</v>
      </c>
      <c r="T156" s="128"/>
    </row>
    <row r="157" spans="1:20" ht="15" customHeight="1" x14ac:dyDescent="0.25">
      <c r="A157" s="112" t="s">
        <v>962</v>
      </c>
      <c r="B157" s="124" t="s">
        <v>963</v>
      </c>
      <c r="C157" s="118" t="s">
        <v>19</v>
      </c>
      <c r="D157" s="118" t="s">
        <v>20</v>
      </c>
      <c r="E157" s="119" t="s">
        <v>317</v>
      </c>
      <c r="F157" s="120" t="s">
        <v>21</v>
      </c>
      <c r="G157" s="144">
        <v>8521729924</v>
      </c>
      <c r="H157" s="144">
        <v>8124090403.6400003</v>
      </c>
      <c r="I157" s="144">
        <v>397639520.36000001</v>
      </c>
      <c r="J157" s="144">
        <v>0</v>
      </c>
      <c r="K157" s="144">
        <v>8120102802.9799995</v>
      </c>
      <c r="L157" s="144">
        <v>3987600.66</v>
      </c>
      <c r="M157" s="144">
        <v>7167965854</v>
      </c>
      <c r="N157" s="144">
        <v>952136948.98000002</v>
      </c>
      <c r="O157" s="144">
        <v>7128685854</v>
      </c>
      <c r="P157" s="144">
        <v>39280000</v>
      </c>
      <c r="Q157" s="144">
        <v>7128685854</v>
      </c>
      <c r="R157" s="144">
        <v>0</v>
      </c>
      <c r="S157" s="144">
        <v>0</v>
      </c>
    </row>
    <row r="158" spans="1:20" ht="15" customHeight="1" x14ac:dyDescent="0.25">
      <c r="A158" s="112" t="s">
        <v>956</v>
      </c>
      <c r="B158" s="124" t="s">
        <v>957</v>
      </c>
      <c r="C158" s="118" t="s">
        <v>19</v>
      </c>
      <c r="D158" s="118" t="s">
        <v>20</v>
      </c>
      <c r="E158" s="119" t="s">
        <v>317</v>
      </c>
      <c r="F158" s="120" t="s">
        <v>21</v>
      </c>
      <c r="G158" s="144">
        <v>24209709627</v>
      </c>
      <c r="H158" s="144">
        <v>22986093496.150002</v>
      </c>
      <c r="I158" s="144">
        <v>1223616130.8499999</v>
      </c>
      <c r="J158" s="144">
        <v>0</v>
      </c>
      <c r="K158" s="144">
        <v>22049673375.150002</v>
      </c>
      <c r="L158" s="144">
        <v>936420121</v>
      </c>
      <c r="M158" s="144">
        <v>19104072954.360001</v>
      </c>
      <c r="N158" s="144">
        <v>2945600420.79</v>
      </c>
      <c r="O158" s="144">
        <v>19076043076.360001</v>
      </c>
      <c r="P158" s="144">
        <v>28029878</v>
      </c>
      <c r="Q158" s="144">
        <v>19018440887.360001</v>
      </c>
      <c r="R158" s="144">
        <v>57602189</v>
      </c>
      <c r="S158" s="144">
        <v>88744516</v>
      </c>
    </row>
    <row r="159" spans="1:20" ht="15" customHeight="1" x14ac:dyDescent="0.25">
      <c r="A159" s="112" t="s">
        <v>958</v>
      </c>
      <c r="B159" s="124" t="s">
        <v>959</v>
      </c>
      <c r="C159" s="118" t="s">
        <v>19</v>
      </c>
      <c r="D159" s="118" t="s">
        <v>20</v>
      </c>
      <c r="E159" s="119" t="s">
        <v>317</v>
      </c>
      <c r="F159" s="120" t="s">
        <v>21</v>
      </c>
      <c r="G159" s="144">
        <v>10610911727</v>
      </c>
      <c r="H159" s="144">
        <v>10527038989.110001</v>
      </c>
      <c r="I159" s="144">
        <v>83872737.890000001</v>
      </c>
      <c r="J159" s="144">
        <v>0</v>
      </c>
      <c r="K159" s="144">
        <v>9146594218.9500008</v>
      </c>
      <c r="L159" s="144">
        <v>1380444770.1600001</v>
      </c>
      <c r="M159" s="144">
        <v>3462981946.8099999</v>
      </c>
      <c r="N159" s="144">
        <v>5683612272.1400003</v>
      </c>
      <c r="O159" s="144">
        <v>3408455535.1599998</v>
      </c>
      <c r="P159" s="144">
        <v>54526411.649999999</v>
      </c>
      <c r="Q159" s="144">
        <v>3408455535.1599998</v>
      </c>
      <c r="R159" s="144">
        <v>0</v>
      </c>
      <c r="S159" s="144">
        <v>0</v>
      </c>
    </row>
    <row r="160" spans="1:20" ht="15" customHeight="1" x14ac:dyDescent="0.25">
      <c r="A160" s="112" t="s">
        <v>966</v>
      </c>
      <c r="B160" s="124" t="s">
        <v>967</v>
      </c>
      <c r="C160" s="118" t="s">
        <v>19</v>
      </c>
      <c r="D160" s="118" t="s">
        <v>20</v>
      </c>
      <c r="E160" s="119" t="s">
        <v>317</v>
      </c>
      <c r="F160" s="120" t="s">
        <v>21</v>
      </c>
      <c r="G160" s="144">
        <v>4737000517</v>
      </c>
      <c r="H160" s="144">
        <v>4540656660.3100004</v>
      </c>
      <c r="I160" s="144">
        <v>196343856.69</v>
      </c>
      <c r="J160" s="144">
        <v>0</v>
      </c>
      <c r="K160" s="144">
        <v>4398499941.6999998</v>
      </c>
      <c r="L160" s="144">
        <v>142156718.61000001</v>
      </c>
      <c r="M160" s="144">
        <v>2123369776.04</v>
      </c>
      <c r="N160" s="144">
        <v>2275130165.6599998</v>
      </c>
      <c r="O160" s="144">
        <v>2110787473.04</v>
      </c>
      <c r="P160" s="144">
        <v>12582303</v>
      </c>
      <c r="Q160" s="144">
        <v>2109366190.04</v>
      </c>
      <c r="R160" s="144">
        <v>1421283</v>
      </c>
      <c r="S160" s="144">
        <v>454302</v>
      </c>
      <c r="T160" s="128"/>
    </row>
    <row r="161" spans="1:20" ht="15" customHeight="1" x14ac:dyDescent="0.25">
      <c r="A161" s="112" t="s">
        <v>968</v>
      </c>
      <c r="B161" s="124" t="s">
        <v>969</v>
      </c>
      <c r="C161" s="118" t="s">
        <v>19</v>
      </c>
      <c r="D161" s="118" t="s">
        <v>20</v>
      </c>
      <c r="E161" s="119" t="s">
        <v>317</v>
      </c>
      <c r="F161" s="120" t="s">
        <v>21</v>
      </c>
      <c r="G161" s="144">
        <v>0</v>
      </c>
      <c r="H161" s="144">
        <v>0</v>
      </c>
      <c r="I161" s="144">
        <v>0</v>
      </c>
      <c r="J161" s="144">
        <v>0</v>
      </c>
      <c r="K161" s="144">
        <v>0</v>
      </c>
      <c r="L161" s="144">
        <v>0</v>
      </c>
      <c r="M161" s="144">
        <v>0</v>
      </c>
      <c r="N161" s="144">
        <v>0</v>
      </c>
      <c r="O161" s="144">
        <v>0</v>
      </c>
      <c r="P161" s="144">
        <v>0</v>
      </c>
      <c r="Q161" s="144">
        <v>0</v>
      </c>
      <c r="R161" s="144">
        <v>0</v>
      </c>
      <c r="S161" s="144">
        <v>0</v>
      </c>
      <c r="T161" s="128"/>
    </row>
    <row r="162" spans="1:20" ht="15" customHeight="1" x14ac:dyDescent="0.25">
      <c r="A162" s="112" t="s">
        <v>970</v>
      </c>
      <c r="B162" s="124" t="s">
        <v>971</v>
      </c>
      <c r="C162" s="118" t="s">
        <v>19</v>
      </c>
      <c r="D162" s="118" t="s">
        <v>20</v>
      </c>
      <c r="E162" s="119" t="s">
        <v>317</v>
      </c>
      <c r="F162" s="120" t="s">
        <v>21</v>
      </c>
      <c r="G162" s="144">
        <v>3238452751</v>
      </c>
      <c r="H162" s="144">
        <v>3154096864.6700001</v>
      </c>
      <c r="I162" s="144">
        <v>84355886.329999998</v>
      </c>
      <c r="J162" s="144">
        <v>0</v>
      </c>
      <c r="K162" s="144">
        <v>3154096864.6700001</v>
      </c>
      <c r="L162" s="144">
        <v>0</v>
      </c>
      <c r="M162" s="144">
        <v>2262403134</v>
      </c>
      <c r="N162" s="144">
        <v>891693730.66999996</v>
      </c>
      <c r="O162" s="144">
        <v>2085281134</v>
      </c>
      <c r="P162" s="144">
        <v>177122000</v>
      </c>
      <c r="Q162" s="144">
        <v>2085281134</v>
      </c>
      <c r="R162" s="144">
        <v>0</v>
      </c>
      <c r="S162" s="144">
        <v>0</v>
      </c>
      <c r="T162" s="128"/>
    </row>
    <row r="163" spans="1:20" ht="15" customHeight="1" x14ac:dyDescent="0.25">
      <c r="A163" s="112" t="s">
        <v>970</v>
      </c>
      <c r="B163" s="124" t="s">
        <v>971</v>
      </c>
      <c r="C163" s="118" t="s">
        <v>19</v>
      </c>
      <c r="D163" s="118" t="s">
        <v>20</v>
      </c>
      <c r="E163" s="119" t="s">
        <v>401</v>
      </c>
      <c r="F163" s="120" t="s">
        <v>246</v>
      </c>
      <c r="G163" s="144">
        <v>288860880</v>
      </c>
      <c r="H163" s="144">
        <v>0</v>
      </c>
      <c r="I163" s="144">
        <v>288860880</v>
      </c>
      <c r="J163" s="144">
        <v>0</v>
      </c>
      <c r="K163" s="144">
        <v>0</v>
      </c>
      <c r="L163" s="144">
        <v>0</v>
      </c>
      <c r="M163" s="144">
        <v>0</v>
      </c>
      <c r="N163" s="144">
        <v>0</v>
      </c>
      <c r="O163" s="144">
        <v>0</v>
      </c>
      <c r="P163" s="144">
        <v>0</v>
      </c>
      <c r="Q163" s="144">
        <v>0</v>
      </c>
      <c r="R163" s="144">
        <v>0</v>
      </c>
      <c r="S163" s="144">
        <v>0</v>
      </c>
      <c r="T163" s="128"/>
    </row>
    <row r="164" spans="1:20" ht="15" customHeight="1" x14ac:dyDescent="0.25">
      <c r="A164" s="112" t="s">
        <v>966</v>
      </c>
      <c r="B164" s="124" t="s">
        <v>967</v>
      </c>
      <c r="C164" s="118" t="s">
        <v>19</v>
      </c>
      <c r="D164" s="118" t="s">
        <v>20</v>
      </c>
      <c r="E164" s="119" t="s">
        <v>401</v>
      </c>
      <c r="F164" s="120" t="s">
        <v>246</v>
      </c>
      <c r="G164" s="144">
        <v>73575205</v>
      </c>
      <c r="H164" s="144">
        <v>500000</v>
      </c>
      <c r="I164" s="144">
        <v>73075205</v>
      </c>
      <c r="J164" s="144">
        <v>0</v>
      </c>
      <c r="K164" s="144">
        <v>0</v>
      </c>
      <c r="L164" s="144">
        <v>500000</v>
      </c>
      <c r="M164" s="144">
        <v>0</v>
      </c>
      <c r="N164" s="144">
        <v>0</v>
      </c>
      <c r="O164" s="144">
        <v>0</v>
      </c>
      <c r="P164" s="144">
        <v>0</v>
      </c>
      <c r="Q164" s="144">
        <v>0</v>
      </c>
      <c r="R164" s="144">
        <v>0</v>
      </c>
      <c r="S164" s="144">
        <v>0</v>
      </c>
      <c r="T164" s="128"/>
    </row>
    <row r="165" spans="1:20" ht="15" customHeight="1" x14ac:dyDescent="0.25">
      <c r="A165" s="112" t="s">
        <v>958</v>
      </c>
      <c r="B165" s="124" t="s">
        <v>959</v>
      </c>
      <c r="C165" s="118" t="s">
        <v>19</v>
      </c>
      <c r="D165" s="118" t="s">
        <v>20</v>
      </c>
      <c r="E165" s="119" t="s">
        <v>401</v>
      </c>
      <c r="F165" s="120" t="s">
        <v>246</v>
      </c>
      <c r="G165" s="144">
        <v>200000000</v>
      </c>
      <c r="H165" s="144">
        <v>200000000</v>
      </c>
      <c r="I165" s="144">
        <v>0</v>
      </c>
      <c r="J165" s="144">
        <v>0</v>
      </c>
      <c r="K165" s="144">
        <v>200000000</v>
      </c>
      <c r="L165" s="144">
        <v>0</v>
      </c>
      <c r="M165" s="144">
        <v>0</v>
      </c>
      <c r="N165" s="144">
        <v>200000000</v>
      </c>
      <c r="O165" s="144">
        <v>0</v>
      </c>
      <c r="P165" s="144">
        <v>0</v>
      </c>
      <c r="Q165" s="144">
        <v>0</v>
      </c>
      <c r="R165" s="144">
        <v>0</v>
      </c>
      <c r="S165" s="144">
        <v>0</v>
      </c>
      <c r="T165" s="128"/>
    </row>
    <row r="166" spans="1:20" ht="15" customHeight="1" x14ac:dyDescent="0.25">
      <c r="A166" s="112" t="s">
        <v>972</v>
      </c>
      <c r="B166" s="124" t="s">
        <v>973</v>
      </c>
      <c r="C166" s="118" t="s">
        <v>19</v>
      </c>
      <c r="D166" s="118" t="s">
        <v>20</v>
      </c>
      <c r="E166" s="119" t="s">
        <v>401</v>
      </c>
      <c r="F166" s="120" t="s">
        <v>246</v>
      </c>
      <c r="G166" s="144">
        <v>1478356574</v>
      </c>
      <c r="H166" s="144">
        <v>1017318867.74</v>
      </c>
      <c r="I166" s="144">
        <v>461037706.25999999</v>
      </c>
      <c r="J166" s="144">
        <v>0</v>
      </c>
      <c r="K166" s="144">
        <v>954445611.74000001</v>
      </c>
      <c r="L166" s="144">
        <v>62873256</v>
      </c>
      <c r="M166" s="144">
        <v>785853909.29999995</v>
      </c>
      <c r="N166" s="144">
        <v>168591702.44</v>
      </c>
      <c r="O166" s="144">
        <v>777179037.29999995</v>
      </c>
      <c r="P166" s="144">
        <v>8674872</v>
      </c>
      <c r="Q166" s="144">
        <v>771500262.29999995</v>
      </c>
      <c r="R166" s="144">
        <v>5678775</v>
      </c>
      <c r="S166" s="144">
        <v>25442191</v>
      </c>
      <c r="T166" s="128"/>
    </row>
    <row r="167" spans="1:20" ht="15" customHeight="1" x14ac:dyDescent="0.25">
      <c r="A167" s="112" t="s">
        <v>956</v>
      </c>
      <c r="B167" s="124" t="s">
        <v>957</v>
      </c>
      <c r="C167" s="118" t="s">
        <v>19</v>
      </c>
      <c r="D167" s="118" t="s">
        <v>20</v>
      </c>
      <c r="E167" s="119" t="s">
        <v>401</v>
      </c>
      <c r="F167" s="120" t="s">
        <v>246</v>
      </c>
      <c r="G167" s="144">
        <v>186234115</v>
      </c>
      <c r="H167" s="144">
        <v>0</v>
      </c>
      <c r="I167" s="144">
        <v>186234115</v>
      </c>
      <c r="J167" s="144">
        <v>0</v>
      </c>
      <c r="K167" s="144">
        <v>0</v>
      </c>
      <c r="L167" s="144">
        <v>0</v>
      </c>
      <c r="M167" s="144">
        <v>0</v>
      </c>
      <c r="N167" s="144">
        <v>0</v>
      </c>
      <c r="O167" s="144">
        <v>0</v>
      </c>
      <c r="P167" s="144">
        <v>0</v>
      </c>
      <c r="Q167" s="144">
        <v>0</v>
      </c>
      <c r="R167" s="144">
        <v>0</v>
      </c>
      <c r="S167" s="144">
        <v>0</v>
      </c>
      <c r="T167" s="128"/>
    </row>
    <row r="168" spans="1:20" ht="15" customHeight="1" x14ac:dyDescent="0.25">
      <c r="A168" s="112" t="s">
        <v>962</v>
      </c>
      <c r="B168" s="124" t="s">
        <v>963</v>
      </c>
      <c r="C168" s="118" t="s">
        <v>19</v>
      </c>
      <c r="D168" s="118" t="s">
        <v>20</v>
      </c>
      <c r="E168" s="119" t="s">
        <v>401</v>
      </c>
      <c r="F168" s="120" t="s">
        <v>246</v>
      </c>
      <c r="G168" s="144">
        <v>55583315</v>
      </c>
      <c r="H168" s="144">
        <v>0</v>
      </c>
      <c r="I168" s="144">
        <v>55583315</v>
      </c>
      <c r="J168" s="144">
        <v>0</v>
      </c>
      <c r="K168" s="144">
        <v>0</v>
      </c>
      <c r="L168" s="144">
        <v>0</v>
      </c>
      <c r="M168" s="144">
        <v>0</v>
      </c>
      <c r="N168" s="144">
        <v>0</v>
      </c>
      <c r="O168" s="144">
        <v>0</v>
      </c>
      <c r="P168" s="144">
        <v>0</v>
      </c>
      <c r="Q168" s="144">
        <v>0</v>
      </c>
      <c r="R168" s="144">
        <v>0</v>
      </c>
      <c r="S168" s="144">
        <v>0</v>
      </c>
      <c r="T168" s="128"/>
    </row>
    <row r="169" spans="1:20" ht="15" customHeight="1" x14ac:dyDescent="0.25">
      <c r="A169" s="112" t="s">
        <v>964</v>
      </c>
      <c r="B169" s="124" t="s">
        <v>965</v>
      </c>
      <c r="C169" s="118" t="s">
        <v>19</v>
      </c>
      <c r="D169" s="118" t="s">
        <v>20</v>
      </c>
      <c r="E169" s="119" t="s">
        <v>401</v>
      </c>
      <c r="F169" s="120" t="s">
        <v>246</v>
      </c>
      <c r="G169" s="144">
        <v>5917389911</v>
      </c>
      <c r="H169" s="144">
        <v>5476661414.8100004</v>
      </c>
      <c r="I169" s="144">
        <v>440728496.19</v>
      </c>
      <c r="J169" s="144">
        <v>0</v>
      </c>
      <c r="K169" s="144">
        <v>4640837659.1300001</v>
      </c>
      <c r="L169" s="144">
        <v>835823755.67999995</v>
      </c>
      <c r="M169" s="144">
        <v>4046563448.9400001</v>
      </c>
      <c r="N169" s="144">
        <v>594274210.19000006</v>
      </c>
      <c r="O169" s="144">
        <v>4009913472.9400001</v>
      </c>
      <c r="P169" s="144">
        <v>36649976</v>
      </c>
      <c r="Q169" s="144">
        <v>4009913472.9400001</v>
      </c>
      <c r="R169" s="144">
        <v>0</v>
      </c>
      <c r="S169" s="144">
        <v>38649336</v>
      </c>
      <c r="T169" s="128"/>
    </row>
    <row r="170" spans="1:20" ht="15" customHeight="1" x14ac:dyDescent="0.25">
      <c r="A170" s="112" t="s">
        <v>278</v>
      </c>
      <c r="B170" s="123" t="s">
        <v>1069</v>
      </c>
      <c r="C170" s="115" t="s">
        <v>19</v>
      </c>
      <c r="D170" s="115" t="s">
        <v>20</v>
      </c>
      <c r="E170" s="116" t="s">
        <v>401</v>
      </c>
      <c r="F170" s="117" t="s">
        <v>246</v>
      </c>
      <c r="G170" s="125">
        <v>28254750622</v>
      </c>
      <c r="H170" s="125">
        <v>25178260133.049999</v>
      </c>
      <c r="I170" s="125">
        <v>3076490488.9499998</v>
      </c>
      <c r="J170" s="125">
        <v>0</v>
      </c>
      <c r="K170" s="125">
        <v>20160896313.91</v>
      </c>
      <c r="L170" s="125">
        <v>5017363819.1400003</v>
      </c>
      <c r="M170" s="125">
        <v>10668653779.5</v>
      </c>
      <c r="N170" s="125">
        <v>9492242534.4099998</v>
      </c>
      <c r="O170" s="125">
        <v>10648759779.5</v>
      </c>
      <c r="P170" s="125">
        <v>19894000</v>
      </c>
      <c r="Q170" s="125">
        <v>10648759779.5</v>
      </c>
      <c r="R170" s="125">
        <v>0</v>
      </c>
      <c r="S170" s="125">
        <v>0</v>
      </c>
      <c r="T170" s="128"/>
    </row>
    <row r="171" spans="1:20" ht="15" x14ac:dyDescent="0.25">
      <c r="A171" s="112" t="s">
        <v>280</v>
      </c>
      <c r="B171" s="123" t="s">
        <v>250</v>
      </c>
      <c r="C171" s="115" t="s">
        <v>19</v>
      </c>
      <c r="D171" s="115" t="s">
        <v>20</v>
      </c>
      <c r="E171" s="116" t="s">
        <v>401</v>
      </c>
      <c r="F171" s="117" t="s">
        <v>246</v>
      </c>
      <c r="G171" s="125">
        <v>28254750622</v>
      </c>
      <c r="H171" s="125">
        <v>25178260133.049999</v>
      </c>
      <c r="I171" s="125">
        <v>3076490488.9499998</v>
      </c>
      <c r="J171" s="125">
        <v>0</v>
      </c>
      <c r="K171" s="125">
        <v>20160896313.91</v>
      </c>
      <c r="L171" s="125">
        <v>5017363819.1400003</v>
      </c>
      <c r="M171" s="125">
        <v>10668653779.5</v>
      </c>
      <c r="N171" s="125">
        <v>9492242534.4099998</v>
      </c>
      <c r="O171" s="125">
        <v>10648759779.5</v>
      </c>
      <c r="P171" s="125">
        <v>19894000</v>
      </c>
      <c r="Q171" s="125">
        <v>10648759779.5</v>
      </c>
      <c r="R171" s="125">
        <v>0</v>
      </c>
      <c r="S171" s="125">
        <v>0</v>
      </c>
      <c r="T171" s="128"/>
    </row>
    <row r="172" spans="1:20" ht="15" customHeight="1" x14ac:dyDescent="0.25">
      <c r="A172" s="112" t="s">
        <v>519</v>
      </c>
      <c r="B172" s="123" t="s">
        <v>520</v>
      </c>
      <c r="C172" s="115" t="s">
        <v>19</v>
      </c>
      <c r="D172" s="115" t="s">
        <v>20</v>
      </c>
      <c r="E172" s="116" t="s">
        <v>401</v>
      </c>
      <c r="F172" s="117" t="s">
        <v>246</v>
      </c>
      <c r="G172" s="125">
        <v>4900000000</v>
      </c>
      <c r="H172" s="125">
        <v>3858889980</v>
      </c>
      <c r="I172" s="125">
        <v>1041110020</v>
      </c>
      <c r="J172" s="125">
        <v>0</v>
      </c>
      <c r="K172" s="125">
        <v>3799339262</v>
      </c>
      <c r="L172" s="125">
        <v>59550718</v>
      </c>
      <c r="M172" s="125">
        <v>2204130584</v>
      </c>
      <c r="N172" s="125">
        <v>1595208678</v>
      </c>
      <c r="O172" s="125">
        <v>2201730584</v>
      </c>
      <c r="P172" s="125">
        <v>2400000</v>
      </c>
      <c r="Q172" s="125">
        <v>2201730584</v>
      </c>
      <c r="R172" s="125">
        <v>0</v>
      </c>
      <c r="S172" s="125">
        <v>0</v>
      </c>
      <c r="T172" s="128"/>
    </row>
    <row r="173" spans="1:20" ht="15" x14ac:dyDescent="0.25">
      <c r="A173" s="112" t="s">
        <v>984</v>
      </c>
      <c r="B173" s="123" t="s">
        <v>284</v>
      </c>
      <c r="C173" s="115" t="s">
        <v>19</v>
      </c>
      <c r="D173" s="115" t="s">
        <v>20</v>
      </c>
      <c r="E173" s="116" t="s">
        <v>401</v>
      </c>
      <c r="F173" s="117" t="s">
        <v>246</v>
      </c>
      <c r="G173" s="125">
        <v>3000000000</v>
      </c>
      <c r="H173" s="125">
        <v>2530981180</v>
      </c>
      <c r="I173" s="125">
        <v>469018820</v>
      </c>
      <c r="J173" s="125">
        <v>0</v>
      </c>
      <c r="K173" s="125">
        <v>2473657129</v>
      </c>
      <c r="L173" s="125">
        <v>57324051</v>
      </c>
      <c r="M173" s="125">
        <v>1919351224</v>
      </c>
      <c r="N173" s="125">
        <v>554305905</v>
      </c>
      <c r="O173" s="125">
        <v>1919351224</v>
      </c>
      <c r="P173" s="125">
        <v>0</v>
      </c>
      <c r="Q173" s="125">
        <v>1919351224</v>
      </c>
      <c r="R173" s="125">
        <v>0</v>
      </c>
      <c r="S173" s="125">
        <v>0</v>
      </c>
      <c r="T173" s="128"/>
    </row>
    <row r="174" spans="1:20" ht="15" customHeight="1" x14ac:dyDescent="0.25">
      <c r="A174" s="112" t="s">
        <v>987</v>
      </c>
      <c r="B174" s="123" t="s">
        <v>285</v>
      </c>
      <c r="C174" s="115" t="s">
        <v>19</v>
      </c>
      <c r="D174" s="115" t="s">
        <v>20</v>
      </c>
      <c r="E174" s="116" t="s">
        <v>401</v>
      </c>
      <c r="F174" s="117" t="s">
        <v>246</v>
      </c>
      <c r="G174" s="125">
        <v>550000000</v>
      </c>
      <c r="H174" s="125">
        <v>0</v>
      </c>
      <c r="I174" s="125">
        <v>550000000</v>
      </c>
      <c r="J174" s="125">
        <v>0</v>
      </c>
      <c r="K174" s="125">
        <v>0</v>
      </c>
      <c r="L174" s="125">
        <v>0</v>
      </c>
      <c r="M174" s="125">
        <v>0</v>
      </c>
      <c r="N174" s="125">
        <v>0</v>
      </c>
      <c r="O174" s="125">
        <v>0</v>
      </c>
      <c r="P174" s="125">
        <v>0</v>
      </c>
      <c r="Q174" s="125">
        <v>0</v>
      </c>
      <c r="R174" s="125">
        <v>0</v>
      </c>
      <c r="S174" s="125">
        <v>0</v>
      </c>
      <c r="T174" s="128"/>
    </row>
    <row r="175" spans="1:20" ht="15" customHeight="1" x14ac:dyDescent="0.25">
      <c r="A175" s="112" t="s">
        <v>989</v>
      </c>
      <c r="B175" s="123" t="s">
        <v>286</v>
      </c>
      <c r="C175" s="115" t="s">
        <v>19</v>
      </c>
      <c r="D175" s="115" t="s">
        <v>20</v>
      </c>
      <c r="E175" s="116" t="s">
        <v>401</v>
      </c>
      <c r="F175" s="117" t="s">
        <v>246</v>
      </c>
      <c r="G175" s="125">
        <v>1350000000</v>
      </c>
      <c r="H175" s="125">
        <v>1327908800</v>
      </c>
      <c r="I175" s="125">
        <v>22091200</v>
      </c>
      <c r="J175" s="125">
        <v>0</v>
      </c>
      <c r="K175" s="125">
        <v>1325682133</v>
      </c>
      <c r="L175" s="125">
        <v>2226667</v>
      </c>
      <c r="M175" s="125">
        <v>284779360</v>
      </c>
      <c r="N175" s="125">
        <v>1040902773</v>
      </c>
      <c r="O175" s="125">
        <v>282379360</v>
      </c>
      <c r="P175" s="125">
        <v>2400000</v>
      </c>
      <c r="Q175" s="125">
        <v>282379360</v>
      </c>
      <c r="R175" s="125">
        <v>0</v>
      </c>
      <c r="S175" s="125">
        <v>0</v>
      </c>
      <c r="T175" s="128"/>
    </row>
    <row r="176" spans="1:20" ht="15" customHeight="1" x14ac:dyDescent="0.25">
      <c r="A176" s="112" t="s">
        <v>991</v>
      </c>
      <c r="B176" s="123" t="s">
        <v>992</v>
      </c>
      <c r="C176" s="115" t="s">
        <v>19</v>
      </c>
      <c r="D176" s="115" t="s">
        <v>20</v>
      </c>
      <c r="E176" s="116" t="s">
        <v>401</v>
      </c>
      <c r="F176" s="117" t="s">
        <v>246</v>
      </c>
      <c r="G176" s="125">
        <v>4900000000</v>
      </c>
      <c r="H176" s="125">
        <v>3858889980</v>
      </c>
      <c r="I176" s="125">
        <v>1041110020</v>
      </c>
      <c r="J176" s="125">
        <v>0</v>
      </c>
      <c r="K176" s="125">
        <v>3799339262</v>
      </c>
      <c r="L176" s="125">
        <v>59550718</v>
      </c>
      <c r="M176" s="125">
        <v>2204130584</v>
      </c>
      <c r="N176" s="125">
        <v>1595208678</v>
      </c>
      <c r="O176" s="125">
        <v>2201730584</v>
      </c>
      <c r="P176" s="125">
        <v>2400000</v>
      </c>
      <c r="Q176" s="125">
        <v>2201730584</v>
      </c>
      <c r="R176" s="125">
        <v>0</v>
      </c>
      <c r="S176" s="125">
        <v>0</v>
      </c>
      <c r="T176" s="128"/>
    </row>
    <row r="177" spans="1:20" ht="15" customHeight="1" x14ac:dyDescent="0.25">
      <c r="A177" s="112" t="s">
        <v>993</v>
      </c>
      <c r="B177" s="124" t="s">
        <v>994</v>
      </c>
      <c r="C177" s="118" t="s">
        <v>19</v>
      </c>
      <c r="D177" s="118" t="s">
        <v>20</v>
      </c>
      <c r="E177" s="119" t="s">
        <v>401</v>
      </c>
      <c r="F177" s="120" t="s">
        <v>246</v>
      </c>
      <c r="G177" s="144">
        <v>3000000000</v>
      </c>
      <c r="H177" s="144">
        <v>2530981180</v>
      </c>
      <c r="I177" s="144">
        <v>469018820</v>
      </c>
      <c r="J177" s="144">
        <v>0</v>
      </c>
      <c r="K177" s="144">
        <v>2473657129</v>
      </c>
      <c r="L177" s="144">
        <v>57324051</v>
      </c>
      <c r="M177" s="144">
        <v>1919351224</v>
      </c>
      <c r="N177" s="144">
        <v>554305905</v>
      </c>
      <c r="O177" s="144">
        <v>1919351224</v>
      </c>
      <c r="P177" s="144">
        <v>0</v>
      </c>
      <c r="Q177" s="144">
        <v>1919351224</v>
      </c>
      <c r="R177" s="144">
        <v>0</v>
      </c>
      <c r="S177" s="144">
        <v>0</v>
      </c>
      <c r="T177" s="128"/>
    </row>
    <row r="178" spans="1:20" ht="15" customHeight="1" x14ac:dyDescent="0.25">
      <c r="A178" s="112" t="s">
        <v>995</v>
      </c>
      <c r="B178" s="124" t="s">
        <v>996</v>
      </c>
      <c r="C178" s="118" t="s">
        <v>19</v>
      </c>
      <c r="D178" s="118" t="s">
        <v>20</v>
      </c>
      <c r="E178" s="119" t="s">
        <v>401</v>
      </c>
      <c r="F178" s="120" t="s">
        <v>246</v>
      </c>
      <c r="G178" s="144">
        <v>1350000000</v>
      </c>
      <c r="H178" s="144">
        <v>1327908800</v>
      </c>
      <c r="I178" s="144">
        <v>22091200</v>
      </c>
      <c r="J178" s="144">
        <v>0</v>
      </c>
      <c r="K178" s="144">
        <v>1325682133</v>
      </c>
      <c r="L178" s="144">
        <v>2226667</v>
      </c>
      <c r="M178" s="144">
        <v>284779360</v>
      </c>
      <c r="N178" s="144">
        <v>1040902773</v>
      </c>
      <c r="O178" s="144">
        <v>282379360</v>
      </c>
      <c r="P178" s="144">
        <v>2400000</v>
      </c>
      <c r="Q178" s="144">
        <v>282379360</v>
      </c>
      <c r="R178" s="144">
        <v>0</v>
      </c>
      <c r="S178" s="144">
        <v>0</v>
      </c>
      <c r="T178" s="128"/>
    </row>
    <row r="179" spans="1:20" ht="15" customHeight="1" x14ac:dyDescent="0.25">
      <c r="A179" s="112" t="s">
        <v>997</v>
      </c>
      <c r="B179" s="124" t="s">
        <v>998</v>
      </c>
      <c r="C179" s="118" t="s">
        <v>19</v>
      </c>
      <c r="D179" s="118" t="s">
        <v>20</v>
      </c>
      <c r="E179" s="119" t="s">
        <v>401</v>
      </c>
      <c r="F179" s="120" t="s">
        <v>246</v>
      </c>
      <c r="G179" s="144">
        <v>550000000</v>
      </c>
      <c r="H179" s="144">
        <v>0</v>
      </c>
      <c r="I179" s="144">
        <v>550000000</v>
      </c>
      <c r="J179" s="144">
        <v>0</v>
      </c>
      <c r="K179" s="144">
        <v>0</v>
      </c>
      <c r="L179" s="144">
        <v>0</v>
      </c>
      <c r="M179" s="144">
        <v>0</v>
      </c>
      <c r="N179" s="144">
        <v>0</v>
      </c>
      <c r="O179" s="144">
        <v>0</v>
      </c>
      <c r="P179" s="144">
        <v>0</v>
      </c>
      <c r="Q179" s="144">
        <v>0</v>
      </c>
      <c r="R179" s="144">
        <v>0</v>
      </c>
      <c r="S179" s="144">
        <v>0</v>
      </c>
      <c r="T179" s="128"/>
    </row>
    <row r="180" spans="1:20" ht="15" customHeight="1" x14ac:dyDescent="0.25">
      <c r="A180" s="112" t="s">
        <v>521</v>
      </c>
      <c r="B180" s="123" t="s">
        <v>522</v>
      </c>
      <c r="C180" s="115" t="s">
        <v>19</v>
      </c>
      <c r="D180" s="115" t="s">
        <v>20</v>
      </c>
      <c r="E180" s="116" t="s">
        <v>401</v>
      </c>
      <c r="F180" s="117" t="s">
        <v>246</v>
      </c>
      <c r="G180" s="125">
        <v>19954750622</v>
      </c>
      <c r="H180" s="125">
        <v>18006991282.310001</v>
      </c>
      <c r="I180" s="125">
        <v>1947759339.6900001</v>
      </c>
      <c r="J180" s="125">
        <v>0</v>
      </c>
      <c r="K180" s="125">
        <v>14206559347.120001</v>
      </c>
      <c r="L180" s="125">
        <v>3800431935.1900001</v>
      </c>
      <c r="M180" s="125">
        <v>8097622400.5200005</v>
      </c>
      <c r="N180" s="125">
        <v>6108936946.6000004</v>
      </c>
      <c r="O180" s="125">
        <v>8080128400.5200005</v>
      </c>
      <c r="P180" s="125">
        <v>17494000</v>
      </c>
      <c r="Q180" s="125">
        <v>8080128400.5200005</v>
      </c>
      <c r="R180" s="125">
        <v>0</v>
      </c>
      <c r="S180" s="125">
        <v>0</v>
      </c>
      <c r="T180" s="128"/>
    </row>
    <row r="181" spans="1:20" ht="15" customHeight="1" x14ac:dyDescent="0.25">
      <c r="A181" s="112" t="s">
        <v>1017</v>
      </c>
      <c r="B181" s="123" t="s">
        <v>992</v>
      </c>
      <c r="C181" s="115" t="s">
        <v>19</v>
      </c>
      <c r="D181" s="115" t="s">
        <v>20</v>
      </c>
      <c r="E181" s="116" t="s">
        <v>401</v>
      </c>
      <c r="F181" s="117" t="s">
        <v>246</v>
      </c>
      <c r="G181" s="125">
        <v>19954750622</v>
      </c>
      <c r="H181" s="125">
        <v>18006991282.310001</v>
      </c>
      <c r="I181" s="125">
        <v>1947759339.6900001</v>
      </c>
      <c r="J181" s="125">
        <v>0</v>
      </c>
      <c r="K181" s="125">
        <v>14206559347.120001</v>
      </c>
      <c r="L181" s="125">
        <v>3800431935.1900001</v>
      </c>
      <c r="M181" s="125">
        <v>8097622400.5200005</v>
      </c>
      <c r="N181" s="125">
        <v>6108936946.6000004</v>
      </c>
      <c r="O181" s="125">
        <v>8080128400.5200005</v>
      </c>
      <c r="P181" s="125">
        <v>17494000</v>
      </c>
      <c r="Q181" s="125">
        <v>8080128400.5200005</v>
      </c>
      <c r="R181" s="125">
        <v>0</v>
      </c>
      <c r="S181" s="125">
        <v>0</v>
      </c>
      <c r="T181" s="128"/>
    </row>
    <row r="182" spans="1:20" ht="15" x14ac:dyDescent="0.25">
      <c r="A182" s="112" t="s">
        <v>1004</v>
      </c>
      <c r="B182" s="123" t="s">
        <v>1005</v>
      </c>
      <c r="C182" s="115" t="s">
        <v>19</v>
      </c>
      <c r="D182" s="115" t="s">
        <v>20</v>
      </c>
      <c r="E182" s="116" t="s">
        <v>401</v>
      </c>
      <c r="F182" s="117" t="s">
        <v>246</v>
      </c>
      <c r="G182" s="125">
        <v>1505227088</v>
      </c>
      <c r="H182" s="125">
        <v>1231543824</v>
      </c>
      <c r="I182" s="125">
        <v>273683264</v>
      </c>
      <c r="J182" s="125">
        <v>0</v>
      </c>
      <c r="K182" s="125">
        <v>1231543824</v>
      </c>
      <c r="L182" s="125">
        <v>0</v>
      </c>
      <c r="M182" s="125">
        <v>1118566578</v>
      </c>
      <c r="N182" s="125">
        <v>112977246</v>
      </c>
      <c r="O182" s="125">
        <v>1110347578</v>
      </c>
      <c r="P182" s="125">
        <v>8219000</v>
      </c>
      <c r="Q182" s="125">
        <v>1110347578</v>
      </c>
      <c r="R182" s="125">
        <v>0</v>
      </c>
      <c r="S182" s="125">
        <v>0</v>
      </c>
      <c r="T182" s="128"/>
    </row>
    <row r="183" spans="1:20" ht="15" x14ac:dyDescent="0.25">
      <c r="A183" s="112" t="s">
        <v>1011</v>
      </c>
      <c r="B183" s="123" t="s">
        <v>287</v>
      </c>
      <c r="C183" s="115" t="s">
        <v>19</v>
      </c>
      <c r="D183" s="115" t="s">
        <v>20</v>
      </c>
      <c r="E183" s="116" t="s">
        <v>401</v>
      </c>
      <c r="F183" s="117" t="s">
        <v>246</v>
      </c>
      <c r="G183" s="125">
        <v>18449523534</v>
      </c>
      <c r="H183" s="125">
        <v>16775447458.309999</v>
      </c>
      <c r="I183" s="125">
        <v>1674076075.6900001</v>
      </c>
      <c r="J183" s="125">
        <v>0</v>
      </c>
      <c r="K183" s="125">
        <v>12975015523.120001</v>
      </c>
      <c r="L183" s="125">
        <v>3800431935.1900001</v>
      </c>
      <c r="M183" s="125">
        <v>6979055822.5200005</v>
      </c>
      <c r="N183" s="125">
        <v>5995959700.6000004</v>
      </c>
      <c r="O183" s="125">
        <v>6969780822.5200005</v>
      </c>
      <c r="P183" s="125">
        <v>9275000</v>
      </c>
      <c r="Q183" s="125">
        <v>6969780822.5200005</v>
      </c>
      <c r="R183" s="125">
        <v>0</v>
      </c>
      <c r="S183" s="125">
        <v>0</v>
      </c>
      <c r="T183" s="128"/>
    </row>
    <row r="184" spans="1:20" ht="15" customHeight="1" x14ac:dyDescent="0.2">
      <c r="A184" s="146" t="s">
        <v>1018</v>
      </c>
      <c r="B184" s="124" t="s">
        <v>1019</v>
      </c>
      <c r="C184" s="118" t="s">
        <v>19</v>
      </c>
      <c r="D184" s="118" t="s">
        <v>20</v>
      </c>
      <c r="E184" s="119" t="s">
        <v>401</v>
      </c>
      <c r="F184" s="120" t="s">
        <v>246</v>
      </c>
      <c r="G184" s="144">
        <v>1505227088</v>
      </c>
      <c r="H184" s="144">
        <v>1231543824</v>
      </c>
      <c r="I184" s="144">
        <v>273683264</v>
      </c>
      <c r="J184" s="144">
        <v>0</v>
      </c>
      <c r="K184" s="144">
        <v>1231543824</v>
      </c>
      <c r="L184" s="144">
        <v>0</v>
      </c>
      <c r="M184" s="144">
        <v>1118566578</v>
      </c>
      <c r="N184" s="144">
        <v>112977246</v>
      </c>
      <c r="O184" s="144">
        <v>1110347578</v>
      </c>
      <c r="P184" s="144">
        <v>8219000</v>
      </c>
      <c r="Q184" s="144">
        <v>1110347578</v>
      </c>
      <c r="R184" s="144">
        <v>0</v>
      </c>
      <c r="S184" s="144">
        <v>0</v>
      </c>
    </row>
    <row r="185" spans="1:20" ht="15" customHeight="1" x14ac:dyDescent="0.2">
      <c r="A185" s="146" t="s">
        <v>1020</v>
      </c>
      <c r="B185" s="124" t="s">
        <v>1021</v>
      </c>
      <c r="C185" s="118" t="s">
        <v>19</v>
      </c>
      <c r="D185" s="118" t="s">
        <v>20</v>
      </c>
      <c r="E185" s="119" t="s">
        <v>401</v>
      </c>
      <c r="F185" s="120" t="s">
        <v>246</v>
      </c>
      <c r="G185" s="144">
        <v>18449523534</v>
      </c>
      <c r="H185" s="144">
        <v>16775447458.309999</v>
      </c>
      <c r="I185" s="144">
        <v>1674076075.6900001</v>
      </c>
      <c r="J185" s="144">
        <v>0</v>
      </c>
      <c r="K185" s="144">
        <v>12975015523.120001</v>
      </c>
      <c r="L185" s="144">
        <v>3800431935.1900001</v>
      </c>
      <c r="M185" s="144">
        <v>6979055822.5200005</v>
      </c>
      <c r="N185" s="144">
        <v>5995959700.6000004</v>
      </c>
      <c r="O185" s="144">
        <v>6969780822.5200005</v>
      </c>
      <c r="P185" s="144">
        <v>9275000</v>
      </c>
      <c r="Q185" s="144">
        <v>6969780822.5200005</v>
      </c>
      <c r="R185" s="144">
        <v>0</v>
      </c>
      <c r="S185" s="144">
        <v>0</v>
      </c>
    </row>
    <row r="186" spans="1:20" ht="15" customHeight="1" x14ac:dyDescent="0.2">
      <c r="A186" s="146" t="s">
        <v>1022</v>
      </c>
      <c r="B186" s="123" t="s">
        <v>1023</v>
      </c>
      <c r="C186" s="115" t="s">
        <v>19</v>
      </c>
      <c r="D186" s="115" t="s">
        <v>20</v>
      </c>
      <c r="E186" s="116" t="s">
        <v>401</v>
      </c>
      <c r="F186" s="117" t="s">
        <v>246</v>
      </c>
      <c r="G186" s="125">
        <v>3400000000</v>
      </c>
      <c r="H186" s="125">
        <v>3312378870.7399998</v>
      </c>
      <c r="I186" s="125">
        <v>87621129.260000005</v>
      </c>
      <c r="J186" s="125">
        <v>0</v>
      </c>
      <c r="K186" s="125">
        <v>2154997704.79</v>
      </c>
      <c r="L186" s="125">
        <v>1157381165.95</v>
      </c>
      <c r="M186" s="125">
        <v>366900794.98000002</v>
      </c>
      <c r="N186" s="125">
        <v>1788096909.8099999</v>
      </c>
      <c r="O186" s="125">
        <v>366900794.98000002</v>
      </c>
      <c r="P186" s="125">
        <v>0</v>
      </c>
      <c r="Q186" s="125">
        <v>366900794.98000002</v>
      </c>
      <c r="R186" s="125">
        <v>0</v>
      </c>
      <c r="S186" s="125">
        <v>0</v>
      </c>
    </row>
    <row r="187" spans="1:20" ht="15" customHeight="1" x14ac:dyDescent="0.2">
      <c r="A187" s="146" t="s">
        <v>1066</v>
      </c>
      <c r="B187" s="123" t="s">
        <v>992</v>
      </c>
      <c r="C187" s="115" t="s">
        <v>19</v>
      </c>
      <c r="D187" s="115" t="s">
        <v>20</v>
      </c>
      <c r="E187" s="116" t="s">
        <v>401</v>
      </c>
      <c r="F187" s="117" t="s">
        <v>246</v>
      </c>
      <c r="G187" s="125">
        <v>3400000000</v>
      </c>
      <c r="H187" s="125">
        <v>3312378870.7399998</v>
      </c>
      <c r="I187" s="125">
        <v>87621129.260000005</v>
      </c>
      <c r="J187" s="125">
        <v>0</v>
      </c>
      <c r="K187" s="125">
        <v>2154997704.79</v>
      </c>
      <c r="L187" s="125">
        <v>1157381165.95</v>
      </c>
      <c r="M187" s="125">
        <v>366900794.98000002</v>
      </c>
      <c r="N187" s="125">
        <v>1788096909.8099999</v>
      </c>
      <c r="O187" s="125">
        <v>366900794.98000002</v>
      </c>
      <c r="P187" s="125">
        <v>0</v>
      </c>
      <c r="Q187" s="125">
        <v>366900794.98000002</v>
      </c>
      <c r="R187" s="125">
        <v>0</v>
      </c>
      <c r="S187" s="125">
        <v>0</v>
      </c>
    </row>
    <row r="188" spans="1:20" x14ac:dyDescent="0.2">
      <c r="A188" s="146" t="s">
        <v>1030</v>
      </c>
      <c r="B188" s="123" t="s">
        <v>283</v>
      </c>
      <c r="C188" s="115" t="s">
        <v>19</v>
      </c>
      <c r="D188" s="115" t="s">
        <v>20</v>
      </c>
      <c r="E188" s="116" t="s">
        <v>401</v>
      </c>
      <c r="F188" s="117" t="s">
        <v>246</v>
      </c>
      <c r="G188" s="125">
        <v>2409890125</v>
      </c>
      <c r="H188" s="125">
        <v>2322465562.3299999</v>
      </c>
      <c r="I188" s="125">
        <v>87424562.670000002</v>
      </c>
      <c r="J188" s="125">
        <v>0</v>
      </c>
      <c r="K188" s="125">
        <v>1841793367.55</v>
      </c>
      <c r="L188" s="125">
        <v>480672194.77999997</v>
      </c>
      <c r="M188" s="125">
        <v>179908529.66999999</v>
      </c>
      <c r="N188" s="125">
        <v>1661884837.8800001</v>
      </c>
      <c r="O188" s="125">
        <v>179908529.66999999</v>
      </c>
      <c r="P188" s="125">
        <v>0</v>
      </c>
      <c r="Q188" s="125">
        <v>179908529.66999999</v>
      </c>
      <c r="R188" s="125">
        <v>0</v>
      </c>
      <c r="S188" s="125">
        <v>0</v>
      </c>
    </row>
    <row r="189" spans="1:20" x14ac:dyDescent="0.2">
      <c r="A189" s="146" t="s">
        <v>1036</v>
      </c>
      <c r="B189" s="123" t="s">
        <v>510</v>
      </c>
      <c r="C189" s="115" t="s">
        <v>19</v>
      </c>
      <c r="D189" s="115" t="s">
        <v>20</v>
      </c>
      <c r="E189" s="116" t="s">
        <v>401</v>
      </c>
      <c r="F189" s="117" t="s">
        <v>246</v>
      </c>
      <c r="G189" s="125">
        <v>990109875</v>
      </c>
      <c r="H189" s="125">
        <v>989913308.40999997</v>
      </c>
      <c r="I189" s="125">
        <v>196566.59</v>
      </c>
      <c r="J189" s="125">
        <v>0</v>
      </c>
      <c r="K189" s="125">
        <v>313204337.24000001</v>
      </c>
      <c r="L189" s="125">
        <v>676708971.16999996</v>
      </c>
      <c r="M189" s="125">
        <v>186992265.31</v>
      </c>
      <c r="N189" s="125">
        <v>126212071.93000001</v>
      </c>
      <c r="O189" s="125">
        <v>186992265.31</v>
      </c>
      <c r="P189" s="125">
        <v>0</v>
      </c>
      <c r="Q189" s="125">
        <v>186992265.31</v>
      </c>
      <c r="R189" s="125">
        <v>0</v>
      </c>
      <c r="S189" s="125">
        <v>0</v>
      </c>
    </row>
    <row r="190" spans="1:20" ht="15" customHeight="1" x14ac:dyDescent="0.2">
      <c r="A190" s="146" t="s">
        <v>1041</v>
      </c>
      <c r="B190" s="124" t="s">
        <v>1042</v>
      </c>
      <c r="C190" s="118" t="s">
        <v>19</v>
      </c>
      <c r="D190" s="118" t="s">
        <v>20</v>
      </c>
      <c r="E190" s="119" t="s">
        <v>401</v>
      </c>
      <c r="F190" s="120" t="s">
        <v>246</v>
      </c>
      <c r="G190" s="144">
        <v>2409890125</v>
      </c>
      <c r="H190" s="144">
        <v>2322465562.3299999</v>
      </c>
      <c r="I190" s="144">
        <v>87424562.670000002</v>
      </c>
      <c r="J190" s="144">
        <v>0</v>
      </c>
      <c r="K190" s="144">
        <v>1841793367.55</v>
      </c>
      <c r="L190" s="144">
        <v>480672194.77999997</v>
      </c>
      <c r="M190" s="144">
        <v>179908529.66999999</v>
      </c>
      <c r="N190" s="144">
        <v>1661884837.8800001</v>
      </c>
      <c r="O190" s="144">
        <v>179908529.66999999</v>
      </c>
      <c r="P190" s="144">
        <v>0</v>
      </c>
      <c r="Q190" s="144">
        <v>179908529.66999999</v>
      </c>
      <c r="R190" s="144">
        <v>0</v>
      </c>
      <c r="S190" s="144">
        <v>0</v>
      </c>
    </row>
    <row r="191" spans="1:20" ht="15" customHeight="1" x14ac:dyDescent="0.2">
      <c r="A191" s="146" t="s">
        <v>1043</v>
      </c>
      <c r="B191" s="124" t="s">
        <v>1044</v>
      </c>
      <c r="C191" s="118" t="s">
        <v>19</v>
      </c>
      <c r="D191" s="118" t="s">
        <v>20</v>
      </c>
      <c r="E191" s="119" t="s">
        <v>401</v>
      </c>
      <c r="F191" s="120" t="s">
        <v>246</v>
      </c>
      <c r="G191" s="144">
        <v>990109875</v>
      </c>
      <c r="H191" s="144">
        <v>989913308.40999997</v>
      </c>
      <c r="I191" s="144">
        <v>196566.59</v>
      </c>
      <c r="J191" s="144">
        <v>0</v>
      </c>
      <c r="K191" s="144">
        <v>313204337.24000001</v>
      </c>
      <c r="L191" s="144">
        <v>676708971.16999996</v>
      </c>
      <c r="M191" s="144">
        <v>186992265.31</v>
      </c>
      <c r="N191" s="144">
        <v>126212071.93000001</v>
      </c>
      <c r="O191" s="144">
        <v>186992265.31</v>
      </c>
      <c r="P191" s="144">
        <v>0</v>
      </c>
      <c r="Q191" s="144">
        <v>186992265.31</v>
      </c>
      <c r="R191" s="144">
        <v>0</v>
      </c>
      <c r="S191" s="144">
        <v>0</v>
      </c>
    </row>
  </sheetData>
  <pageMargins left="0.39370078740157499" right="0.39370078740157499" top="0.39370078740157499" bottom="0.70272440944881898" header="0.39370078740157499" footer="0.39370078740157499"/>
  <pageSetup orientation="landscape" horizontalDpi="300" verticalDpi="300" r:id="rId1"/>
  <headerFooter alignWithMargins="0">
    <oddFooter>&amp;R&amp;"Arial,Regular"&amp;8 Página 
&amp;"-,Regular"&amp;P 
&amp;"-,Regular"de 
&amp;"-,Regular"&amp;N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E15DA4-AA8F-4BFF-9F02-81910F6A2B26}">
  <dimension ref="A1:W191"/>
  <sheetViews>
    <sheetView showGridLines="0" topLeftCell="A2" zoomScale="130" zoomScaleNormal="130" workbookViewId="0">
      <selection activeCell="F21" sqref="F21"/>
    </sheetView>
  </sheetViews>
  <sheetFormatPr baseColWidth="10" defaultColWidth="11.42578125" defaultRowHeight="14.25" x14ac:dyDescent="0.2"/>
  <cols>
    <col min="1" max="1" width="44.5703125" style="146" customWidth="1"/>
    <col min="2" max="2" width="33.140625" style="94" customWidth="1"/>
    <col min="3" max="3" width="8.7109375" style="92" customWidth="1"/>
    <col min="4" max="5" width="4.85546875" style="92" customWidth="1"/>
    <col min="6" max="6" width="13.42578125" style="92" bestFit="1" customWidth="1"/>
    <col min="7" max="8" width="17.7109375" style="104" bestFit="1" customWidth="1"/>
    <col min="9" max="9" width="16.7109375" style="104" bestFit="1" customWidth="1"/>
    <col min="10" max="10" width="15.7109375" style="104" bestFit="1" customWidth="1"/>
    <col min="11" max="11" width="17.7109375" style="104" bestFit="1" customWidth="1"/>
    <col min="12" max="12" width="16.7109375" style="104" bestFit="1" customWidth="1"/>
    <col min="13" max="13" width="17.7109375" style="104" bestFit="1" customWidth="1"/>
    <col min="14" max="14" width="17.140625" style="104" bestFit="1" customWidth="1"/>
    <col min="15" max="15" width="17.85546875" style="104" bestFit="1" customWidth="1"/>
    <col min="16" max="16" width="14.140625" style="104" bestFit="1" customWidth="1"/>
    <col min="17" max="17" width="17.7109375" style="104" bestFit="1" customWidth="1"/>
    <col min="18" max="18" width="16.5703125" style="104" bestFit="1" customWidth="1"/>
    <col min="19" max="19" width="14.140625" style="104" bestFit="1" customWidth="1"/>
    <col min="20" max="20" width="15.140625" style="92" customWidth="1"/>
    <col min="21" max="21" width="21.85546875" style="92" customWidth="1"/>
    <col min="22" max="22" width="15" style="92" bestFit="1" customWidth="1"/>
    <col min="23" max="23" width="16" style="92" bestFit="1" customWidth="1"/>
    <col min="24" max="16384" width="11.42578125" style="92"/>
  </cols>
  <sheetData>
    <row r="1" spans="1:23" s="89" customFormat="1" ht="45" customHeight="1" x14ac:dyDescent="0.25">
      <c r="A1" s="139" t="s">
        <v>0</v>
      </c>
      <c r="B1" s="107" t="s">
        <v>1</v>
      </c>
      <c r="C1" s="106" t="s">
        <v>2</v>
      </c>
      <c r="D1" s="106" t="s">
        <v>3</v>
      </c>
      <c r="E1" s="106" t="s">
        <v>4</v>
      </c>
      <c r="F1" s="106" t="s">
        <v>5</v>
      </c>
      <c r="G1" s="122" t="s">
        <v>6</v>
      </c>
      <c r="H1" s="122" t="s">
        <v>7</v>
      </c>
      <c r="I1" s="122" t="s">
        <v>8</v>
      </c>
      <c r="J1" s="122" t="s">
        <v>9</v>
      </c>
      <c r="K1" s="122" t="s">
        <v>10</v>
      </c>
      <c r="L1" s="129" t="s">
        <v>11</v>
      </c>
      <c r="M1" s="122" t="s">
        <v>12</v>
      </c>
      <c r="N1" s="122" t="s">
        <v>13</v>
      </c>
      <c r="O1" s="122" t="s">
        <v>14</v>
      </c>
      <c r="P1" s="122" t="s">
        <v>15</v>
      </c>
      <c r="Q1" s="122" t="s">
        <v>16</v>
      </c>
      <c r="R1" s="122" t="s">
        <v>17</v>
      </c>
      <c r="S1" s="122" t="s">
        <v>18</v>
      </c>
      <c r="U1" s="89" t="s">
        <v>511</v>
      </c>
    </row>
    <row r="2" spans="1:23" s="91" customFormat="1" ht="12" x14ac:dyDescent="0.25">
      <c r="A2" s="90" t="s">
        <v>1049</v>
      </c>
      <c r="B2" s="108" t="s">
        <v>523</v>
      </c>
      <c r="C2" s="109" t="s">
        <v>19</v>
      </c>
      <c r="D2" s="109" t="s">
        <v>20</v>
      </c>
      <c r="E2" s="109">
        <v>20</v>
      </c>
      <c r="F2" s="110"/>
      <c r="G2" s="111">
        <f>+G3+G120+G121</f>
        <v>244887629070</v>
      </c>
      <c r="H2" s="111">
        <f t="shared" ref="H2:S2" si="0">+H3+H120+H121</f>
        <v>238255277801.44</v>
      </c>
      <c r="I2" s="111">
        <f t="shared" si="0"/>
        <v>6632351268.5599995</v>
      </c>
      <c r="J2" s="111">
        <f t="shared" si="0"/>
        <v>0</v>
      </c>
      <c r="K2" s="111">
        <f t="shared" si="0"/>
        <v>205330816548.88</v>
      </c>
      <c r="L2" s="111">
        <f t="shared" si="0"/>
        <v>32924461252.559998</v>
      </c>
      <c r="M2" s="111">
        <f t="shared" si="0"/>
        <v>174778822781.83997</v>
      </c>
      <c r="N2" s="111">
        <f t="shared" si="0"/>
        <v>30551993767.040001</v>
      </c>
      <c r="O2" s="111">
        <f t="shared" si="0"/>
        <v>174714910631.94</v>
      </c>
      <c r="P2" s="111">
        <f t="shared" si="0"/>
        <v>63912149.899999999</v>
      </c>
      <c r="Q2" s="111">
        <f t="shared" si="0"/>
        <v>174376490864.62</v>
      </c>
      <c r="R2" s="111">
        <f t="shared" si="0"/>
        <v>338419767.31999999</v>
      </c>
      <c r="S2" s="111">
        <f t="shared" si="0"/>
        <v>494633308</v>
      </c>
      <c r="V2" s="105">
        <v>6921859597.71</v>
      </c>
      <c r="W2" s="105">
        <f>+N2-V2</f>
        <v>23630134169.330002</v>
      </c>
    </row>
    <row r="3" spans="1:23" ht="15" x14ac:dyDescent="0.25">
      <c r="A3" s="112" t="s">
        <v>22</v>
      </c>
      <c r="B3" s="123" t="s">
        <v>23</v>
      </c>
      <c r="C3" s="115" t="s">
        <v>19</v>
      </c>
      <c r="D3" s="115" t="s">
        <v>20</v>
      </c>
      <c r="E3" s="116" t="s">
        <v>317</v>
      </c>
      <c r="F3" s="117" t="s">
        <v>21</v>
      </c>
      <c r="G3" s="125">
        <f>+G4+G34+G101+G111</f>
        <v>150751943000</v>
      </c>
      <c r="H3" s="125">
        <v>148664664632.39999</v>
      </c>
      <c r="I3" s="125">
        <f>+I4+I34+I101+I111</f>
        <v>2087278367.5999999</v>
      </c>
      <c r="J3" s="125">
        <v>0</v>
      </c>
      <c r="K3" s="125">
        <v>126795938317.8</v>
      </c>
      <c r="L3" s="125">
        <v>21868726314.599998</v>
      </c>
      <c r="M3" s="125">
        <v>119873171223.42</v>
      </c>
      <c r="N3" s="125">
        <v>6922767094.3800001</v>
      </c>
      <c r="O3" s="125">
        <v>119852540604.52</v>
      </c>
      <c r="P3" s="125">
        <v>20630618.899999999</v>
      </c>
      <c r="Q3" s="125">
        <v>119763637140.47</v>
      </c>
      <c r="R3" s="125">
        <v>88903464.049999997</v>
      </c>
      <c r="S3" s="125">
        <v>307322293</v>
      </c>
      <c r="T3" s="128"/>
    </row>
    <row r="4" spans="1:23" ht="15" x14ac:dyDescent="0.25">
      <c r="A4" s="112" t="s">
        <v>24</v>
      </c>
      <c r="B4" s="123" t="s">
        <v>25</v>
      </c>
      <c r="C4" s="115" t="s">
        <v>19</v>
      </c>
      <c r="D4" s="115" t="s">
        <v>20</v>
      </c>
      <c r="E4" s="116" t="s">
        <v>317</v>
      </c>
      <c r="F4" s="117" t="s">
        <v>21</v>
      </c>
      <c r="G4" s="125">
        <v>121689430000</v>
      </c>
      <c r="H4" s="125">
        <v>121689430000</v>
      </c>
      <c r="I4" s="125">
        <v>0</v>
      </c>
      <c r="J4" s="125">
        <v>0</v>
      </c>
      <c r="K4" s="125">
        <v>101221943636</v>
      </c>
      <c r="L4" s="125">
        <v>20467486364</v>
      </c>
      <c r="M4" s="125">
        <v>101217110210</v>
      </c>
      <c r="N4" s="125">
        <v>4833426</v>
      </c>
      <c r="O4" s="125">
        <v>101217110210</v>
      </c>
      <c r="P4" s="125">
        <v>0</v>
      </c>
      <c r="Q4" s="125">
        <v>101217110210</v>
      </c>
      <c r="R4" s="125">
        <v>0</v>
      </c>
      <c r="S4" s="125">
        <v>4833426</v>
      </c>
      <c r="T4" s="128"/>
    </row>
    <row r="5" spans="1:23" ht="15" x14ac:dyDescent="0.25">
      <c r="A5" s="112" t="s">
        <v>26</v>
      </c>
      <c r="B5" s="123" t="s">
        <v>27</v>
      </c>
      <c r="C5" s="115" t="s">
        <v>19</v>
      </c>
      <c r="D5" s="115" t="s">
        <v>20</v>
      </c>
      <c r="E5" s="116" t="s">
        <v>317</v>
      </c>
      <c r="F5" s="117" t="s">
        <v>21</v>
      </c>
      <c r="G5" s="125">
        <v>121689430000</v>
      </c>
      <c r="H5" s="125">
        <v>121689430000</v>
      </c>
      <c r="I5" s="125">
        <v>0</v>
      </c>
      <c r="J5" s="125">
        <v>0</v>
      </c>
      <c r="K5" s="125">
        <v>101221943636</v>
      </c>
      <c r="L5" s="125">
        <v>20467486364</v>
      </c>
      <c r="M5" s="125">
        <v>101217110210</v>
      </c>
      <c r="N5" s="125">
        <v>4833426</v>
      </c>
      <c r="O5" s="125">
        <v>101217110210</v>
      </c>
      <c r="P5" s="125">
        <v>0</v>
      </c>
      <c r="Q5" s="125">
        <v>101217110210</v>
      </c>
      <c r="R5" s="125">
        <v>0</v>
      </c>
      <c r="S5" s="125">
        <v>4833426</v>
      </c>
      <c r="T5" s="128"/>
    </row>
    <row r="6" spans="1:23" ht="15" x14ac:dyDescent="0.25">
      <c r="A6" s="112" t="s">
        <v>28</v>
      </c>
      <c r="B6" s="123" t="s">
        <v>29</v>
      </c>
      <c r="C6" s="115" t="s">
        <v>19</v>
      </c>
      <c r="D6" s="115" t="s">
        <v>20</v>
      </c>
      <c r="E6" s="116" t="s">
        <v>317</v>
      </c>
      <c r="F6" s="117" t="s">
        <v>21</v>
      </c>
      <c r="G6" s="125">
        <v>81943305000</v>
      </c>
      <c r="H6" s="125">
        <v>81943305000</v>
      </c>
      <c r="I6" s="125">
        <v>0</v>
      </c>
      <c r="J6" s="125">
        <v>0</v>
      </c>
      <c r="K6" s="125">
        <v>68845364595</v>
      </c>
      <c r="L6" s="125">
        <v>13097940405</v>
      </c>
      <c r="M6" s="125">
        <v>68841002478</v>
      </c>
      <c r="N6" s="125">
        <v>4362117</v>
      </c>
      <c r="O6" s="125">
        <v>68841002478</v>
      </c>
      <c r="P6" s="125">
        <v>0</v>
      </c>
      <c r="Q6" s="125">
        <v>68841002478</v>
      </c>
      <c r="R6" s="125">
        <v>0</v>
      </c>
      <c r="S6" s="125">
        <v>4362117</v>
      </c>
      <c r="T6" s="128"/>
    </row>
    <row r="7" spans="1:23" ht="15" x14ac:dyDescent="0.25">
      <c r="A7" s="112" t="s">
        <v>30</v>
      </c>
      <c r="B7" s="123" t="s">
        <v>31</v>
      </c>
      <c r="C7" s="115" t="s">
        <v>19</v>
      </c>
      <c r="D7" s="115" t="s">
        <v>20</v>
      </c>
      <c r="E7" s="116" t="s">
        <v>317</v>
      </c>
      <c r="F7" s="117" t="s">
        <v>21</v>
      </c>
      <c r="G7" s="125">
        <v>81943305000</v>
      </c>
      <c r="H7" s="125">
        <v>81943305000</v>
      </c>
      <c r="I7" s="125">
        <v>0</v>
      </c>
      <c r="J7" s="125">
        <v>0</v>
      </c>
      <c r="K7" s="125">
        <v>68845364595</v>
      </c>
      <c r="L7" s="125">
        <v>13097940405</v>
      </c>
      <c r="M7" s="125">
        <v>68841002478</v>
      </c>
      <c r="N7" s="125">
        <v>4362117</v>
      </c>
      <c r="O7" s="125">
        <v>68841002478</v>
      </c>
      <c r="P7" s="125">
        <v>0</v>
      </c>
      <c r="Q7" s="125">
        <v>68841002478</v>
      </c>
      <c r="R7" s="125">
        <v>0</v>
      </c>
      <c r="S7" s="125">
        <v>4362117</v>
      </c>
      <c r="T7" s="128"/>
    </row>
    <row r="8" spans="1:23" ht="15" x14ac:dyDescent="0.25">
      <c r="A8" s="112" t="s">
        <v>32</v>
      </c>
      <c r="B8" s="124" t="s">
        <v>33</v>
      </c>
      <c r="C8" s="118" t="s">
        <v>19</v>
      </c>
      <c r="D8" s="118" t="s">
        <v>20</v>
      </c>
      <c r="E8" s="119" t="s">
        <v>317</v>
      </c>
      <c r="F8" s="120" t="s">
        <v>21</v>
      </c>
      <c r="G8" s="144">
        <v>64971837486</v>
      </c>
      <c r="H8" s="144">
        <v>64971837486</v>
      </c>
      <c r="I8" s="144">
        <v>0</v>
      </c>
      <c r="J8" s="144">
        <v>0</v>
      </c>
      <c r="K8" s="144">
        <v>59456744155</v>
      </c>
      <c r="L8" s="144">
        <v>5515093331</v>
      </c>
      <c r="M8" s="144">
        <v>59452382038</v>
      </c>
      <c r="N8" s="144">
        <v>4362117</v>
      </c>
      <c r="O8" s="144">
        <v>59452382038</v>
      </c>
      <c r="P8" s="144">
        <v>0</v>
      </c>
      <c r="Q8" s="144">
        <v>59452382038</v>
      </c>
      <c r="R8" s="144">
        <v>0</v>
      </c>
      <c r="S8" s="144">
        <v>4362117</v>
      </c>
      <c r="T8" s="128"/>
    </row>
    <row r="9" spans="1:23" ht="15" x14ac:dyDescent="0.25">
      <c r="A9" s="112" t="s">
        <v>34</v>
      </c>
      <c r="B9" s="124" t="s">
        <v>35</v>
      </c>
      <c r="C9" s="118" t="s">
        <v>19</v>
      </c>
      <c r="D9" s="118" t="s">
        <v>20</v>
      </c>
      <c r="E9" s="119" t="s">
        <v>317</v>
      </c>
      <c r="F9" s="120" t="s">
        <v>21</v>
      </c>
      <c r="G9" s="144">
        <v>637204440</v>
      </c>
      <c r="H9" s="144">
        <v>637204440</v>
      </c>
      <c r="I9" s="144">
        <v>0</v>
      </c>
      <c r="J9" s="144">
        <v>0</v>
      </c>
      <c r="K9" s="144">
        <v>565953178</v>
      </c>
      <c r="L9" s="144">
        <v>71251262</v>
      </c>
      <c r="M9" s="144">
        <v>565953178</v>
      </c>
      <c r="N9" s="144">
        <v>0</v>
      </c>
      <c r="O9" s="144">
        <v>565953178</v>
      </c>
      <c r="P9" s="144">
        <v>0</v>
      </c>
      <c r="Q9" s="144">
        <v>565953178</v>
      </c>
      <c r="R9" s="144">
        <v>0</v>
      </c>
      <c r="S9" s="144">
        <v>0</v>
      </c>
      <c r="T9" s="128"/>
    </row>
    <row r="10" spans="1:23" ht="15" x14ac:dyDescent="0.25">
      <c r="A10" s="112" t="s">
        <v>36</v>
      </c>
      <c r="B10" s="124" t="s">
        <v>37</v>
      </c>
      <c r="C10" s="118" t="s">
        <v>19</v>
      </c>
      <c r="D10" s="118" t="s">
        <v>20</v>
      </c>
      <c r="E10" s="119" t="s">
        <v>317</v>
      </c>
      <c r="F10" s="120" t="s">
        <v>21</v>
      </c>
      <c r="G10" s="144">
        <v>64184707</v>
      </c>
      <c r="H10" s="144">
        <v>64184707</v>
      </c>
      <c r="I10" s="144">
        <v>0</v>
      </c>
      <c r="J10" s="144">
        <v>0</v>
      </c>
      <c r="K10" s="144">
        <v>58384134</v>
      </c>
      <c r="L10" s="144">
        <v>5800573</v>
      </c>
      <c r="M10" s="144">
        <v>58384134</v>
      </c>
      <c r="N10" s="144">
        <v>0</v>
      </c>
      <c r="O10" s="144">
        <v>58384134</v>
      </c>
      <c r="P10" s="144">
        <v>0</v>
      </c>
      <c r="Q10" s="144">
        <v>58384134</v>
      </c>
      <c r="R10" s="144">
        <v>0</v>
      </c>
      <c r="S10" s="144">
        <v>0</v>
      </c>
      <c r="T10" s="128"/>
    </row>
    <row r="11" spans="1:23" ht="15" x14ac:dyDescent="0.25">
      <c r="A11" s="112" t="s">
        <v>38</v>
      </c>
      <c r="B11" s="124" t="s">
        <v>39</v>
      </c>
      <c r="C11" s="118" t="s">
        <v>19</v>
      </c>
      <c r="D11" s="118" t="s">
        <v>20</v>
      </c>
      <c r="E11" s="119" t="s">
        <v>317</v>
      </c>
      <c r="F11" s="120" t="s">
        <v>21</v>
      </c>
      <c r="G11" s="144">
        <v>126516944</v>
      </c>
      <c r="H11" s="144">
        <v>126516944</v>
      </c>
      <c r="I11" s="144">
        <v>0</v>
      </c>
      <c r="J11" s="144">
        <v>0</v>
      </c>
      <c r="K11" s="144">
        <v>94656600</v>
      </c>
      <c r="L11" s="144">
        <v>31860344</v>
      </c>
      <c r="M11" s="144">
        <v>94656600</v>
      </c>
      <c r="N11" s="144">
        <v>0</v>
      </c>
      <c r="O11" s="144">
        <v>94656600</v>
      </c>
      <c r="P11" s="144">
        <v>0</v>
      </c>
      <c r="Q11" s="144">
        <v>94656600</v>
      </c>
      <c r="R11" s="144">
        <v>0</v>
      </c>
      <c r="S11" s="144">
        <v>0</v>
      </c>
      <c r="T11" s="128"/>
    </row>
    <row r="12" spans="1:23" ht="15" x14ac:dyDescent="0.25">
      <c r="A12" s="112" t="s">
        <v>40</v>
      </c>
      <c r="B12" s="124" t="s">
        <v>41</v>
      </c>
      <c r="C12" s="118" t="s">
        <v>19</v>
      </c>
      <c r="D12" s="118" t="s">
        <v>20</v>
      </c>
      <c r="E12" s="119" t="s">
        <v>317</v>
      </c>
      <c r="F12" s="120" t="s">
        <v>21</v>
      </c>
      <c r="G12" s="144">
        <v>3087061212</v>
      </c>
      <c r="H12" s="144">
        <v>3087061212</v>
      </c>
      <c r="I12" s="144">
        <v>0</v>
      </c>
      <c r="J12" s="144">
        <v>0</v>
      </c>
      <c r="K12" s="144">
        <v>3060559393</v>
      </c>
      <c r="L12" s="144">
        <v>26501819</v>
      </c>
      <c r="M12" s="144">
        <v>3060559393</v>
      </c>
      <c r="N12" s="144">
        <v>0</v>
      </c>
      <c r="O12" s="144">
        <v>3060559393</v>
      </c>
      <c r="P12" s="144">
        <v>0</v>
      </c>
      <c r="Q12" s="144">
        <v>3060559393</v>
      </c>
      <c r="R12" s="144">
        <v>0</v>
      </c>
      <c r="S12" s="144">
        <v>0</v>
      </c>
      <c r="T12" s="128"/>
    </row>
    <row r="13" spans="1:23" ht="15" x14ac:dyDescent="0.25">
      <c r="A13" s="112" t="s">
        <v>42</v>
      </c>
      <c r="B13" s="124" t="s">
        <v>43</v>
      </c>
      <c r="C13" s="118" t="s">
        <v>19</v>
      </c>
      <c r="D13" s="118" t="s">
        <v>20</v>
      </c>
      <c r="E13" s="119" t="s">
        <v>317</v>
      </c>
      <c r="F13" s="120" t="s">
        <v>21</v>
      </c>
      <c r="G13" s="144">
        <v>2063516541</v>
      </c>
      <c r="H13" s="144">
        <v>2063516541</v>
      </c>
      <c r="I13" s="144">
        <v>0</v>
      </c>
      <c r="J13" s="144">
        <v>0</v>
      </c>
      <c r="K13" s="144">
        <v>1868011295</v>
      </c>
      <c r="L13" s="144">
        <v>195505246</v>
      </c>
      <c r="M13" s="144">
        <v>1868011295</v>
      </c>
      <c r="N13" s="144">
        <v>0</v>
      </c>
      <c r="O13" s="144">
        <v>1868011295</v>
      </c>
      <c r="P13" s="144">
        <v>0</v>
      </c>
      <c r="Q13" s="144">
        <v>1868011295</v>
      </c>
      <c r="R13" s="144">
        <v>0</v>
      </c>
      <c r="S13" s="144">
        <v>0</v>
      </c>
      <c r="T13" s="128"/>
    </row>
    <row r="14" spans="1:23" ht="15" customHeight="1" x14ac:dyDescent="0.25">
      <c r="A14" s="112" t="s">
        <v>44</v>
      </c>
      <c r="B14" s="124" t="s">
        <v>45</v>
      </c>
      <c r="C14" s="118" t="s">
        <v>19</v>
      </c>
      <c r="D14" s="118" t="s">
        <v>20</v>
      </c>
      <c r="E14" s="119" t="s">
        <v>317</v>
      </c>
      <c r="F14" s="120" t="s">
        <v>21</v>
      </c>
      <c r="G14" s="144">
        <v>857392586</v>
      </c>
      <c r="H14" s="144">
        <v>857392586</v>
      </c>
      <c r="I14" s="144">
        <v>0</v>
      </c>
      <c r="J14" s="144">
        <v>0</v>
      </c>
      <c r="K14" s="144">
        <v>787713620</v>
      </c>
      <c r="L14" s="144">
        <v>69678966</v>
      </c>
      <c r="M14" s="144">
        <v>787713620</v>
      </c>
      <c r="N14" s="144">
        <v>0</v>
      </c>
      <c r="O14" s="144">
        <v>787713620</v>
      </c>
      <c r="P14" s="144">
        <v>0</v>
      </c>
      <c r="Q14" s="144">
        <v>787713620</v>
      </c>
      <c r="R14" s="144">
        <v>0</v>
      </c>
      <c r="S14" s="144">
        <v>0</v>
      </c>
      <c r="T14" s="128"/>
    </row>
    <row r="15" spans="1:23" ht="15" x14ac:dyDescent="0.25">
      <c r="A15" s="112" t="s">
        <v>46</v>
      </c>
      <c r="B15" s="124" t="s">
        <v>47</v>
      </c>
      <c r="C15" s="118" t="s">
        <v>19</v>
      </c>
      <c r="D15" s="118" t="s">
        <v>20</v>
      </c>
      <c r="E15" s="119" t="s">
        <v>317</v>
      </c>
      <c r="F15" s="120" t="s">
        <v>21</v>
      </c>
      <c r="G15" s="144">
        <v>6606230357</v>
      </c>
      <c r="H15" s="144">
        <v>6606230357</v>
      </c>
      <c r="I15" s="144">
        <v>0</v>
      </c>
      <c r="J15" s="144">
        <v>0</v>
      </c>
      <c r="K15" s="144">
        <v>160538366</v>
      </c>
      <c r="L15" s="144">
        <v>6445691991</v>
      </c>
      <c r="M15" s="144">
        <v>160538366</v>
      </c>
      <c r="N15" s="144">
        <v>0</v>
      </c>
      <c r="O15" s="144">
        <v>160538366</v>
      </c>
      <c r="P15" s="144">
        <v>0</v>
      </c>
      <c r="Q15" s="144">
        <v>160538366</v>
      </c>
      <c r="R15" s="144">
        <v>0</v>
      </c>
      <c r="S15" s="144">
        <v>0</v>
      </c>
      <c r="T15" s="128"/>
    </row>
    <row r="16" spans="1:23" ht="15" x14ac:dyDescent="0.25">
      <c r="A16" s="112" t="s">
        <v>48</v>
      </c>
      <c r="B16" s="124" t="s">
        <v>49</v>
      </c>
      <c r="C16" s="118" t="s">
        <v>19</v>
      </c>
      <c r="D16" s="118" t="s">
        <v>20</v>
      </c>
      <c r="E16" s="119" t="s">
        <v>317</v>
      </c>
      <c r="F16" s="120" t="s">
        <v>21</v>
      </c>
      <c r="G16" s="144">
        <v>3529360727</v>
      </c>
      <c r="H16" s="144">
        <v>3529360727</v>
      </c>
      <c r="I16" s="144">
        <v>0</v>
      </c>
      <c r="J16" s="144">
        <v>0</v>
      </c>
      <c r="K16" s="144">
        <v>2792803854</v>
      </c>
      <c r="L16" s="144">
        <v>736556873</v>
      </c>
      <c r="M16" s="144">
        <v>2792803854</v>
      </c>
      <c r="N16" s="144">
        <v>0</v>
      </c>
      <c r="O16" s="144">
        <v>2792803854</v>
      </c>
      <c r="P16" s="144">
        <v>0</v>
      </c>
      <c r="Q16" s="144">
        <v>2792803854</v>
      </c>
      <c r="R16" s="144">
        <v>0</v>
      </c>
      <c r="S16" s="144">
        <v>0</v>
      </c>
      <c r="T16" s="128"/>
    </row>
    <row r="17" spans="1:20" ht="15" x14ac:dyDescent="0.25">
      <c r="A17" s="112" t="s">
        <v>51</v>
      </c>
      <c r="B17" s="123" t="s">
        <v>52</v>
      </c>
      <c r="C17" s="115" t="s">
        <v>19</v>
      </c>
      <c r="D17" s="115" t="s">
        <v>20</v>
      </c>
      <c r="E17" s="116" t="s">
        <v>317</v>
      </c>
      <c r="F17" s="117" t="s">
        <v>21</v>
      </c>
      <c r="G17" s="125">
        <v>31737645000</v>
      </c>
      <c r="H17" s="125">
        <v>31737645000</v>
      </c>
      <c r="I17" s="125">
        <v>0</v>
      </c>
      <c r="J17" s="125">
        <v>0</v>
      </c>
      <c r="K17" s="125">
        <v>26714378442</v>
      </c>
      <c r="L17" s="125">
        <v>5023266558</v>
      </c>
      <c r="M17" s="125">
        <v>26714378442</v>
      </c>
      <c r="N17" s="125">
        <v>0</v>
      </c>
      <c r="O17" s="125">
        <v>26714378442</v>
      </c>
      <c r="P17" s="125">
        <v>0</v>
      </c>
      <c r="Q17" s="125">
        <v>26714378442</v>
      </c>
      <c r="R17" s="125">
        <v>0</v>
      </c>
      <c r="S17" s="125">
        <v>0</v>
      </c>
      <c r="T17" s="128"/>
    </row>
    <row r="18" spans="1:20" ht="15" customHeight="1" x14ac:dyDescent="0.25">
      <c r="A18" s="112" t="s">
        <v>53</v>
      </c>
      <c r="B18" s="124" t="s">
        <v>54</v>
      </c>
      <c r="C18" s="118" t="s">
        <v>19</v>
      </c>
      <c r="D18" s="118" t="s">
        <v>20</v>
      </c>
      <c r="E18" s="119" t="s">
        <v>317</v>
      </c>
      <c r="F18" s="120" t="s">
        <v>21</v>
      </c>
      <c r="G18" s="144">
        <v>8632202611</v>
      </c>
      <c r="H18" s="144">
        <v>8632202611</v>
      </c>
      <c r="I18" s="144">
        <v>0</v>
      </c>
      <c r="J18" s="144">
        <v>0</v>
      </c>
      <c r="K18" s="144">
        <v>7477939400</v>
      </c>
      <c r="L18" s="144">
        <v>1154263211</v>
      </c>
      <c r="M18" s="144">
        <v>7477939400</v>
      </c>
      <c r="N18" s="144">
        <v>0</v>
      </c>
      <c r="O18" s="144">
        <v>7477939400</v>
      </c>
      <c r="P18" s="144">
        <v>0</v>
      </c>
      <c r="Q18" s="144">
        <v>7477939400</v>
      </c>
      <c r="R18" s="144">
        <v>0</v>
      </c>
      <c r="S18" s="144">
        <v>0</v>
      </c>
      <c r="T18" s="128"/>
    </row>
    <row r="19" spans="1:20" ht="15" x14ac:dyDescent="0.25">
      <c r="A19" s="112" t="s">
        <v>55</v>
      </c>
      <c r="B19" s="124" t="s">
        <v>56</v>
      </c>
      <c r="C19" s="118" t="s">
        <v>19</v>
      </c>
      <c r="D19" s="118" t="s">
        <v>20</v>
      </c>
      <c r="E19" s="119" t="s">
        <v>317</v>
      </c>
      <c r="F19" s="120" t="s">
        <v>21</v>
      </c>
      <c r="G19" s="144">
        <v>6132625906</v>
      </c>
      <c r="H19" s="144">
        <v>6132625906</v>
      </c>
      <c r="I19" s="144">
        <v>0</v>
      </c>
      <c r="J19" s="144">
        <v>0</v>
      </c>
      <c r="K19" s="144">
        <v>5299535700</v>
      </c>
      <c r="L19" s="144">
        <v>833090206</v>
      </c>
      <c r="M19" s="144">
        <v>5299535700</v>
      </c>
      <c r="N19" s="144">
        <v>0</v>
      </c>
      <c r="O19" s="144">
        <v>5299535700</v>
      </c>
      <c r="P19" s="144">
        <v>0</v>
      </c>
      <c r="Q19" s="144">
        <v>5299535700</v>
      </c>
      <c r="R19" s="144">
        <v>0</v>
      </c>
      <c r="S19" s="144">
        <v>0</v>
      </c>
      <c r="T19" s="128"/>
    </row>
    <row r="20" spans="1:20" ht="15" x14ac:dyDescent="0.25">
      <c r="A20" s="112" t="s">
        <v>57</v>
      </c>
      <c r="B20" s="124" t="s">
        <v>58</v>
      </c>
      <c r="C20" s="118" t="s">
        <v>19</v>
      </c>
      <c r="D20" s="118" t="s">
        <v>20</v>
      </c>
      <c r="E20" s="119" t="s">
        <v>317</v>
      </c>
      <c r="F20" s="120" t="s">
        <v>21</v>
      </c>
      <c r="G20" s="144">
        <v>7442977524</v>
      </c>
      <c r="H20" s="144">
        <v>7442977524</v>
      </c>
      <c r="I20" s="144">
        <v>0</v>
      </c>
      <c r="J20" s="144">
        <v>0</v>
      </c>
      <c r="K20" s="144">
        <v>5530141249</v>
      </c>
      <c r="L20" s="144">
        <v>1912836275</v>
      </c>
      <c r="M20" s="144">
        <v>5530141249</v>
      </c>
      <c r="N20" s="144">
        <v>0</v>
      </c>
      <c r="O20" s="144">
        <v>5530141249</v>
      </c>
      <c r="P20" s="144">
        <v>0</v>
      </c>
      <c r="Q20" s="144">
        <v>5530141249</v>
      </c>
      <c r="R20" s="144">
        <v>0</v>
      </c>
      <c r="S20" s="144">
        <v>0</v>
      </c>
      <c r="T20" s="128"/>
    </row>
    <row r="21" spans="1:20" ht="15" customHeight="1" x14ac:dyDescent="0.25">
      <c r="A21" s="112" t="s">
        <v>59</v>
      </c>
      <c r="B21" s="124" t="s">
        <v>60</v>
      </c>
      <c r="C21" s="118" t="s">
        <v>19</v>
      </c>
      <c r="D21" s="118" t="s">
        <v>20</v>
      </c>
      <c r="E21" s="119" t="s">
        <v>317</v>
      </c>
      <c r="F21" s="120" t="s">
        <v>21</v>
      </c>
      <c r="G21" s="144">
        <v>3095244855</v>
      </c>
      <c r="H21" s="144">
        <v>3095244855</v>
      </c>
      <c r="I21" s="144">
        <v>0</v>
      </c>
      <c r="J21" s="144">
        <v>0</v>
      </c>
      <c r="K21" s="144">
        <v>2828448000</v>
      </c>
      <c r="L21" s="144">
        <v>266796855</v>
      </c>
      <c r="M21" s="144">
        <v>2828448000</v>
      </c>
      <c r="N21" s="144">
        <v>0</v>
      </c>
      <c r="O21" s="144">
        <v>2828448000</v>
      </c>
      <c r="P21" s="144">
        <v>0</v>
      </c>
      <c r="Q21" s="144">
        <v>2828448000</v>
      </c>
      <c r="R21" s="144">
        <v>0</v>
      </c>
      <c r="S21" s="144">
        <v>0</v>
      </c>
      <c r="T21" s="128"/>
    </row>
    <row r="22" spans="1:20" ht="15" customHeight="1" x14ac:dyDescent="0.25">
      <c r="A22" s="112" t="s">
        <v>61</v>
      </c>
      <c r="B22" s="124" t="s">
        <v>62</v>
      </c>
      <c r="C22" s="118" t="s">
        <v>19</v>
      </c>
      <c r="D22" s="118" t="s">
        <v>20</v>
      </c>
      <c r="E22" s="119" t="s">
        <v>317</v>
      </c>
      <c r="F22" s="120" t="s">
        <v>21</v>
      </c>
      <c r="G22" s="144">
        <v>2564916927</v>
      </c>
      <c r="H22" s="144">
        <v>2564916927</v>
      </c>
      <c r="I22" s="144">
        <v>0</v>
      </c>
      <c r="J22" s="144">
        <v>0</v>
      </c>
      <c r="K22" s="144">
        <v>2172236300</v>
      </c>
      <c r="L22" s="144">
        <v>392680627</v>
      </c>
      <c r="M22" s="144">
        <v>2172236300</v>
      </c>
      <c r="N22" s="144">
        <v>0</v>
      </c>
      <c r="O22" s="144">
        <v>2172236300</v>
      </c>
      <c r="P22" s="144">
        <v>0</v>
      </c>
      <c r="Q22" s="144">
        <v>2172236300</v>
      </c>
      <c r="R22" s="144">
        <v>0</v>
      </c>
      <c r="S22" s="144">
        <v>0</v>
      </c>
      <c r="T22" s="128"/>
    </row>
    <row r="23" spans="1:20" ht="15" x14ac:dyDescent="0.25">
      <c r="A23" s="112" t="s">
        <v>63</v>
      </c>
      <c r="B23" s="124" t="s">
        <v>64</v>
      </c>
      <c r="C23" s="118" t="s">
        <v>19</v>
      </c>
      <c r="D23" s="118" t="s">
        <v>20</v>
      </c>
      <c r="E23" s="119" t="s">
        <v>317</v>
      </c>
      <c r="F23" s="120" t="s">
        <v>21</v>
      </c>
      <c r="G23" s="144">
        <v>2321766092</v>
      </c>
      <c r="H23" s="144">
        <v>2321766092</v>
      </c>
      <c r="I23" s="144">
        <v>0</v>
      </c>
      <c r="J23" s="144">
        <v>0</v>
      </c>
      <c r="K23" s="144">
        <v>2043325463</v>
      </c>
      <c r="L23" s="144">
        <v>278440629</v>
      </c>
      <c r="M23" s="144">
        <v>2043325463</v>
      </c>
      <c r="N23" s="144">
        <v>0</v>
      </c>
      <c r="O23" s="144">
        <v>2043325463</v>
      </c>
      <c r="P23" s="144">
        <v>0</v>
      </c>
      <c r="Q23" s="144">
        <v>2043325463</v>
      </c>
      <c r="R23" s="144">
        <v>0</v>
      </c>
      <c r="S23" s="144">
        <v>0</v>
      </c>
      <c r="T23" s="128"/>
    </row>
    <row r="24" spans="1:20" ht="15" x14ac:dyDescent="0.25">
      <c r="A24" s="112" t="s">
        <v>506</v>
      </c>
      <c r="B24" s="124" t="s">
        <v>65</v>
      </c>
      <c r="C24" s="118" t="s">
        <v>19</v>
      </c>
      <c r="D24" s="118" t="s">
        <v>20</v>
      </c>
      <c r="E24" s="119" t="s">
        <v>317</v>
      </c>
      <c r="F24" s="120" t="s">
        <v>21</v>
      </c>
      <c r="G24" s="144">
        <v>1547911085</v>
      </c>
      <c r="H24" s="144">
        <v>1547911085</v>
      </c>
      <c r="I24" s="144">
        <v>0</v>
      </c>
      <c r="J24" s="144">
        <v>0</v>
      </c>
      <c r="K24" s="144">
        <v>1362752330</v>
      </c>
      <c r="L24" s="144">
        <v>185158755</v>
      </c>
      <c r="M24" s="144">
        <v>1362752330</v>
      </c>
      <c r="N24" s="144">
        <v>0</v>
      </c>
      <c r="O24" s="144">
        <v>1362752330</v>
      </c>
      <c r="P24" s="144">
        <v>0</v>
      </c>
      <c r="Q24" s="144">
        <v>1362752330</v>
      </c>
      <c r="R24" s="144">
        <v>0</v>
      </c>
      <c r="S24" s="144">
        <v>0</v>
      </c>
      <c r="T24" s="128"/>
    </row>
    <row r="25" spans="1:20" ht="15" customHeight="1" x14ac:dyDescent="0.25">
      <c r="A25" s="112" t="s">
        <v>66</v>
      </c>
      <c r="B25" s="123" t="s">
        <v>67</v>
      </c>
      <c r="C25" s="115" t="s">
        <v>19</v>
      </c>
      <c r="D25" s="115" t="s">
        <v>20</v>
      </c>
      <c r="E25" s="116" t="s">
        <v>317</v>
      </c>
      <c r="F25" s="117" t="s">
        <v>21</v>
      </c>
      <c r="G25" s="125">
        <v>8008480000</v>
      </c>
      <c r="H25" s="125">
        <v>8008480000</v>
      </c>
      <c r="I25" s="125">
        <v>0</v>
      </c>
      <c r="J25" s="125">
        <v>0</v>
      </c>
      <c r="K25" s="125">
        <v>5662200599</v>
      </c>
      <c r="L25" s="125">
        <v>2346279401</v>
      </c>
      <c r="M25" s="125">
        <v>5661729290</v>
      </c>
      <c r="N25" s="125">
        <v>471309</v>
      </c>
      <c r="O25" s="125">
        <v>5661729290</v>
      </c>
      <c r="P25" s="125">
        <v>0</v>
      </c>
      <c r="Q25" s="125">
        <v>5661729290</v>
      </c>
      <c r="R25" s="125">
        <v>0</v>
      </c>
      <c r="S25" s="125">
        <v>471309</v>
      </c>
      <c r="T25" s="128"/>
    </row>
    <row r="26" spans="1:20" ht="15" x14ac:dyDescent="0.25">
      <c r="A26" s="112" t="s">
        <v>68</v>
      </c>
      <c r="B26" s="123" t="s">
        <v>69</v>
      </c>
      <c r="C26" s="115" t="s">
        <v>19</v>
      </c>
      <c r="D26" s="115" t="s">
        <v>20</v>
      </c>
      <c r="E26" s="116" t="s">
        <v>317</v>
      </c>
      <c r="F26" s="117" t="s">
        <v>21</v>
      </c>
      <c r="G26" s="125">
        <v>6074351438</v>
      </c>
      <c r="H26" s="125">
        <v>6074351438</v>
      </c>
      <c r="I26" s="125">
        <v>0</v>
      </c>
      <c r="J26" s="125">
        <v>0</v>
      </c>
      <c r="K26" s="125">
        <v>4464369262</v>
      </c>
      <c r="L26" s="125">
        <v>1609982176</v>
      </c>
      <c r="M26" s="125">
        <v>4464369262</v>
      </c>
      <c r="N26" s="125">
        <v>0</v>
      </c>
      <c r="O26" s="125">
        <v>4464369262</v>
      </c>
      <c r="P26" s="125">
        <v>0</v>
      </c>
      <c r="Q26" s="125">
        <v>4464369262</v>
      </c>
      <c r="R26" s="125">
        <v>0</v>
      </c>
      <c r="S26" s="125">
        <v>0</v>
      </c>
      <c r="T26" s="128"/>
    </row>
    <row r="27" spans="1:20" ht="15" x14ac:dyDescent="0.25">
      <c r="A27" s="112" t="s">
        <v>70</v>
      </c>
      <c r="B27" s="124" t="s">
        <v>71</v>
      </c>
      <c r="C27" s="118" t="s">
        <v>19</v>
      </c>
      <c r="D27" s="118" t="s">
        <v>20</v>
      </c>
      <c r="E27" s="119" t="s">
        <v>317</v>
      </c>
      <c r="F27" s="120" t="s">
        <v>21</v>
      </c>
      <c r="G27" s="144">
        <v>5094703037</v>
      </c>
      <c r="H27" s="144">
        <v>5094703037</v>
      </c>
      <c r="I27" s="144">
        <v>0</v>
      </c>
      <c r="J27" s="144">
        <v>0</v>
      </c>
      <c r="K27" s="144">
        <v>3705160825</v>
      </c>
      <c r="L27" s="144">
        <v>1389542212</v>
      </c>
      <c r="M27" s="144">
        <v>3705160825</v>
      </c>
      <c r="N27" s="144">
        <v>0</v>
      </c>
      <c r="O27" s="144">
        <v>3705160825</v>
      </c>
      <c r="P27" s="144">
        <v>0</v>
      </c>
      <c r="Q27" s="144">
        <v>3705160825</v>
      </c>
      <c r="R27" s="144">
        <v>0</v>
      </c>
      <c r="S27" s="144">
        <v>0</v>
      </c>
      <c r="T27" s="128"/>
    </row>
    <row r="28" spans="1:20" ht="15" x14ac:dyDescent="0.25">
      <c r="A28" s="112" t="s">
        <v>72</v>
      </c>
      <c r="B28" s="124" t="s">
        <v>73</v>
      </c>
      <c r="C28" s="118" t="s">
        <v>19</v>
      </c>
      <c r="D28" s="118" t="s">
        <v>20</v>
      </c>
      <c r="E28" s="119" t="s">
        <v>317</v>
      </c>
      <c r="F28" s="120" t="s">
        <v>21</v>
      </c>
      <c r="G28" s="144">
        <v>504880829</v>
      </c>
      <c r="H28" s="144">
        <v>504880829</v>
      </c>
      <c r="I28" s="144">
        <v>0</v>
      </c>
      <c r="J28" s="144">
        <v>0</v>
      </c>
      <c r="K28" s="144">
        <v>417288045</v>
      </c>
      <c r="L28" s="144">
        <v>87592784</v>
      </c>
      <c r="M28" s="144">
        <v>417288045</v>
      </c>
      <c r="N28" s="144">
        <v>0</v>
      </c>
      <c r="O28" s="144">
        <v>417288045</v>
      </c>
      <c r="P28" s="144">
        <v>0</v>
      </c>
      <c r="Q28" s="144">
        <v>417288045</v>
      </c>
      <c r="R28" s="144">
        <v>0</v>
      </c>
      <c r="S28" s="144">
        <v>0</v>
      </c>
      <c r="T28" s="128"/>
    </row>
    <row r="29" spans="1:20" ht="15" x14ac:dyDescent="0.25">
      <c r="A29" s="112" t="s">
        <v>74</v>
      </c>
      <c r="B29" s="124" t="s">
        <v>75</v>
      </c>
      <c r="C29" s="118" t="s">
        <v>19</v>
      </c>
      <c r="D29" s="118" t="s">
        <v>20</v>
      </c>
      <c r="E29" s="119" t="s">
        <v>317</v>
      </c>
      <c r="F29" s="120" t="s">
        <v>21</v>
      </c>
      <c r="G29" s="144">
        <v>474767572</v>
      </c>
      <c r="H29" s="144">
        <v>474767572</v>
      </c>
      <c r="I29" s="144">
        <v>0</v>
      </c>
      <c r="J29" s="144">
        <v>0</v>
      </c>
      <c r="K29" s="144">
        <v>341920392</v>
      </c>
      <c r="L29" s="144">
        <v>132847180</v>
      </c>
      <c r="M29" s="144">
        <v>341920392</v>
      </c>
      <c r="N29" s="144">
        <v>0</v>
      </c>
      <c r="O29" s="144">
        <v>341920392</v>
      </c>
      <c r="P29" s="144">
        <v>0</v>
      </c>
      <c r="Q29" s="144">
        <v>341920392</v>
      </c>
      <c r="R29" s="144">
        <v>0</v>
      </c>
      <c r="S29" s="144">
        <v>0</v>
      </c>
      <c r="T29" s="128"/>
    </row>
    <row r="30" spans="1:20" ht="15" x14ac:dyDescent="0.25">
      <c r="A30" s="112" t="s">
        <v>76</v>
      </c>
      <c r="B30" s="124" t="s">
        <v>77</v>
      </c>
      <c r="C30" s="118" t="s">
        <v>19</v>
      </c>
      <c r="D30" s="118" t="s">
        <v>20</v>
      </c>
      <c r="E30" s="119" t="s">
        <v>317</v>
      </c>
      <c r="F30" s="120" t="s">
        <v>21</v>
      </c>
      <c r="G30" s="144">
        <v>523500820</v>
      </c>
      <c r="H30" s="144">
        <v>523500820</v>
      </c>
      <c r="I30" s="144">
        <v>0</v>
      </c>
      <c r="J30" s="144">
        <v>0</v>
      </c>
      <c r="K30" s="144">
        <v>187880956</v>
      </c>
      <c r="L30" s="144">
        <v>335619864</v>
      </c>
      <c r="M30" s="144">
        <v>187880956</v>
      </c>
      <c r="N30" s="144">
        <v>0</v>
      </c>
      <c r="O30" s="144">
        <v>187880956</v>
      </c>
      <c r="P30" s="144">
        <v>0</v>
      </c>
      <c r="Q30" s="144">
        <v>187880956</v>
      </c>
      <c r="R30" s="144">
        <v>0</v>
      </c>
      <c r="S30" s="144">
        <v>0</v>
      </c>
      <c r="T30" s="128"/>
    </row>
    <row r="31" spans="1:20" ht="15" x14ac:dyDescent="0.25">
      <c r="A31" s="112" t="s">
        <v>78</v>
      </c>
      <c r="B31" s="124" t="s">
        <v>79</v>
      </c>
      <c r="C31" s="118" t="s">
        <v>19</v>
      </c>
      <c r="D31" s="118" t="s">
        <v>20</v>
      </c>
      <c r="E31" s="119" t="s">
        <v>317</v>
      </c>
      <c r="F31" s="120" t="s">
        <v>21</v>
      </c>
      <c r="G31" s="144">
        <v>21254926</v>
      </c>
      <c r="H31" s="144">
        <v>21254926</v>
      </c>
      <c r="I31" s="144">
        <v>0</v>
      </c>
      <c r="J31" s="144">
        <v>0</v>
      </c>
      <c r="K31" s="144">
        <v>0</v>
      </c>
      <c r="L31" s="144">
        <v>21254926</v>
      </c>
      <c r="M31" s="144">
        <v>0</v>
      </c>
      <c r="N31" s="144">
        <v>0</v>
      </c>
      <c r="O31" s="144">
        <v>0</v>
      </c>
      <c r="P31" s="144">
        <v>0</v>
      </c>
      <c r="Q31" s="144">
        <v>0</v>
      </c>
      <c r="R31" s="144">
        <v>0</v>
      </c>
      <c r="S31" s="144">
        <v>0</v>
      </c>
      <c r="T31" s="128"/>
    </row>
    <row r="32" spans="1:20" ht="15" x14ac:dyDescent="0.25">
      <c r="A32" s="112" t="s">
        <v>80</v>
      </c>
      <c r="B32" s="124" t="s">
        <v>81</v>
      </c>
      <c r="C32" s="118" t="s">
        <v>19</v>
      </c>
      <c r="D32" s="118" t="s">
        <v>20</v>
      </c>
      <c r="E32" s="119" t="s">
        <v>317</v>
      </c>
      <c r="F32" s="120" t="s">
        <v>21</v>
      </c>
      <c r="G32" s="144">
        <v>1302376189</v>
      </c>
      <c r="H32" s="144">
        <v>1302376189</v>
      </c>
      <c r="I32" s="144">
        <v>0</v>
      </c>
      <c r="J32" s="144">
        <v>0</v>
      </c>
      <c r="K32" s="144">
        <v>975276638</v>
      </c>
      <c r="L32" s="144">
        <v>327099551</v>
      </c>
      <c r="M32" s="144">
        <v>974805329</v>
      </c>
      <c r="N32" s="144">
        <v>471309</v>
      </c>
      <c r="O32" s="144">
        <v>974805329</v>
      </c>
      <c r="P32" s="144">
        <v>0</v>
      </c>
      <c r="Q32" s="144">
        <v>974805329</v>
      </c>
      <c r="R32" s="144">
        <v>0</v>
      </c>
      <c r="S32" s="144">
        <v>471309</v>
      </c>
      <c r="T32" s="128"/>
    </row>
    <row r="33" spans="1:20" ht="15" x14ac:dyDescent="0.25">
      <c r="A33" s="112" t="s">
        <v>82</v>
      </c>
      <c r="B33" s="124" t="s">
        <v>83</v>
      </c>
      <c r="C33" s="118" t="s">
        <v>19</v>
      </c>
      <c r="D33" s="118" t="s">
        <v>20</v>
      </c>
      <c r="E33" s="119" t="s">
        <v>317</v>
      </c>
      <c r="F33" s="120" t="s">
        <v>21</v>
      </c>
      <c r="G33" s="144">
        <v>86996627</v>
      </c>
      <c r="H33" s="144">
        <v>86996627</v>
      </c>
      <c r="I33" s="144">
        <v>0</v>
      </c>
      <c r="J33" s="144">
        <v>0</v>
      </c>
      <c r="K33" s="144">
        <v>34673743</v>
      </c>
      <c r="L33" s="144">
        <v>52322884</v>
      </c>
      <c r="M33" s="144">
        <v>34673743</v>
      </c>
      <c r="N33" s="144">
        <v>0</v>
      </c>
      <c r="O33" s="144">
        <v>34673743</v>
      </c>
      <c r="P33" s="144">
        <v>0</v>
      </c>
      <c r="Q33" s="144">
        <v>34673743</v>
      </c>
      <c r="R33" s="144">
        <v>0</v>
      </c>
      <c r="S33" s="144">
        <v>0</v>
      </c>
      <c r="T33" s="128"/>
    </row>
    <row r="34" spans="1:20" ht="15" x14ac:dyDescent="0.25">
      <c r="A34" s="112" t="s">
        <v>84</v>
      </c>
      <c r="B34" s="123" t="s">
        <v>85</v>
      </c>
      <c r="C34" s="115" t="s">
        <v>19</v>
      </c>
      <c r="D34" s="115" t="s">
        <v>20</v>
      </c>
      <c r="E34" s="116" t="s">
        <v>317</v>
      </c>
      <c r="F34" s="117" t="s">
        <v>21</v>
      </c>
      <c r="G34" s="125">
        <f>+G35+G48</f>
        <v>26880829000.000004</v>
      </c>
      <c r="H34" s="125">
        <v>25070303359.400002</v>
      </c>
      <c r="I34" s="125">
        <f>+I35+I48</f>
        <v>1810525640.5999999</v>
      </c>
      <c r="J34" s="125">
        <v>0</v>
      </c>
      <c r="K34" s="125">
        <v>24020464784.799999</v>
      </c>
      <c r="L34" s="125">
        <v>1049838574.6</v>
      </c>
      <c r="M34" s="125">
        <v>17518200642.419998</v>
      </c>
      <c r="N34" s="125">
        <v>6502264142.3800001</v>
      </c>
      <c r="O34" s="125">
        <v>17497570023.52</v>
      </c>
      <c r="P34" s="125">
        <v>20630618.899999999</v>
      </c>
      <c r="Q34" s="125">
        <v>17408666559.470001</v>
      </c>
      <c r="R34" s="125">
        <v>88903464.049999997</v>
      </c>
      <c r="S34" s="125">
        <v>27176614</v>
      </c>
      <c r="T34" s="128"/>
    </row>
    <row r="35" spans="1:20" ht="15" x14ac:dyDescent="0.25">
      <c r="A35" s="112" t="s">
        <v>86</v>
      </c>
      <c r="B35" s="123" t="s">
        <v>87</v>
      </c>
      <c r="C35" s="115" t="s">
        <v>19</v>
      </c>
      <c r="D35" s="115" t="s">
        <v>20</v>
      </c>
      <c r="E35" s="116" t="s">
        <v>317</v>
      </c>
      <c r="F35" s="117" t="s">
        <v>21</v>
      </c>
      <c r="G35" s="125">
        <v>108766</v>
      </c>
      <c r="H35" s="125">
        <v>0</v>
      </c>
      <c r="I35" s="125">
        <v>108766</v>
      </c>
      <c r="J35" s="125">
        <v>0</v>
      </c>
      <c r="K35" s="125">
        <v>0</v>
      </c>
      <c r="L35" s="125">
        <v>0</v>
      </c>
      <c r="M35" s="125">
        <v>0</v>
      </c>
      <c r="N35" s="125">
        <v>0</v>
      </c>
      <c r="O35" s="125">
        <v>0</v>
      </c>
      <c r="P35" s="125">
        <v>0</v>
      </c>
      <c r="Q35" s="125">
        <v>0</v>
      </c>
      <c r="R35" s="125">
        <v>0</v>
      </c>
      <c r="S35" s="125">
        <v>0</v>
      </c>
      <c r="T35" s="128"/>
    </row>
    <row r="36" spans="1:20" ht="15" x14ac:dyDescent="0.25">
      <c r="A36" s="112" t="s">
        <v>88</v>
      </c>
      <c r="B36" s="123" t="s">
        <v>89</v>
      </c>
      <c r="C36" s="115" t="s">
        <v>19</v>
      </c>
      <c r="D36" s="115" t="s">
        <v>20</v>
      </c>
      <c r="E36" s="116" t="s">
        <v>317</v>
      </c>
      <c r="F36" s="117" t="s">
        <v>21</v>
      </c>
      <c r="G36" s="125">
        <v>108766</v>
      </c>
      <c r="H36" s="125">
        <v>0</v>
      </c>
      <c r="I36" s="125">
        <v>108766</v>
      </c>
      <c r="J36" s="125">
        <v>0</v>
      </c>
      <c r="K36" s="125">
        <v>0</v>
      </c>
      <c r="L36" s="125">
        <v>0</v>
      </c>
      <c r="M36" s="125">
        <v>0</v>
      </c>
      <c r="N36" s="125">
        <v>0</v>
      </c>
      <c r="O36" s="125">
        <v>0</v>
      </c>
      <c r="P36" s="125">
        <v>0</v>
      </c>
      <c r="Q36" s="125">
        <v>0</v>
      </c>
      <c r="R36" s="125">
        <v>0</v>
      </c>
      <c r="S36" s="125">
        <v>0</v>
      </c>
      <c r="T36" s="128"/>
    </row>
    <row r="37" spans="1:20" ht="15" customHeight="1" x14ac:dyDescent="0.25">
      <c r="A37" s="112" t="s">
        <v>90</v>
      </c>
      <c r="B37" s="123" t="s">
        <v>91</v>
      </c>
      <c r="C37" s="115" t="s">
        <v>19</v>
      </c>
      <c r="D37" s="115" t="s">
        <v>20</v>
      </c>
      <c r="E37" s="116" t="s">
        <v>317</v>
      </c>
      <c r="F37" s="117" t="s">
        <v>21</v>
      </c>
      <c r="G37" s="125">
        <v>54383</v>
      </c>
      <c r="H37" s="125">
        <v>0</v>
      </c>
      <c r="I37" s="125">
        <v>54383</v>
      </c>
      <c r="J37" s="125">
        <v>0</v>
      </c>
      <c r="K37" s="125">
        <v>0</v>
      </c>
      <c r="L37" s="125">
        <v>0</v>
      </c>
      <c r="M37" s="125">
        <v>0</v>
      </c>
      <c r="N37" s="125">
        <v>0</v>
      </c>
      <c r="O37" s="125">
        <v>0</v>
      </c>
      <c r="P37" s="125">
        <v>0</v>
      </c>
      <c r="Q37" s="125">
        <v>0</v>
      </c>
      <c r="R37" s="125">
        <v>0</v>
      </c>
      <c r="S37" s="125">
        <v>0</v>
      </c>
      <c r="T37" s="128"/>
    </row>
    <row r="38" spans="1:20" ht="15" customHeight="1" x14ac:dyDescent="0.25">
      <c r="A38" s="112" t="s">
        <v>92</v>
      </c>
      <c r="B38" s="124" t="s">
        <v>93</v>
      </c>
      <c r="C38" s="118" t="s">
        <v>19</v>
      </c>
      <c r="D38" s="118" t="s">
        <v>20</v>
      </c>
      <c r="E38" s="119" t="s">
        <v>317</v>
      </c>
      <c r="F38" s="120" t="s">
        <v>21</v>
      </c>
      <c r="G38" s="144">
        <v>54383</v>
      </c>
      <c r="H38" s="144">
        <v>0</v>
      </c>
      <c r="I38" s="144">
        <v>54383</v>
      </c>
      <c r="J38" s="144">
        <v>0</v>
      </c>
      <c r="K38" s="144">
        <v>0</v>
      </c>
      <c r="L38" s="144">
        <v>0</v>
      </c>
      <c r="M38" s="144">
        <v>0</v>
      </c>
      <c r="N38" s="144">
        <v>0</v>
      </c>
      <c r="O38" s="144">
        <v>0</v>
      </c>
      <c r="P38" s="144">
        <v>0</v>
      </c>
      <c r="Q38" s="144">
        <v>0</v>
      </c>
      <c r="R38" s="144">
        <v>0</v>
      </c>
      <c r="S38" s="144">
        <v>0</v>
      </c>
      <c r="T38" s="128"/>
    </row>
    <row r="39" spans="1:20" ht="27.75" customHeight="1" x14ac:dyDescent="0.25">
      <c r="A39" s="112" t="s">
        <v>94</v>
      </c>
      <c r="B39" s="123" t="s">
        <v>95</v>
      </c>
      <c r="C39" s="115" t="s">
        <v>19</v>
      </c>
      <c r="D39" s="115" t="s">
        <v>20</v>
      </c>
      <c r="E39" s="116" t="s">
        <v>317</v>
      </c>
      <c r="F39" s="117" t="s">
        <v>21</v>
      </c>
      <c r="G39" s="125">
        <v>0</v>
      </c>
      <c r="H39" s="125">
        <v>0</v>
      </c>
      <c r="I39" s="125">
        <v>0</v>
      </c>
      <c r="J39" s="125">
        <v>0</v>
      </c>
      <c r="K39" s="125">
        <v>0</v>
      </c>
      <c r="L39" s="125">
        <v>0</v>
      </c>
      <c r="M39" s="125">
        <v>0</v>
      </c>
      <c r="N39" s="125">
        <v>0</v>
      </c>
      <c r="O39" s="125">
        <v>0</v>
      </c>
      <c r="P39" s="125">
        <v>0</v>
      </c>
      <c r="Q39" s="125">
        <v>0</v>
      </c>
      <c r="R39" s="125">
        <v>0</v>
      </c>
      <c r="S39" s="125">
        <v>0</v>
      </c>
      <c r="T39" s="128"/>
    </row>
    <row r="40" spans="1:20" ht="27.75" customHeight="1" x14ac:dyDescent="0.25">
      <c r="A40" s="112" t="s">
        <v>96</v>
      </c>
      <c r="B40" s="124" t="s">
        <v>97</v>
      </c>
      <c r="C40" s="118" t="s">
        <v>19</v>
      </c>
      <c r="D40" s="118" t="s">
        <v>20</v>
      </c>
      <c r="E40" s="119" t="s">
        <v>317</v>
      </c>
      <c r="F40" s="120" t="s">
        <v>21</v>
      </c>
      <c r="G40" s="144">
        <v>0</v>
      </c>
      <c r="H40" s="144">
        <v>0</v>
      </c>
      <c r="I40" s="144">
        <v>0</v>
      </c>
      <c r="J40" s="144">
        <v>0</v>
      </c>
      <c r="K40" s="144">
        <v>0</v>
      </c>
      <c r="L40" s="144">
        <v>0</v>
      </c>
      <c r="M40" s="144">
        <v>0</v>
      </c>
      <c r="N40" s="144">
        <v>0</v>
      </c>
      <c r="O40" s="144">
        <v>0</v>
      </c>
      <c r="P40" s="144">
        <v>0</v>
      </c>
      <c r="Q40" s="144">
        <v>0</v>
      </c>
      <c r="R40" s="144">
        <v>0</v>
      </c>
      <c r="S40" s="144">
        <v>0</v>
      </c>
      <c r="T40" s="128"/>
    </row>
    <row r="41" spans="1:20" ht="15" x14ac:dyDescent="0.25">
      <c r="A41" s="112" t="s">
        <v>98</v>
      </c>
      <c r="B41" s="124" t="s">
        <v>99</v>
      </c>
      <c r="C41" s="118" t="s">
        <v>19</v>
      </c>
      <c r="D41" s="118" t="s">
        <v>20</v>
      </c>
      <c r="E41" s="119" t="s">
        <v>317</v>
      </c>
      <c r="F41" s="120" t="s">
        <v>21</v>
      </c>
      <c r="G41" s="144">
        <v>0</v>
      </c>
      <c r="H41" s="144">
        <v>0</v>
      </c>
      <c r="I41" s="144">
        <v>0</v>
      </c>
      <c r="J41" s="144">
        <v>0</v>
      </c>
      <c r="K41" s="144">
        <v>0</v>
      </c>
      <c r="L41" s="144">
        <v>0</v>
      </c>
      <c r="M41" s="144">
        <v>0</v>
      </c>
      <c r="N41" s="144">
        <v>0</v>
      </c>
      <c r="O41" s="144">
        <v>0</v>
      </c>
      <c r="P41" s="144">
        <v>0</v>
      </c>
      <c r="Q41" s="144">
        <v>0</v>
      </c>
      <c r="R41" s="144">
        <v>0</v>
      </c>
      <c r="S41" s="144">
        <v>0</v>
      </c>
      <c r="T41" s="128"/>
    </row>
    <row r="42" spans="1:20" ht="15" customHeight="1" x14ac:dyDescent="0.25">
      <c r="A42" s="112" t="s">
        <v>100</v>
      </c>
      <c r="B42" s="124" t="s">
        <v>101</v>
      </c>
      <c r="C42" s="118" t="s">
        <v>19</v>
      </c>
      <c r="D42" s="118" t="s">
        <v>20</v>
      </c>
      <c r="E42" s="119" t="s">
        <v>317</v>
      </c>
      <c r="F42" s="120" t="s">
        <v>21</v>
      </c>
      <c r="G42" s="144">
        <v>0</v>
      </c>
      <c r="H42" s="144">
        <v>0</v>
      </c>
      <c r="I42" s="144">
        <v>0</v>
      </c>
      <c r="J42" s="144">
        <v>0</v>
      </c>
      <c r="K42" s="144">
        <v>0</v>
      </c>
      <c r="L42" s="144">
        <v>0</v>
      </c>
      <c r="M42" s="144">
        <v>0</v>
      </c>
      <c r="N42" s="144">
        <v>0</v>
      </c>
      <c r="O42" s="144">
        <v>0</v>
      </c>
      <c r="P42" s="144">
        <v>0</v>
      </c>
      <c r="Q42" s="144">
        <v>0</v>
      </c>
      <c r="R42" s="144">
        <v>0</v>
      </c>
      <c r="S42" s="144">
        <v>0</v>
      </c>
      <c r="T42" s="128"/>
    </row>
    <row r="43" spans="1:20" ht="15" x14ac:dyDescent="0.25">
      <c r="A43" s="112" t="s">
        <v>102</v>
      </c>
      <c r="B43" s="124" t="s">
        <v>103</v>
      </c>
      <c r="C43" s="118" t="s">
        <v>19</v>
      </c>
      <c r="D43" s="118" t="s">
        <v>20</v>
      </c>
      <c r="E43" s="119" t="s">
        <v>317</v>
      </c>
      <c r="F43" s="120" t="s">
        <v>21</v>
      </c>
      <c r="G43" s="144">
        <v>0</v>
      </c>
      <c r="H43" s="144">
        <v>0</v>
      </c>
      <c r="I43" s="144">
        <v>0</v>
      </c>
      <c r="J43" s="144">
        <v>0</v>
      </c>
      <c r="K43" s="144">
        <v>0</v>
      </c>
      <c r="L43" s="144">
        <v>0</v>
      </c>
      <c r="M43" s="144">
        <v>0</v>
      </c>
      <c r="N43" s="144">
        <v>0</v>
      </c>
      <c r="O43" s="144">
        <v>0</v>
      </c>
      <c r="P43" s="144">
        <v>0</v>
      </c>
      <c r="Q43" s="144">
        <v>0</v>
      </c>
      <c r="R43" s="144">
        <v>0</v>
      </c>
      <c r="S43" s="144">
        <v>0</v>
      </c>
      <c r="T43" s="128"/>
    </row>
    <row r="44" spans="1:20" ht="15" customHeight="1" x14ac:dyDescent="0.25">
      <c r="A44" s="112" t="s">
        <v>104</v>
      </c>
      <c r="B44" s="124" t="s">
        <v>105</v>
      </c>
      <c r="C44" s="118" t="s">
        <v>19</v>
      </c>
      <c r="D44" s="118" t="s">
        <v>20</v>
      </c>
      <c r="E44" s="119" t="s">
        <v>317</v>
      </c>
      <c r="F44" s="120" t="s">
        <v>21</v>
      </c>
      <c r="G44" s="144">
        <v>0</v>
      </c>
      <c r="H44" s="144">
        <v>0</v>
      </c>
      <c r="I44" s="144">
        <v>0</v>
      </c>
      <c r="J44" s="144">
        <v>0</v>
      </c>
      <c r="K44" s="144">
        <v>0</v>
      </c>
      <c r="L44" s="144">
        <v>0</v>
      </c>
      <c r="M44" s="144">
        <v>0</v>
      </c>
      <c r="N44" s="144">
        <v>0</v>
      </c>
      <c r="O44" s="144">
        <v>0</v>
      </c>
      <c r="P44" s="144">
        <v>0</v>
      </c>
      <c r="Q44" s="144">
        <v>0</v>
      </c>
      <c r="R44" s="144">
        <v>0</v>
      </c>
      <c r="S44" s="144">
        <v>0</v>
      </c>
      <c r="T44" s="128"/>
    </row>
    <row r="45" spans="1:20" ht="15" customHeight="1" x14ac:dyDescent="0.25">
      <c r="A45" s="112" t="s">
        <v>106</v>
      </c>
      <c r="B45" s="124" t="s">
        <v>107</v>
      </c>
      <c r="C45" s="118" t="s">
        <v>19</v>
      </c>
      <c r="D45" s="118" t="s">
        <v>20</v>
      </c>
      <c r="E45" s="119" t="s">
        <v>317</v>
      </c>
      <c r="F45" s="120" t="s">
        <v>21</v>
      </c>
      <c r="G45" s="144">
        <v>0</v>
      </c>
      <c r="H45" s="144">
        <v>0</v>
      </c>
      <c r="I45" s="144">
        <v>0</v>
      </c>
      <c r="J45" s="144">
        <v>0</v>
      </c>
      <c r="K45" s="144">
        <v>0</v>
      </c>
      <c r="L45" s="144">
        <v>0</v>
      </c>
      <c r="M45" s="144">
        <v>0</v>
      </c>
      <c r="N45" s="144">
        <v>0</v>
      </c>
      <c r="O45" s="144">
        <v>0</v>
      </c>
      <c r="P45" s="144">
        <v>0</v>
      </c>
      <c r="Q45" s="144">
        <v>0</v>
      </c>
      <c r="R45" s="144">
        <v>0</v>
      </c>
      <c r="S45" s="144">
        <v>0</v>
      </c>
      <c r="T45" s="128"/>
    </row>
    <row r="46" spans="1:20" ht="15" x14ac:dyDescent="0.25">
      <c r="A46" s="112" t="s">
        <v>108</v>
      </c>
      <c r="B46" s="123" t="s">
        <v>109</v>
      </c>
      <c r="C46" s="115" t="s">
        <v>19</v>
      </c>
      <c r="D46" s="115" t="s">
        <v>20</v>
      </c>
      <c r="E46" s="116" t="s">
        <v>317</v>
      </c>
      <c r="F46" s="117" t="s">
        <v>21</v>
      </c>
      <c r="G46" s="125">
        <v>54383</v>
      </c>
      <c r="H46" s="125">
        <v>0</v>
      </c>
      <c r="I46" s="125">
        <v>54383</v>
      </c>
      <c r="J46" s="125">
        <v>0</v>
      </c>
      <c r="K46" s="125">
        <v>0</v>
      </c>
      <c r="L46" s="125">
        <v>0</v>
      </c>
      <c r="M46" s="125">
        <v>0</v>
      </c>
      <c r="N46" s="125">
        <v>0</v>
      </c>
      <c r="O46" s="125">
        <v>0</v>
      </c>
      <c r="P46" s="125">
        <v>0</v>
      </c>
      <c r="Q46" s="125">
        <v>0</v>
      </c>
      <c r="R46" s="125">
        <v>0</v>
      </c>
      <c r="S46" s="125">
        <v>0</v>
      </c>
      <c r="T46" s="128"/>
    </row>
    <row r="47" spans="1:20" ht="15" x14ac:dyDescent="0.25">
      <c r="A47" s="112" t="s">
        <v>110</v>
      </c>
      <c r="B47" s="124" t="s">
        <v>111</v>
      </c>
      <c r="C47" s="118" t="s">
        <v>19</v>
      </c>
      <c r="D47" s="118" t="s">
        <v>20</v>
      </c>
      <c r="E47" s="119" t="s">
        <v>317</v>
      </c>
      <c r="F47" s="120" t="s">
        <v>21</v>
      </c>
      <c r="G47" s="144">
        <v>54383</v>
      </c>
      <c r="H47" s="144">
        <v>0</v>
      </c>
      <c r="I47" s="144">
        <v>54383</v>
      </c>
      <c r="J47" s="144">
        <v>0</v>
      </c>
      <c r="K47" s="144">
        <v>0</v>
      </c>
      <c r="L47" s="144">
        <v>0</v>
      </c>
      <c r="M47" s="144">
        <v>0</v>
      </c>
      <c r="N47" s="144">
        <v>0</v>
      </c>
      <c r="O47" s="144">
        <v>0</v>
      </c>
      <c r="P47" s="144">
        <v>0</v>
      </c>
      <c r="Q47" s="144">
        <v>0</v>
      </c>
      <c r="R47" s="144">
        <v>0</v>
      </c>
      <c r="S47" s="144">
        <v>0</v>
      </c>
      <c r="T47" s="128"/>
    </row>
    <row r="48" spans="1:20" ht="15" x14ac:dyDescent="0.25">
      <c r="A48" s="112" t="s">
        <v>112</v>
      </c>
      <c r="B48" s="123" t="s">
        <v>113</v>
      </c>
      <c r="C48" s="115" t="s">
        <v>19</v>
      </c>
      <c r="D48" s="115" t="s">
        <v>20</v>
      </c>
      <c r="E48" s="116" t="s">
        <v>317</v>
      </c>
      <c r="F48" s="117" t="s">
        <v>21</v>
      </c>
      <c r="G48" s="125">
        <f>+G49+G74</f>
        <v>26880720234.000004</v>
      </c>
      <c r="H48" s="125">
        <v>25070303359.400002</v>
      </c>
      <c r="I48" s="125">
        <f>+I49+I74</f>
        <v>1810416874.5999999</v>
      </c>
      <c r="J48" s="125">
        <v>0</v>
      </c>
      <c r="K48" s="125">
        <v>24020464784.799999</v>
      </c>
      <c r="L48" s="125">
        <v>1049838574.6</v>
      </c>
      <c r="M48" s="125">
        <v>17518200642.419998</v>
      </c>
      <c r="N48" s="125">
        <v>6502264142.3800001</v>
      </c>
      <c r="O48" s="125">
        <v>17497570023.52</v>
      </c>
      <c r="P48" s="125">
        <v>20630618.899999999</v>
      </c>
      <c r="Q48" s="125">
        <v>17408666559.470001</v>
      </c>
      <c r="R48" s="125">
        <v>88903464.049999997</v>
      </c>
      <c r="S48" s="125">
        <v>27176614</v>
      </c>
      <c r="T48" s="128"/>
    </row>
    <row r="49" spans="1:20" ht="15" x14ac:dyDescent="0.25">
      <c r="A49" s="112" t="s">
        <v>114</v>
      </c>
      <c r="B49" s="123" t="s">
        <v>115</v>
      </c>
      <c r="C49" s="115" t="s">
        <v>19</v>
      </c>
      <c r="D49" s="115" t="s">
        <v>20</v>
      </c>
      <c r="E49" s="116" t="s">
        <v>317</v>
      </c>
      <c r="F49" s="117" t="s">
        <v>21</v>
      </c>
      <c r="G49" s="125">
        <v>1274563918.9100001</v>
      </c>
      <c r="H49" s="125">
        <v>951872027.52999997</v>
      </c>
      <c r="I49" s="125">
        <v>322691891.38</v>
      </c>
      <c r="J49" s="125">
        <v>0</v>
      </c>
      <c r="K49" s="125">
        <v>412805293.26999998</v>
      </c>
      <c r="L49" s="125">
        <v>539066734.25999999</v>
      </c>
      <c r="M49" s="125">
        <v>123392531.12</v>
      </c>
      <c r="N49" s="125">
        <v>289412762.14999998</v>
      </c>
      <c r="O49" s="125">
        <v>105332835.22</v>
      </c>
      <c r="P49" s="125">
        <v>18059695.899999999</v>
      </c>
      <c r="Q49" s="125">
        <v>105332835.22</v>
      </c>
      <c r="R49" s="125">
        <v>0</v>
      </c>
      <c r="S49" s="125">
        <v>0</v>
      </c>
      <c r="T49" s="128"/>
    </row>
    <row r="50" spans="1:20" ht="15" customHeight="1" x14ac:dyDescent="0.25">
      <c r="A50" s="112" t="s">
        <v>116</v>
      </c>
      <c r="B50" s="123" t="s">
        <v>117</v>
      </c>
      <c r="C50" s="115" t="s">
        <v>19</v>
      </c>
      <c r="D50" s="115" t="s">
        <v>20</v>
      </c>
      <c r="E50" s="116" t="s">
        <v>317</v>
      </c>
      <c r="F50" s="117" t="s">
        <v>21</v>
      </c>
      <c r="G50" s="125">
        <v>480269605.82999998</v>
      </c>
      <c r="H50" s="125">
        <v>334401869.86000001</v>
      </c>
      <c r="I50" s="125">
        <v>145867735.97</v>
      </c>
      <c r="J50" s="125">
        <v>0</v>
      </c>
      <c r="K50" s="125">
        <v>77251821.640000001</v>
      </c>
      <c r="L50" s="125">
        <v>257150048.22</v>
      </c>
      <c r="M50" s="125">
        <v>22339315.370000001</v>
      </c>
      <c r="N50" s="125">
        <v>54912506.270000003</v>
      </c>
      <c r="O50" s="125">
        <v>4279619.47</v>
      </c>
      <c r="P50" s="125">
        <v>18059695.899999999</v>
      </c>
      <c r="Q50" s="125">
        <v>4279619.47</v>
      </c>
      <c r="R50" s="125">
        <v>0</v>
      </c>
      <c r="S50" s="125">
        <v>0</v>
      </c>
      <c r="T50" s="128"/>
    </row>
    <row r="51" spans="1:20" ht="15" customHeight="1" x14ac:dyDescent="0.25">
      <c r="A51" s="112" t="s">
        <v>118</v>
      </c>
      <c r="B51" s="124" t="s">
        <v>119</v>
      </c>
      <c r="C51" s="118" t="s">
        <v>19</v>
      </c>
      <c r="D51" s="118" t="s">
        <v>20</v>
      </c>
      <c r="E51" s="119" t="s">
        <v>317</v>
      </c>
      <c r="F51" s="120" t="s">
        <v>21</v>
      </c>
      <c r="G51" s="144">
        <v>9755481</v>
      </c>
      <c r="H51" s="144">
        <v>4279619.47</v>
      </c>
      <c r="I51" s="144">
        <v>5475861.5300000003</v>
      </c>
      <c r="J51" s="144">
        <v>0</v>
      </c>
      <c r="K51" s="144">
        <v>4279619.47</v>
      </c>
      <c r="L51" s="144">
        <v>0</v>
      </c>
      <c r="M51" s="144">
        <v>4279619.47</v>
      </c>
      <c r="N51" s="144">
        <v>0</v>
      </c>
      <c r="O51" s="144">
        <v>4279619.47</v>
      </c>
      <c r="P51" s="144">
        <v>0</v>
      </c>
      <c r="Q51" s="144">
        <v>4279619.47</v>
      </c>
      <c r="R51" s="144">
        <v>0</v>
      </c>
      <c r="S51" s="144">
        <v>0</v>
      </c>
      <c r="T51" s="128"/>
    </row>
    <row r="52" spans="1:20" ht="15" x14ac:dyDescent="0.25">
      <c r="A52" s="112" t="s">
        <v>120</v>
      </c>
      <c r="B52" s="124" t="s">
        <v>121</v>
      </c>
      <c r="C52" s="118" t="s">
        <v>19</v>
      </c>
      <c r="D52" s="118" t="s">
        <v>20</v>
      </c>
      <c r="E52" s="119" t="s">
        <v>317</v>
      </c>
      <c r="F52" s="120" t="s">
        <v>21</v>
      </c>
      <c r="G52" s="144">
        <v>108766</v>
      </c>
      <c r="H52" s="144">
        <v>0</v>
      </c>
      <c r="I52" s="144">
        <v>108766</v>
      </c>
      <c r="J52" s="144">
        <v>0</v>
      </c>
      <c r="K52" s="144">
        <v>0</v>
      </c>
      <c r="L52" s="144">
        <v>0</v>
      </c>
      <c r="M52" s="144">
        <v>0</v>
      </c>
      <c r="N52" s="144">
        <v>0</v>
      </c>
      <c r="O52" s="144">
        <v>0</v>
      </c>
      <c r="P52" s="144">
        <v>0</v>
      </c>
      <c r="Q52" s="144">
        <v>0</v>
      </c>
      <c r="R52" s="144">
        <v>0</v>
      </c>
      <c r="S52" s="144">
        <v>0</v>
      </c>
      <c r="T52" s="128"/>
    </row>
    <row r="53" spans="1:20" ht="15" customHeight="1" x14ac:dyDescent="0.25">
      <c r="A53" s="112" t="s">
        <v>122</v>
      </c>
      <c r="B53" s="124" t="s">
        <v>123</v>
      </c>
      <c r="C53" s="118" t="s">
        <v>19</v>
      </c>
      <c r="D53" s="118" t="s">
        <v>20</v>
      </c>
      <c r="E53" s="119" t="s">
        <v>317</v>
      </c>
      <c r="F53" s="120" t="s">
        <v>21</v>
      </c>
      <c r="G53" s="144">
        <v>5438282</v>
      </c>
      <c r="H53" s="144">
        <v>0</v>
      </c>
      <c r="I53" s="144">
        <v>5438282</v>
      </c>
      <c r="J53" s="144">
        <v>0</v>
      </c>
      <c r="K53" s="144">
        <v>0</v>
      </c>
      <c r="L53" s="144">
        <v>0</v>
      </c>
      <c r="M53" s="144">
        <v>0</v>
      </c>
      <c r="N53" s="144">
        <v>0</v>
      </c>
      <c r="O53" s="144">
        <v>0</v>
      </c>
      <c r="P53" s="144">
        <v>0</v>
      </c>
      <c r="Q53" s="144">
        <v>0</v>
      </c>
      <c r="R53" s="144">
        <v>0</v>
      </c>
      <c r="S53" s="144">
        <v>0</v>
      </c>
      <c r="T53" s="128"/>
    </row>
    <row r="54" spans="1:20" ht="15" customHeight="1" x14ac:dyDescent="0.25">
      <c r="A54" s="112" t="s">
        <v>124</v>
      </c>
      <c r="B54" s="124" t="s">
        <v>125</v>
      </c>
      <c r="C54" s="118" t="s">
        <v>19</v>
      </c>
      <c r="D54" s="118" t="s">
        <v>20</v>
      </c>
      <c r="E54" s="119" t="s">
        <v>317</v>
      </c>
      <c r="F54" s="120" t="s">
        <v>21</v>
      </c>
      <c r="G54" s="144">
        <v>37204448</v>
      </c>
      <c r="H54" s="144">
        <v>7013860</v>
      </c>
      <c r="I54" s="144">
        <v>30190588</v>
      </c>
      <c r="J54" s="144">
        <v>0</v>
      </c>
      <c r="K54" s="144">
        <v>0</v>
      </c>
      <c r="L54" s="144">
        <v>7013860</v>
      </c>
      <c r="M54" s="144">
        <v>0</v>
      </c>
      <c r="N54" s="144">
        <v>0</v>
      </c>
      <c r="O54" s="144">
        <v>0</v>
      </c>
      <c r="P54" s="144">
        <v>0</v>
      </c>
      <c r="Q54" s="144">
        <v>0</v>
      </c>
      <c r="R54" s="144">
        <v>0</v>
      </c>
      <c r="S54" s="144">
        <v>0</v>
      </c>
      <c r="T54" s="128"/>
    </row>
    <row r="55" spans="1:20" ht="15" x14ac:dyDescent="0.25">
      <c r="A55" s="112" t="s">
        <v>126</v>
      </c>
      <c r="B55" s="124" t="s">
        <v>127</v>
      </c>
      <c r="C55" s="118" t="s">
        <v>19</v>
      </c>
      <c r="D55" s="118" t="s">
        <v>20</v>
      </c>
      <c r="E55" s="119" t="s">
        <v>317</v>
      </c>
      <c r="F55" s="120" t="s">
        <v>21</v>
      </c>
      <c r="G55" s="144">
        <v>427762628.82999998</v>
      </c>
      <c r="H55" s="144">
        <v>323108390.38999999</v>
      </c>
      <c r="I55" s="144">
        <v>104654238.44</v>
      </c>
      <c r="J55" s="144">
        <v>0</v>
      </c>
      <c r="K55" s="144">
        <v>72972202.170000002</v>
      </c>
      <c r="L55" s="144">
        <v>250136188.22</v>
      </c>
      <c r="M55" s="144">
        <v>18059695.899999999</v>
      </c>
      <c r="N55" s="144">
        <v>54912506.270000003</v>
      </c>
      <c r="O55" s="144">
        <v>0</v>
      </c>
      <c r="P55" s="144">
        <v>18059695.899999999</v>
      </c>
      <c r="Q55" s="144">
        <v>0</v>
      </c>
      <c r="R55" s="144">
        <v>0</v>
      </c>
      <c r="S55" s="144">
        <v>0</v>
      </c>
      <c r="T55" s="128"/>
    </row>
    <row r="56" spans="1:20" ht="15" customHeight="1" x14ac:dyDescent="0.25">
      <c r="A56" s="112" t="s">
        <v>128</v>
      </c>
      <c r="B56" s="123" t="s">
        <v>129</v>
      </c>
      <c r="C56" s="115" t="s">
        <v>19</v>
      </c>
      <c r="D56" s="115" t="s">
        <v>20</v>
      </c>
      <c r="E56" s="116" t="s">
        <v>317</v>
      </c>
      <c r="F56" s="117" t="s">
        <v>21</v>
      </c>
      <c r="G56" s="125">
        <v>393926094.62</v>
      </c>
      <c r="H56" s="125">
        <v>281523738.5</v>
      </c>
      <c r="I56" s="125">
        <v>112402356.12</v>
      </c>
      <c r="J56" s="125">
        <v>0</v>
      </c>
      <c r="K56" s="125">
        <v>109433896.98</v>
      </c>
      <c r="L56" s="125">
        <v>172089841.52000001</v>
      </c>
      <c r="M56" s="125">
        <v>89140125.75</v>
      </c>
      <c r="N56" s="125">
        <v>20293771.23</v>
      </c>
      <c r="O56" s="125">
        <v>89140125.75</v>
      </c>
      <c r="P56" s="125">
        <v>0</v>
      </c>
      <c r="Q56" s="125">
        <v>89140125.75</v>
      </c>
      <c r="R56" s="125">
        <v>0</v>
      </c>
      <c r="S56" s="125">
        <v>0</v>
      </c>
      <c r="T56" s="128"/>
    </row>
    <row r="57" spans="1:20" ht="15" customHeight="1" x14ac:dyDescent="0.25">
      <c r="A57" s="112" t="s">
        <v>130</v>
      </c>
      <c r="B57" s="124" t="s">
        <v>131</v>
      </c>
      <c r="C57" s="118" t="s">
        <v>19</v>
      </c>
      <c r="D57" s="118" t="s">
        <v>20</v>
      </c>
      <c r="E57" s="119" t="s">
        <v>317</v>
      </c>
      <c r="F57" s="120" t="s">
        <v>21</v>
      </c>
      <c r="G57" s="144">
        <v>1888393</v>
      </c>
      <c r="H57" s="144">
        <v>289495.18</v>
      </c>
      <c r="I57" s="144">
        <v>1598897.82</v>
      </c>
      <c r="J57" s="144">
        <v>0</v>
      </c>
      <c r="K57" s="144">
        <v>289495.18</v>
      </c>
      <c r="L57" s="144">
        <v>0</v>
      </c>
      <c r="M57" s="144">
        <v>289495.18</v>
      </c>
      <c r="N57" s="144">
        <v>0</v>
      </c>
      <c r="O57" s="144">
        <v>289495.18</v>
      </c>
      <c r="P57" s="144">
        <v>0</v>
      </c>
      <c r="Q57" s="144">
        <v>289495.18</v>
      </c>
      <c r="R57" s="144">
        <v>0</v>
      </c>
      <c r="S57" s="144">
        <v>0</v>
      </c>
      <c r="T57" s="128"/>
    </row>
    <row r="58" spans="1:20" ht="15" customHeight="1" x14ac:dyDescent="0.25">
      <c r="A58" s="112" t="s">
        <v>132</v>
      </c>
      <c r="B58" s="124" t="s">
        <v>512</v>
      </c>
      <c r="C58" s="118" t="s">
        <v>19</v>
      </c>
      <c r="D58" s="118" t="s">
        <v>20</v>
      </c>
      <c r="E58" s="119" t="s">
        <v>317</v>
      </c>
      <c r="F58" s="120" t="s">
        <v>21</v>
      </c>
      <c r="G58" s="144">
        <v>73871639.909999996</v>
      </c>
      <c r="H58" s="144">
        <v>16780115</v>
      </c>
      <c r="I58" s="144">
        <v>57091524.909999996</v>
      </c>
      <c r="J58" s="144">
        <v>0</v>
      </c>
      <c r="K58" s="144">
        <v>16780115</v>
      </c>
      <c r="L58" s="144">
        <v>0</v>
      </c>
      <c r="M58" s="144">
        <v>16780115</v>
      </c>
      <c r="N58" s="144">
        <v>0</v>
      </c>
      <c r="O58" s="144">
        <v>16780115</v>
      </c>
      <c r="P58" s="144">
        <v>0</v>
      </c>
      <c r="Q58" s="144">
        <v>16780115</v>
      </c>
      <c r="R58" s="144">
        <v>0</v>
      </c>
      <c r="S58" s="144">
        <v>0</v>
      </c>
      <c r="T58" s="128"/>
    </row>
    <row r="59" spans="1:20" ht="15" customHeight="1" x14ac:dyDescent="0.25">
      <c r="A59" s="112" t="s">
        <v>134</v>
      </c>
      <c r="B59" s="124" t="s">
        <v>135</v>
      </c>
      <c r="C59" s="118" t="s">
        <v>19</v>
      </c>
      <c r="D59" s="118" t="s">
        <v>20</v>
      </c>
      <c r="E59" s="119" t="s">
        <v>317</v>
      </c>
      <c r="F59" s="120" t="s">
        <v>21</v>
      </c>
      <c r="G59" s="144">
        <v>56712738</v>
      </c>
      <c r="H59" s="144">
        <v>51168215</v>
      </c>
      <c r="I59" s="144">
        <v>5544523</v>
      </c>
      <c r="J59" s="144">
        <v>0</v>
      </c>
      <c r="K59" s="144">
        <v>51168215</v>
      </c>
      <c r="L59" s="144">
        <v>0</v>
      </c>
      <c r="M59" s="144">
        <v>38021443.770000003</v>
      </c>
      <c r="N59" s="144">
        <v>13146771.23</v>
      </c>
      <c r="O59" s="144">
        <v>38021443.770000003</v>
      </c>
      <c r="P59" s="144">
        <v>0</v>
      </c>
      <c r="Q59" s="144">
        <v>38021443.770000003</v>
      </c>
      <c r="R59" s="144">
        <v>0</v>
      </c>
      <c r="S59" s="144">
        <v>0</v>
      </c>
      <c r="T59" s="128"/>
    </row>
    <row r="60" spans="1:20" ht="15" x14ac:dyDescent="0.25">
      <c r="A60" s="112" t="s">
        <v>136</v>
      </c>
      <c r="B60" s="124" t="s">
        <v>137</v>
      </c>
      <c r="C60" s="118" t="s">
        <v>19</v>
      </c>
      <c r="D60" s="118" t="s">
        <v>20</v>
      </c>
      <c r="E60" s="119" t="s">
        <v>317</v>
      </c>
      <c r="F60" s="120" t="s">
        <v>21</v>
      </c>
      <c r="G60" s="144">
        <v>10066041</v>
      </c>
      <c r="H60" s="144">
        <v>845295.42</v>
      </c>
      <c r="I60" s="144">
        <v>9220745.5800000001</v>
      </c>
      <c r="J60" s="144">
        <v>0</v>
      </c>
      <c r="K60" s="144">
        <v>272000</v>
      </c>
      <c r="L60" s="144">
        <v>573295.42000000004</v>
      </c>
      <c r="M60" s="144">
        <v>0</v>
      </c>
      <c r="N60" s="144">
        <v>272000</v>
      </c>
      <c r="O60" s="144">
        <v>0</v>
      </c>
      <c r="P60" s="144">
        <v>0</v>
      </c>
      <c r="Q60" s="144">
        <v>0</v>
      </c>
      <c r="R60" s="144">
        <v>0</v>
      </c>
      <c r="S60" s="144">
        <v>0</v>
      </c>
      <c r="T60" s="128"/>
    </row>
    <row r="61" spans="1:20" ht="15" customHeight="1" x14ac:dyDescent="0.25">
      <c r="A61" s="112" t="s">
        <v>138</v>
      </c>
      <c r="B61" s="124" t="s">
        <v>139</v>
      </c>
      <c r="C61" s="118" t="s">
        <v>19</v>
      </c>
      <c r="D61" s="118" t="s">
        <v>20</v>
      </c>
      <c r="E61" s="119" t="s">
        <v>317</v>
      </c>
      <c r="F61" s="120" t="s">
        <v>21</v>
      </c>
      <c r="G61" s="144">
        <v>67169670</v>
      </c>
      <c r="H61" s="144">
        <v>59141261.189999998</v>
      </c>
      <c r="I61" s="144">
        <v>8028408.8099999996</v>
      </c>
      <c r="J61" s="144">
        <v>0</v>
      </c>
      <c r="K61" s="144">
        <v>4818846</v>
      </c>
      <c r="L61" s="144">
        <v>54322415.189999998</v>
      </c>
      <c r="M61" s="144">
        <v>3500846</v>
      </c>
      <c r="N61" s="144">
        <v>1318000</v>
      </c>
      <c r="O61" s="144">
        <v>3500846</v>
      </c>
      <c r="P61" s="144">
        <v>0</v>
      </c>
      <c r="Q61" s="144">
        <v>3500846</v>
      </c>
      <c r="R61" s="144">
        <v>0</v>
      </c>
      <c r="S61" s="144">
        <v>0</v>
      </c>
      <c r="T61" s="128"/>
    </row>
    <row r="62" spans="1:20" ht="15" x14ac:dyDescent="0.25">
      <c r="A62" s="112" t="s">
        <v>140</v>
      </c>
      <c r="B62" s="124" t="s">
        <v>141</v>
      </c>
      <c r="C62" s="118" t="s">
        <v>19</v>
      </c>
      <c r="D62" s="118" t="s">
        <v>20</v>
      </c>
      <c r="E62" s="119" t="s">
        <v>317</v>
      </c>
      <c r="F62" s="120" t="s">
        <v>21</v>
      </c>
      <c r="G62" s="144">
        <v>153299356.71000001</v>
      </c>
      <c r="H62" s="144">
        <v>153299356.71000001</v>
      </c>
      <c r="I62" s="144">
        <v>0</v>
      </c>
      <c r="J62" s="144">
        <v>0</v>
      </c>
      <c r="K62" s="144">
        <v>36105225.799999997</v>
      </c>
      <c r="L62" s="144">
        <v>117194130.91</v>
      </c>
      <c r="M62" s="144">
        <v>30548225.800000001</v>
      </c>
      <c r="N62" s="144">
        <v>5557000</v>
      </c>
      <c r="O62" s="144">
        <v>30548225.800000001</v>
      </c>
      <c r="P62" s="144">
        <v>0</v>
      </c>
      <c r="Q62" s="144">
        <v>30548225.800000001</v>
      </c>
      <c r="R62" s="144">
        <v>0</v>
      </c>
      <c r="S62" s="144">
        <v>0</v>
      </c>
      <c r="T62" s="128"/>
    </row>
    <row r="63" spans="1:20" ht="15" customHeight="1" x14ac:dyDescent="0.25">
      <c r="A63" s="112" t="s">
        <v>142</v>
      </c>
      <c r="B63" s="124" t="s">
        <v>143</v>
      </c>
      <c r="C63" s="118" t="s">
        <v>19</v>
      </c>
      <c r="D63" s="118" t="s">
        <v>20</v>
      </c>
      <c r="E63" s="119" t="s">
        <v>317</v>
      </c>
      <c r="F63" s="120" t="s">
        <v>21</v>
      </c>
      <c r="G63" s="144">
        <v>918256</v>
      </c>
      <c r="H63" s="144">
        <v>0</v>
      </c>
      <c r="I63" s="144">
        <v>918256</v>
      </c>
      <c r="J63" s="144">
        <v>0</v>
      </c>
      <c r="K63" s="144">
        <v>0</v>
      </c>
      <c r="L63" s="144">
        <v>0</v>
      </c>
      <c r="M63" s="144">
        <v>0</v>
      </c>
      <c r="N63" s="144">
        <v>0</v>
      </c>
      <c r="O63" s="144">
        <v>0</v>
      </c>
      <c r="P63" s="144">
        <v>0</v>
      </c>
      <c r="Q63" s="144">
        <v>0</v>
      </c>
      <c r="R63" s="144">
        <v>0</v>
      </c>
      <c r="S63" s="144">
        <v>0</v>
      </c>
      <c r="T63" s="128"/>
    </row>
    <row r="64" spans="1:20" ht="15" x14ac:dyDescent="0.25">
      <c r="A64" s="112" t="s">
        <v>144</v>
      </c>
      <c r="B64" s="124" t="s">
        <v>145</v>
      </c>
      <c r="C64" s="118" t="s">
        <v>19</v>
      </c>
      <c r="D64" s="118" t="s">
        <v>20</v>
      </c>
      <c r="E64" s="119" t="s">
        <v>317</v>
      </c>
      <c r="F64" s="120" t="s">
        <v>21</v>
      </c>
      <c r="G64" s="144">
        <v>30000000</v>
      </c>
      <c r="H64" s="144">
        <v>0</v>
      </c>
      <c r="I64" s="144">
        <v>30000000</v>
      </c>
      <c r="J64" s="144">
        <v>0</v>
      </c>
      <c r="K64" s="144">
        <v>0</v>
      </c>
      <c r="L64" s="144">
        <v>0</v>
      </c>
      <c r="M64" s="144">
        <v>0</v>
      </c>
      <c r="N64" s="144">
        <v>0</v>
      </c>
      <c r="O64" s="144">
        <v>0</v>
      </c>
      <c r="P64" s="144">
        <v>0</v>
      </c>
      <c r="Q64" s="144">
        <v>0</v>
      </c>
      <c r="R64" s="144">
        <v>0</v>
      </c>
      <c r="S64" s="144">
        <v>0</v>
      </c>
      <c r="T64" s="128"/>
    </row>
    <row r="65" spans="1:20" ht="15" x14ac:dyDescent="0.25">
      <c r="A65" s="112" t="s">
        <v>146</v>
      </c>
      <c r="B65" s="123" t="s">
        <v>147</v>
      </c>
      <c r="C65" s="115" t="s">
        <v>19</v>
      </c>
      <c r="D65" s="115" t="s">
        <v>20</v>
      </c>
      <c r="E65" s="116" t="s">
        <v>317</v>
      </c>
      <c r="F65" s="117" t="s">
        <v>21</v>
      </c>
      <c r="G65" s="125">
        <v>400368218.45999998</v>
      </c>
      <c r="H65" s="125">
        <v>335946419.17000002</v>
      </c>
      <c r="I65" s="125">
        <v>64421799.289999999</v>
      </c>
      <c r="J65" s="125">
        <v>0</v>
      </c>
      <c r="K65" s="125">
        <v>226119574.65000001</v>
      </c>
      <c r="L65" s="125">
        <v>109826844.52</v>
      </c>
      <c r="M65" s="125">
        <v>11913090</v>
      </c>
      <c r="N65" s="125">
        <v>214206484.65000001</v>
      </c>
      <c r="O65" s="125">
        <v>11913090</v>
      </c>
      <c r="P65" s="125">
        <v>0</v>
      </c>
      <c r="Q65" s="125">
        <v>11913090</v>
      </c>
      <c r="R65" s="125">
        <v>0</v>
      </c>
      <c r="S65" s="125">
        <v>0</v>
      </c>
      <c r="T65" s="128"/>
    </row>
    <row r="66" spans="1:20" ht="15" x14ac:dyDescent="0.25">
      <c r="A66" s="112" t="s">
        <v>148</v>
      </c>
      <c r="B66" s="124" t="s">
        <v>149</v>
      </c>
      <c r="C66" s="118" t="s">
        <v>19</v>
      </c>
      <c r="D66" s="118" t="s">
        <v>20</v>
      </c>
      <c r="E66" s="119" t="s">
        <v>317</v>
      </c>
      <c r="F66" s="120" t="s">
        <v>21</v>
      </c>
      <c r="G66" s="144">
        <v>340000</v>
      </c>
      <c r="H66" s="144">
        <v>0</v>
      </c>
      <c r="I66" s="144">
        <v>340000</v>
      </c>
      <c r="J66" s="144">
        <v>0</v>
      </c>
      <c r="K66" s="144">
        <v>0</v>
      </c>
      <c r="L66" s="144">
        <v>0</v>
      </c>
      <c r="M66" s="144">
        <v>0</v>
      </c>
      <c r="N66" s="144">
        <v>0</v>
      </c>
      <c r="O66" s="144">
        <v>0</v>
      </c>
      <c r="P66" s="144">
        <v>0</v>
      </c>
      <c r="Q66" s="144">
        <v>0</v>
      </c>
      <c r="R66" s="144">
        <v>0</v>
      </c>
      <c r="S66" s="144">
        <v>0</v>
      </c>
      <c r="T66" s="128"/>
    </row>
    <row r="67" spans="1:20" ht="15" customHeight="1" x14ac:dyDescent="0.25">
      <c r="A67" s="112" t="s">
        <v>150</v>
      </c>
      <c r="B67" s="124" t="s">
        <v>151</v>
      </c>
      <c r="C67" s="118" t="s">
        <v>19</v>
      </c>
      <c r="D67" s="118" t="s">
        <v>20</v>
      </c>
      <c r="E67" s="119" t="s">
        <v>317</v>
      </c>
      <c r="F67" s="120" t="s">
        <v>21</v>
      </c>
      <c r="G67" s="144">
        <v>14617658</v>
      </c>
      <c r="H67" s="144">
        <v>12033295.710000001</v>
      </c>
      <c r="I67" s="144">
        <v>2584362.29</v>
      </c>
      <c r="J67" s="144">
        <v>0</v>
      </c>
      <c r="K67" s="144">
        <v>5609090</v>
      </c>
      <c r="L67" s="144">
        <v>6424205.71</v>
      </c>
      <c r="M67" s="144">
        <v>5609090</v>
      </c>
      <c r="N67" s="144">
        <v>0</v>
      </c>
      <c r="O67" s="144">
        <v>5609090</v>
      </c>
      <c r="P67" s="144">
        <v>0</v>
      </c>
      <c r="Q67" s="144">
        <v>5609090</v>
      </c>
      <c r="R67" s="144">
        <v>0</v>
      </c>
      <c r="S67" s="144">
        <v>0</v>
      </c>
      <c r="T67" s="128"/>
    </row>
    <row r="68" spans="1:20" ht="15" x14ac:dyDescent="0.25">
      <c r="A68" s="112" t="s">
        <v>152</v>
      </c>
      <c r="B68" s="124" t="s">
        <v>97</v>
      </c>
      <c r="C68" s="118" t="s">
        <v>19</v>
      </c>
      <c r="D68" s="118" t="s">
        <v>20</v>
      </c>
      <c r="E68" s="119" t="s">
        <v>317</v>
      </c>
      <c r="F68" s="120" t="s">
        <v>21</v>
      </c>
      <c r="G68" s="144">
        <v>8868581.5399999991</v>
      </c>
      <c r="H68" s="144">
        <v>8868581.5399999991</v>
      </c>
      <c r="I68" s="144">
        <v>0</v>
      </c>
      <c r="J68" s="144">
        <v>0</v>
      </c>
      <c r="K68" s="144">
        <v>340000</v>
      </c>
      <c r="L68" s="144">
        <v>8528581.5399999991</v>
      </c>
      <c r="M68" s="144">
        <v>0</v>
      </c>
      <c r="N68" s="144">
        <v>340000</v>
      </c>
      <c r="O68" s="144">
        <v>0</v>
      </c>
      <c r="P68" s="144">
        <v>0</v>
      </c>
      <c r="Q68" s="144">
        <v>0</v>
      </c>
      <c r="R68" s="144">
        <v>0</v>
      </c>
      <c r="S68" s="144">
        <v>0</v>
      </c>
      <c r="T68" s="128"/>
    </row>
    <row r="69" spans="1:20" ht="15" x14ac:dyDescent="0.25">
      <c r="A69" s="112" t="s">
        <v>153</v>
      </c>
      <c r="B69" s="124" t="s">
        <v>99</v>
      </c>
      <c r="C69" s="118" t="s">
        <v>19</v>
      </c>
      <c r="D69" s="118" t="s">
        <v>20</v>
      </c>
      <c r="E69" s="119" t="s">
        <v>317</v>
      </c>
      <c r="F69" s="120" t="s">
        <v>21</v>
      </c>
      <c r="G69" s="144">
        <v>28674800</v>
      </c>
      <c r="H69" s="144">
        <v>12097432</v>
      </c>
      <c r="I69" s="144">
        <v>16577368</v>
      </c>
      <c r="J69" s="144">
        <v>0</v>
      </c>
      <c r="K69" s="144">
        <v>6280600</v>
      </c>
      <c r="L69" s="144">
        <v>5816832</v>
      </c>
      <c r="M69" s="144">
        <v>0</v>
      </c>
      <c r="N69" s="144">
        <v>6280600</v>
      </c>
      <c r="O69" s="144">
        <v>0</v>
      </c>
      <c r="P69" s="144">
        <v>0</v>
      </c>
      <c r="Q69" s="144">
        <v>0</v>
      </c>
      <c r="R69" s="144">
        <v>0</v>
      </c>
      <c r="S69" s="144">
        <v>0</v>
      </c>
      <c r="T69" s="128"/>
    </row>
    <row r="70" spans="1:20" ht="15" customHeight="1" x14ac:dyDescent="0.25">
      <c r="A70" s="112" t="s">
        <v>154</v>
      </c>
      <c r="B70" s="124" t="s">
        <v>101</v>
      </c>
      <c r="C70" s="118" t="s">
        <v>19</v>
      </c>
      <c r="D70" s="118" t="s">
        <v>20</v>
      </c>
      <c r="E70" s="119" t="s">
        <v>317</v>
      </c>
      <c r="F70" s="120" t="s">
        <v>21</v>
      </c>
      <c r="G70" s="144">
        <v>281240241</v>
      </c>
      <c r="H70" s="144">
        <v>265325958</v>
      </c>
      <c r="I70" s="144">
        <v>15914283</v>
      </c>
      <c r="J70" s="144">
        <v>0</v>
      </c>
      <c r="K70" s="144">
        <v>190837684.65000001</v>
      </c>
      <c r="L70" s="144">
        <v>74488273.349999994</v>
      </c>
      <c r="M70" s="144">
        <v>6304000</v>
      </c>
      <c r="N70" s="144">
        <v>184533684.65000001</v>
      </c>
      <c r="O70" s="144">
        <v>6304000</v>
      </c>
      <c r="P70" s="144">
        <v>0</v>
      </c>
      <c r="Q70" s="144">
        <v>6304000</v>
      </c>
      <c r="R70" s="144">
        <v>0</v>
      </c>
      <c r="S70" s="144">
        <v>0</v>
      </c>
      <c r="T70" s="128"/>
    </row>
    <row r="71" spans="1:20" ht="15" x14ac:dyDescent="0.25">
      <c r="A71" s="112" t="s">
        <v>155</v>
      </c>
      <c r="B71" s="124" t="s">
        <v>103</v>
      </c>
      <c r="C71" s="118" t="s">
        <v>19</v>
      </c>
      <c r="D71" s="118" t="s">
        <v>20</v>
      </c>
      <c r="E71" s="119" t="s">
        <v>317</v>
      </c>
      <c r="F71" s="120" t="s">
        <v>21</v>
      </c>
      <c r="G71" s="144">
        <v>46242000</v>
      </c>
      <c r="H71" s="144">
        <v>36631250</v>
      </c>
      <c r="I71" s="144">
        <v>9610750</v>
      </c>
      <c r="J71" s="144">
        <v>0</v>
      </c>
      <c r="K71" s="144">
        <v>23052200</v>
      </c>
      <c r="L71" s="144">
        <v>13579050</v>
      </c>
      <c r="M71" s="144">
        <v>0</v>
      </c>
      <c r="N71" s="144">
        <v>23052200</v>
      </c>
      <c r="O71" s="144">
        <v>0</v>
      </c>
      <c r="P71" s="144">
        <v>0</v>
      </c>
      <c r="Q71" s="144">
        <v>0</v>
      </c>
      <c r="R71" s="144">
        <v>0</v>
      </c>
      <c r="S71" s="144">
        <v>0</v>
      </c>
      <c r="T71" s="128"/>
    </row>
    <row r="72" spans="1:20" ht="15" customHeight="1" x14ac:dyDescent="0.25">
      <c r="A72" s="112" t="s">
        <v>156</v>
      </c>
      <c r="B72" s="124" t="s">
        <v>105</v>
      </c>
      <c r="C72" s="118" t="s">
        <v>19</v>
      </c>
      <c r="D72" s="118" t="s">
        <v>20</v>
      </c>
      <c r="E72" s="119" t="s">
        <v>317</v>
      </c>
      <c r="F72" s="120" t="s">
        <v>21</v>
      </c>
      <c r="G72" s="144">
        <v>19395036</v>
      </c>
      <c r="H72" s="144">
        <v>0</v>
      </c>
      <c r="I72" s="144">
        <v>19395036</v>
      </c>
      <c r="J72" s="144">
        <v>0</v>
      </c>
      <c r="K72" s="144">
        <v>0</v>
      </c>
      <c r="L72" s="144">
        <v>0</v>
      </c>
      <c r="M72" s="144">
        <v>0</v>
      </c>
      <c r="N72" s="144">
        <v>0</v>
      </c>
      <c r="O72" s="144">
        <v>0</v>
      </c>
      <c r="P72" s="144">
        <v>0</v>
      </c>
      <c r="Q72" s="144">
        <v>0</v>
      </c>
      <c r="R72" s="144">
        <v>0</v>
      </c>
      <c r="S72" s="144">
        <v>0</v>
      </c>
      <c r="T72" s="128"/>
    </row>
    <row r="73" spans="1:20" ht="15" customHeight="1" x14ac:dyDescent="0.25">
      <c r="A73" s="112" t="s">
        <v>157</v>
      </c>
      <c r="B73" s="124" t="s">
        <v>107</v>
      </c>
      <c r="C73" s="118" t="s">
        <v>19</v>
      </c>
      <c r="D73" s="118" t="s">
        <v>20</v>
      </c>
      <c r="E73" s="119" t="s">
        <v>317</v>
      </c>
      <c r="F73" s="120" t="s">
        <v>21</v>
      </c>
      <c r="G73" s="144">
        <v>989901.92</v>
      </c>
      <c r="H73" s="144">
        <v>989901.92</v>
      </c>
      <c r="I73" s="144">
        <v>0</v>
      </c>
      <c r="J73" s="144">
        <v>0</v>
      </c>
      <c r="K73" s="144">
        <v>0</v>
      </c>
      <c r="L73" s="144">
        <v>989901.92</v>
      </c>
      <c r="M73" s="144">
        <v>0</v>
      </c>
      <c r="N73" s="144">
        <v>0</v>
      </c>
      <c r="O73" s="144">
        <v>0</v>
      </c>
      <c r="P73" s="144">
        <v>0</v>
      </c>
      <c r="Q73" s="144">
        <v>0</v>
      </c>
      <c r="R73" s="144">
        <v>0</v>
      </c>
      <c r="S73" s="144">
        <v>0</v>
      </c>
      <c r="T73" s="128"/>
    </row>
    <row r="74" spans="1:20" ht="15" x14ac:dyDescent="0.25">
      <c r="A74" s="112" t="s">
        <v>158</v>
      </c>
      <c r="B74" s="123" t="s">
        <v>159</v>
      </c>
      <c r="C74" s="115" t="s">
        <v>19</v>
      </c>
      <c r="D74" s="115" t="s">
        <v>20</v>
      </c>
      <c r="E74" s="116" t="s">
        <v>317</v>
      </c>
      <c r="F74" s="117" t="s">
        <v>21</v>
      </c>
      <c r="G74" s="125">
        <f>+G75+G77+G84+G87+G95+G100</f>
        <v>25606156315.090004</v>
      </c>
      <c r="H74" s="125">
        <v>24118431331.869999</v>
      </c>
      <c r="I74" s="125">
        <f>+I75+I77+I84+I87+I95+I100</f>
        <v>1487724983.2199998</v>
      </c>
      <c r="J74" s="125">
        <v>0</v>
      </c>
      <c r="K74" s="125">
        <v>23607659491.529999</v>
      </c>
      <c r="L74" s="125">
        <v>510771840.33999997</v>
      </c>
      <c r="M74" s="125">
        <v>17394808111.299999</v>
      </c>
      <c r="N74" s="125">
        <v>6212851380.2299995</v>
      </c>
      <c r="O74" s="125">
        <v>17392237188.299999</v>
      </c>
      <c r="P74" s="125">
        <v>2570923</v>
      </c>
      <c r="Q74" s="125">
        <v>17303333724.25</v>
      </c>
      <c r="R74" s="125">
        <v>88903464.049999997</v>
      </c>
      <c r="S74" s="125">
        <v>27176614</v>
      </c>
      <c r="T74" s="128"/>
    </row>
    <row r="75" spans="1:20" ht="15" x14ac:dyDescent="0.25">
      <c r="A75" s="112" t="s">
        <v>160</v>
      </c>
      <c r="B75" s="123" t="s">
        <v>161</v>
      </c>
      <c r="C75" s="115" t="s">
        <v>19</v>
      </c>
      <c r="D75" s="115" t="s">
        <v>20</v>
      </c>
      <c r="E75" s="116" t="s">
        <v>317</v>
      </c>
      <c r="F75" s="117" t="s">
        <v>21</v>
      </c>
      <c r="G75" s="125">
        <v>75017546</v>
      </c>
      <c r="H75" s="125">
        <v>59044678.560000002</v>
      </c>
      <c r="I75" s="125">
        <v>15972867.439999999</v>
      </c>
      <c r="J75" s="125">
        <v>0</v>
      </c>
      <c r="K75" s="125">
        <v>59044678.560000002</v>
      </c>
      <c r="L75" s="125">
        <v>0</v>
      </c>
      <c r="M75" s="125">
        <v>59044678.560000002</v>
      </c>
      <c r="N75" s="125">
        <v>0</v>
      </c>
      <c r="O75" s="125">
        <v>59044678.560000002</v>
      </c>
      <c r="P75" s="125">
        <v>0</v>
      </c>
      <c r="Q75" s="125">
        <v>56244697.560000002</v>
      </c>
      <c r="R75" s="125">
        <v>2799981</v>
      </c>
      <c r="S75" s="125">
        <v>0</v>
      </c>
      <c r="T75" s="128"/>
    </row>
    <row r="76" spans="1:20" ht="15" x14ac:dyDescent="0.25">
      <c r="A76" s="112" t="s">
        <v>162</v>
      </c>
      <c r="B76" s="124" t="s">
        <v>163</v>
      </c>
      <c r="C76" s="118" t="s">
        <v>19</v>
      </c>
      <c r="D76" s="118" t="s">
        <v>20</v>
      </c>
      <c r="E76" s="119" t="s">
        <v>317</v>
      </c>
      <c r="F76" s="120" t="s">
        <v>21</v>
      </c>
      <c r="G76" s="144">
        <v>75017546</v>
      </c>
      <c r="H76" s="144">
        <v>59044678.560000002</v>
      </c>
      <c r="I76" s="144">
        <v>15972867.439999999</v>
      </c>
      <c r="J76" s="144">
        <v>0</v>
      </c>
      <c r="K76" s="144">
        <v>59044678.560000002</v>
      </c>
      <c r="L76" s="144">
        <v>0</v>
      </c>
      <c r="M76" s="144">
        <v>59044678.560000002</v>
      </c>
      <c r="N76" s="144">
        <v>0</v>
      </c>
      <c r="O76" s="144">
        <v>59044678.560000002</v>
      </c>
      <c r="P76" s="144">
        <v>0</v>
      </c>
      <c r="Q76" s="144">
        <v>56244697.560000002</v>
      </c>
      <c r="R76" s="144">
        <v>2799981</v>
      </c>
      <c r="S76" s="144">
        <v>0</v>
      </c>
      <c r="T76" s="128"/>
    </row>
    <row r="77" spans="1:20" ht="15" customHeight="1" x14ac:dyDescent="0.25">
      <c r="A77" s="112" t="s">
        <v>164</v>
      </c>
      <c r="B77" s="123" t="s">
        <v>513</v>
      </c>
      <c r="C77" s="115" t="s">
        <v>19</v>
      </c>
      <c r="D77" s="115" t="s">
        <v>20</v>
      </c>
      <c r="E77" s="116" t="s">
        <v>317</v>
      </c>
      <c r="F77" s="117" t="s">
        <v>21</v>
      </c>
      <c r="G77" s="125">
        <v>2602255843</v>
      </c>
      <c r="H77" s="125">
        <v>2294840610.4200001</v>
      </c>
      <c r="I77" s="125">
        <v>307415232.57999998</v>
      </c>
      <c r="J77" s="125">
        <v>0</v>
      </c>
      <c r="K77" s="125">
        <v>2178486094.8200002</v>
      </c>
      <c r="L77" s="125">
        <v>116354515.59999999</v>
      </c>
      <c r="M77" s="125">
        <v>1721040351.8</v>
      </c>
      <c r="N77" s="125">
        <v>457445743.01999998</v>
      </c>
      <c r="O77" s="125">
        <v>1721040351.8</v>
      </c>
      <c r="P77" s="125">
        <v>0</v>
      </c>
      <c r="Q77" s="125">
        <v>1717450979.8</v>
      </c>
      <c r="R77" s="125">
        <v>3589372</v>
      </c>
      <c r="S77" s="125">
        <v>785472</v>
      </c>
      <c r="T77" s="128"/>
    </row>
    <row r="78" spans="1:20" ht="15" customHeight="1" x14ac:dyDescent="0.25">
      <c r="A78" s="112" t="s">
        <v>166</v>
      </c>
      <c r="B78" s="124" t="s">
        <v>167</v>
      </c>
      <c r="C78" s="118" t="s">
        <v>19</v>
      </c>
      <c r="D78" s="118" t="s">
        <v>20</v>
      </c>
      <c r="E78" s="119" t="s">
        <v>317</v>
      </c>
      <c r="F78" s="120" t="s">
        <v>21</v>
      </c>
      <c r="G78" s="144">
        <v>214861391</v>
      </c>
      <c r="H78" s="144">
        <v>53616753</v>
      </c>
      <c r="I78" s="144">
        <v>161244638</v>
      </c>
      <c r="J78" s="144">
        <v>0</v>
      </c>
      <c r="K78" s="144">
        <v>36776432</v>
      </c>
      <c r="L78" s="144">
        <v>16840321</v>
      </c>
      <c r="M78" s="144">
        <v>36776432</v>
      </c>
      <c r="N78" s="144">
        <v>0</v>
      </c>
      <c r="O78" s="144">
        <v>36776432</v>
      </c>
      <c r="P78" s="144">
        <v>0</v>
      </c>
      <c r="Q78" s="144">
        <v>36436430</v>
      </c>
      <c r="R78" s="144">
        <v>340002</v>
      </c>
      <c r="S78" s="144">
        <v>714480</v>
      </c>
      <c r="T78" s="128"/>
    </row>
    <row r="79" spans="1:20" ht="15" x14ac:dyDescent="0.25">
      <c r="A79" s="112" t="s">
        <v>168</v>
      </c>
      <c r="B79" s="124" t="s">
        <v>169</v>
      </c>
      <c r="C79" s="118" t="s">
        <v>19</v>
      </c>
      <c r="D79" s="118" t="s">
        <v>20</v>
      </c>
      <c r="E79" s="119" t="s">
        <v>317</v>
      </c>
      <c r="F79" s="120" t="s">
        <v>21</v>
      </c>
      <c r="G79" s="144">
        <v>800200000</v>
      </c>
      <c r="H79" s="144">
        <v>717290552</v>
      </c>
      <c r="I79" s="144">
        <v>82909448</v>
      </c>
      <c r="J79" s="144">
        <v>0</v>
      </c>
      <c r="K79" s="144">
        <v>715368712</v>
      </c>
      <c r="L79" s="144">
        <v>1921840</v>
      </c>
      <c r="M79" s="144">
        <v>461987155.80000001</v>
      </c>
      <c r="N79" s="144">
        <v>253381556.19999999</v>
      </c>
      <c r="O79" s="144">
        <v>461987155.80000001</v>
      </c>
      <c r="P79" s="144">
        <v>0</v>
      </c>
      <c r="Q79" s="144">
        <v>461681555.80000001</v>
      </c>
      <c r="R79" s="144">
        <v>305600</v>
      </c>
      <c r="S79" s="144">
        <v>0</v>
      </c>
      <c r="T79" s="128"/>
    </row>
    <row r="80" spans="1:20" ht="15" x14ac:dyDescent="0.25">
      <c r="A80" s="112" t="s">
        <v>170</v>
      </c>
      <c r="B80" s="124" t="s">
        <v>171</v>
      </c>
      <c r="C80" s="118" t="s">
        <v>19</v>
      </c>
      <c r="D80" s="118" t="s">
        <v>20</v>
      </c>
      <c r="E80" s="119" t="s">
        <v>317</v>
      </c>
      <c r="F80" s="120" t="s">
        <v>21</v>
      </c>
      <c r="G80" s="144">
        <v>85761368</v>
      </c>
      <c r="H80" s="144">
        <v>85761368</v>
      </c>
      <c r="I80" s="144">
        <v>0</v>
      </c>
      <c r="J80" s="144">
        <v>0</v>
      </c>
      <c r="K80" s="144">
        <v>85761368</v>
      </c>
      <c r="L80" s="144">
        <v>0</v>
      </c>
      <c r="M80" s="144">
        <v>41353444</v>
      </c>
      <c r="N80" s="144">
        <v>44407924</v>
      </c>
      <c r="O80" s="144">
        <v>41353444</v>
      </c>
      <c r="P80" s="144">
        <v>0</v>
      </c>
      <c r="Q80" s="144">
        <v>41353444</v>
      </c>
      <c r="R80" s="144">
        <v>0</v>
      </c>
      <c r="S80" s="144">
        <v>0</v>
      </c>
      <c r="T80" s="128"/>
    </row>
    <row r="81" spans="1:20" ht="15" x14ac:dyDescent="0.25">
      <c r="A81" s="112" t="s">
        <v>172</v>
      </c>
      <c r="B81" s="124" t="s">
        <v>173</v>
      </c>
      <c r="C81" s="118" t="s">
        <v>19</v>
      </c>
      <c r="D81" s="118" t="s">
        <v>20</v>
      </c>
      <c r="E81" s="119" t="s">
        <v>317</v>
      </c>
      <c r="F81" s="120" t="s">
        <v>21</v>
      </c>
      <c r="G81" s="144">
        <v>3135719</v>
      </c>
      <c r="H81" s="144">
        <v>1115300</v>
      </c>
      <c r="I81" s="144">
        <v>2020419</v>
      </c>
      <c r="J81" s="144">
        <v>0</v>
      </c>
      <c r="K81" s="144">
        <v>1115300</v>
      </c>
      <c r="L81" s="144">
        <v>0</v>
      </c>
      <c r="M81" s="144">
        <v>1115300</v>
      </c>
      <c r="N81" s="144">
        <v>0</v>
      </c>
      <c r="O81" s="144">
        <v>1115300</v>
      </c>
      <c r="P81" s="144">
        <v>0</v>
      </c>
      <c r="Q81" s="144">
        <v>1042800</v>
      </c>
      <c r="R81" s="144">
        <v>72500</v>
      </c>
      <c r="S81" s="144">
        <v>0</v>
      </c>
      <c r="T81" s="128"/>
    </row>
    <row r="82" spans="1:20" ht="15" x14ac:dyDescent="0.25">
      <c r="A82" s="112" t="s">
        <v>174</v>
      </c>
      <c r="B82" s="124" t="s">
        <v>175</v>
      </c>
      <c r="C82" s="118" t="s">
        <v>19</v>
      </c>
      <c r="D82" s="118" t="s">
        <v>20</v>
      </c>
      <c r="E82" s="119" t="s">
        <v>317</v>
      </c>
      <c r="F82" s="120" t="s">
        <v>21</v>
      </c>
      <c r="G82" s="144">
        <v>141829827</v>
      </c>
      <c r="H82" s="144">
        <v>139699445</v>
      </c>
      <c r="I82" s="144">
        <v>2130382</v>
      </c>
      <c r="J82" s="144">
        <v>0</v>
      </c>
      <c r="K82" s="144">
        <v>139699445</v>
      </c>
      <c r="L82" s="144">
        <v>0</v>
      </c>
      <c r="M82" s="144">
        <v>69366385</v>
      </c>
      <c r="N82" s="144">
        <v>70333060</v>
      </c>
      <c r="O82" s="144">
        <v>69366385</v>
      </c>
      <c r="P82" s="144">
        <v>0</v>
      </c>
      <c r="Q82" s="144">
        <v>69366385</v>
      </c>
      <c r="R82" s="144">
        <v>0</v>
      </c>
      <c r="S82" s="144">
        <v>0</v>
      </c>
      <c r="T82" s="128"/>
    </row>
    <row r="83" spans="1:20" ht="15" customHeight="1" x14ac:dyDescent="0.25">
      <c r="A83" s="112" t="s">
        <v>176</v>
      </c>
      <c r="B83" s="124" t="s">
        <v>177</v>
      </c>
      <c r="C83" s="118" t="s">
        <v>19</v>
      </c>
      <c r="D83" s="118" t="s">
        <v>20</v>
      </c>
      <c r="E83" s="119" t="s">
        <v>317</v>
      </c>
      <c r="F83" s="120" t="s">
        <v>21</v>
      </c>
      <c r="G83" s="144">
        <v>1356467538</v>
      </c>
      <c r="H83" s="144">
        <v>1297357192.4200001</v>
      </c>
      <c r="I83" s="144">
        <v>59110345.579999998</v>
      </c>
      <c r="J83" s="144">
        <v>0</v>
      </c>
      <c r="K83" s="144">
        <v>1199764837.8199999</v>
      </c>
      <c r="L83" s="144">
        <v>97592354.599999994</v>
      </c>
      <c r="M83" s="144">
        <v>1110441635</v>
      </c>
      <c r="N83" s="144">
        <v>89323202.819999993</v>
      </c>
      <c r="O83" s="144">
        <v>1110441635</v>
      </c>
      <c r="P83" s="144">
        <v>0</v>
      </c>
      <c r="Q83" s="144">
        <v>1107570365</v>
      </c>
      <c r="R83" s="144">
        <v>2871270</v>
      </c>
      <c r="S83" s="144">
        <v>70992</v>
      </c>
      <c r="T83" s="128"/>
    </row>
    <row r="84" spans="1:20" ht="15" customHeight="1" x14ac:dyDescent="0.25">
      <c r="A84" s="112" t="s">
        <v>178</v>
      </c>
      <c r="B84" s="123" t="s">
        <v>514</v>
      </c>
      <c r="C84" s="115" t="s">
        <v>19</v>
      </c>
      <c r="D84" s="115" t="s">
        <v>20</v>
      </c>
      <c r="E84" s="116" t="s">
        <v>317</v>
      </c>
      <c r="F84" s="117" t="s">
        <v>21</v>
      </c>
      <c r="G84" s="125">
        <v>2260090166</v>
      </c>
      <c r="H84" s="125">
        <v>2154267264.77</v>
      </c>
      <c r="I84" s="125">
        <v>105822901.23</v>
      </c>
      <c r="J84" s="125">
        <v>0</v>
      </c>
      <c r="K84" s="125">
        <v>2136322720.76</v>
      </c>
      <c r="L84" s="125">
        <v>17944544.010000002</v>
      </c>
      <c r="M84" s="125">
        <v>2118492542.4200001</v>
      </c>
      <c r="N84" s="125">
        <v>17830178.34</v>
      </c>
      <c r="O84" s="125">
        <v>2118492542.4200001</v>
      </c>
      <c r="P84" s="125">
        <v>0</v>
      </c>
      <c r="Q84" s="125">
        <v>2113222164.97</v>
      </c>
      <c r="R84" s="125">
        <v>5270377.45</v>
      </c>
      <c r="S84" s="125">
        <v>47216</v>
      </c>
      <c r="T84" s="128"/>
    </row>
    <row r="85" spans="1:20" ht="15" customHeight="1" x14ac:dyDescent="0.25">
      <c r="A85" s="112" t="s">
        <v>180</v>
      </c>
      <c r="B85" s="124" t="s">
        <v>181</v>
      </c>
      <c r="C85" s="118" t="s">
        <v>19</v>
      </c>
      <c r="D85" s="118" t="s">
        <v>20</v>
      </c>
      <c r="E85" s="119" t="s">
        <v>317</v>
      </c>
      <c r="F85" s="120" t="s">
        <v>21</v>
      </c>
      <c r="G85" s="144">
        <v>1995264811</v>
      </c>
      <c r="H85" s="144">
        <v>1925746276.0599999</v>
      </c>
      <c r="I85" s="144">
        <v>69518534.939999998</v>
      </c>
      <c r="J85" s="144">
        <v>0</v>
      </c>
      <c r="K85" s="144">
        <v>1920126913.0599999</v>
      </c>
      <c r="L85" s="144">
        <v>5619363</v>
      </c>
      <c r="M85" s="144">
        <v>1911489664.05</v>
      </c>
      <c r="N85" s="144">
        <v>8637249.0099999998</v>
      </c>
      <c r="O85" s="144">
        <v>1911489664.05</v>
      </c>
      <c r="P85" s="144">
        <v>0</v>
      </c>
      <c r="Q85" s="144">
        <v>1911489664.05</v>
      </c>
      <c r="R85" s="144">
        <v>0</v>
      </c>
      <c r="S85" s="144">
        <v>47216</v>
      </c>
      <c r="T85" s="128"/>
    </row>
    <row r="86" spans="1:20" ht="15" x14ac:dyDescent="0.25">
      <c r="A86" s="112" t="s">
        <v>182</v>
      </c>
      <c r="B86" s="124" t="s">
        <v>183</v>
      </c>
      <c r="C86" s="118" t="s">
        <v>19</v>
      </c>
      <c r="D86" s="118" t="s">
        <v>20</v>
      </c>
      <c r="E86" s="119" t="s">
        <v>317</v>
      </c>
      <c r="F86" s="120" t="s">
        <v>21</v>
      </c>
      <c r="G86" s="144">
        <v>264825355</v>
      </c>
      <c r="H86" s="144">
        <v>228520988.71000001</v>
      </c>
      <c r="I86" s="144">
        <v>36304366.289999999</v>
      </c>
      <c r="J86" s="144">
        <v>0</v>
      </c>
      <c r="K86" s="144">
        <v>216195807.69999999</v>
      </c>
      <c r="L86" s="144">
        <v>12325181.01</v>
      </c>
      <c r="M86" s="144">
        <v>207002878.37</v>
      </c>
      <c r="N86" s="144">
        <v>9192929.3300000001</v>
      </c>
      <c r="O86" s="144">
        <v>207002878.37</v>
      </c>
      <c r="P86" s="144">
        <v>0</v>
      </c>
      <c r="Q86" s="144">
        <v>201732500.91999999</v>
      </c>
      <c r="R86" s="144">
        <v>5270377.45</v>
      </c>
      <c r="S86" s="144">
        <v>0</v>
      </c>
      <c r="T86" s="128"/>
    </row>
    <row r="87" spans="1:20" ht="15" customHeight="1" x14ac:dyDescent="0.25">
      <c r="A87" s="112" t="s">
        <v>185</v>
      </c>
      <c r="B87" s="123" t="s">
        <v>186</v>
      </c>
      <c r="C87" s="115" t="s">
        <v>19</v>
      </c>
      <c r="D87" s="115" t="s">
        <v>20</v>
      </c>
      <c r="E87" s="116" t="s">
        <v>317</v>
      </c>
      <c r="F87" s="117" t="s">
        <v>21</v>
      </c>
      <c r="G87" s="125">
        <f>+G88+G89+G90+G91+G92+G93+G94</f>
        <v>18914370979.000004</v>
      </c>
      <c r="H87" s="125">
        <f t="shared" ref="H87" si="1">+H88+H89+H90+H91+H92+H93+H94</f>
        <v>17895021631.649998</v>
      </c>
      <c r="I87" s="125">
        <f>+I88+I89+I90+I91+I92+I93+I94+7000000</f>
        <v>1019349347.3499999</v>
      </c>
      <c r="J87" s="125">
        <v>0</v>
      </c>
      <c r="K87" s="125">
        <v>17646936882.259998</v>
      </c>
      <c r="L87" s="125">
        <v>248084749.38999999</v>
      </c>
      <c r="M87" s="125">
        <v>12851012008.209999</v>
      </c>
      <c r="N87" s="125">
        <v>4795924874.0500002</v>
      </c>
      <c r="O87" s="125">
        <v>12848612008.209999</v>
      </c>
      <c r="P87" s="125">
        <v>2400000</v>
      </c>
      <c r="Q87" s="125">
        <v>12783569143.610001</v>
      </c>
      <c r="R87" s="125">
        <v>65042864.600000001</v>
      </c>
      <c r="S87" s="125">
        <v>0</v>
      </c>
      <c r="T87" s="128"/>
    </row>
    <row r="88" spans="1:20" ht="15" customHeight="1" x14ac:dyDescent="0.25">
      <c r="A88" s="112" t="s">
        <v>187</v>
      </c>
      <c r="B88" s="124" t="s">
        <v>188</v>
      </c>
      <c r="C88" s="118" t="s">
        <v>19</v>
      </c>
      <c r="D88" s="118" t="s">
        <v>20</v>
      </c>
      <c r="E88" s="119" t="s">
        <v>317</v>
      </c>
      <c r="F88" s="120" t="s">
        <v>21</v>
      </c>
      <c r="G88" s="144">
        <v>54383</v>
      </c>
      <c r="H88" s="144">
        <v>0</v>
      </c>
      <c r="I88" s="144">
        <v>54383</v>
      </c>
      <c r="J88" s="144">
        <v>0</v>
      </c>
      <c r="K88" s="144">
        <v>0</v>
      </c>
      <c r="L88" s="144">
        <v>0</v>
      </c>
      <c r="M88" s="144">
        <v>0</v>
      </c>
      <c r="N88" s="144">
        <v>0</v>
      </c>
      <c r="O88" s="144">
        <v>0</v>
      </c>
      <c r="P88" s="144">
        <v>0</v>
      </c>
      <c r="Q88" s="144">
        <v>0</v>
      </c>
      <c r="R88" s="144">
        <v>0</v>
      </c>
      <c r="S88" s="144">
        <v>0</v>
      </c>
      <c r="T88" s="128"/>
    </row>
    <row r="89" spans="1:20" ht="15" x14ac:dyDescent="0.25">
      <c r="A89" s="112" t="s">
        <v>189</v>
      </c>
      <c r="B89" s="124" t="s">
        <v>190</v>
      </c>
      <c r="C89" s="118" t="s">
        <v>19</v>
      </c>
      <c r="D89" s="118" t="s">
        <v>20</v>
      </c>
      <c r="E89" s="119" t="s">
        <v>317</v>
      </c>
      <c r="F89" s="120" t="s">
        <v>21</v>
      </c>
      <c r="G89" s="144">
        <v>3534149991</v>
      </c>
      <c r="H89" s="144">
        <v>3497609091.0599999</v>
      </c>
      <c r="I89" s="144">
        <v>36540899.939999998</v>
      </c>
      <c r="J89" s="144">
        <v>0</v>
      </c>
      <c r="K89" s="144">
        <v>3480354558.0599999</v>
      </c>
      <c r="L89" s="144">
        <v>17254533</v>
      </c>
      <c r="M89" s="144">
        <v>2981957553.9099998</v>
      </c>
      <c r="N89" s="144">
        <v>498397004.14999998</v>
      </c>
      <c r="O89" s="144">
        <v>2981957553.9099998</v>
      </c>
      <c r="P89" s="144">
        <v>0</v>
      </c>
      <c r="Q89" s="144">
        <v>2956480553.9099998</v>
      </c>
      <c r="R89" s="144">
        <v>25477000</v>
      </c>
      <c r="S89" s="144">
        <v>0</v>
      </c>
      <c r="T89" s="128"/>
    </row>
    <row r="90" spans="1:20" ht="15" customHeight="1" x14ac:dyDescent="0.25">
      <c r="A90" s="112" t="s">
        <v>191</v>
      </c>
      <c r="B90" s="124" t="s">
        <v>515</v>
      </c>
      <c r="C90" s="118" t="s">
        <v>19</v>
      </c>
      <c r="D90" s="118" t="s">
        <v>20</v>
      </c>
      <c r="E90" s="119" t="s">
        <v>317</v>
      </c>
      <c r="F90" s="120" t="s">
        <v>21</v>
      </c>
      <c r="G90" s="144">
        <f>2728346172+7000000</f>
        <v>2735346172</v>
      </c>
      <c r="H90" s="144">
        <v>2534875877.96</v>
      </c>
      <c r="I90" s="144">
        <v>193470294.03999999</v>
      </c>
      <c r="J90" s="144">
        <v>0</v>
      </c>
      <c r="K90" s="144">
        <v>2503244778.46</v>
      </c>
      <c r="L90" s="144">
        <v>31631099.5</v>
      </c>
      <c r="M90" s="144">
        <v>2010291420.95</v>
      </c>
      <c r="N90" s="144">
        <v>492953357.50999999</v>
      </c>
      <c r="O90" s="144">
        <v>2010291420.95</v>
      </c>
      <c r="P90" s="144">
        <v>0</v>
      </c>
      <c r="Q90" s="144">
        <v>1996588387.95</v>
      </c>
      <c r="R90" s="144">
        <v>13703033</v>
      </c>
      <c r="S90" s="144">
        <v>0</v>
      </c>
      <c r="T90" s="128"/>
    </row>
    <row r="91" spans="1:20" ht="15" customHeight="1" x14ac:dyDescent="0.25">
      <c r="A91" s="112" t="s">
        <v>193</v>
      </c>
      <c r="B91" s="124" t="s">
        <v>194</v>
      </c>
      <c r="C91" s="118" t="s">
        <v>19</v>
      </c>
      <c r="D91" s="118" t="s">
        <v>20</v>
      </c>
      <c r="E91" s="119" t="s">
        <v>317</v>
      </c>
      <c r="F91" s="120" t="s">
        <v>21</v>
      </c>
      <c r="G91" s="144">
        <v>3435028985.2600002</v>
      </c>
      <c r="H91" s="144">
        <v>3412724925.6199999</v>
      </c>
      <c r="I91" s="144">
        <v>22304059.640000001</v>
      </c>
      <c r="J91" s="144">
        <v>0</v>
      </c>
      <c r="K91" s="144">
        <v>3294900272.6199999</v>
      </c>
      <c r="L91" s="144">
        <v>117824653</v>
      </c>
      <c r="M91" s="144">
        <v>1555550351.6199999</v>
      </c>
      <c r="N91" s="144">
        <v>1739349921</v>
      </c>
      <c r="O91" s="144">
        <v>1555550351.6199999</v>
      </c>
      <c r="P91" s="144">
        <v>0</v>
      </c>
      <c r="Q91" s="144">
        <v>1555550351.6199999</v>
      </c>
      <c r="R91" s="144">
        <v>0</v>
      </c>
      <c r="S91" s="144">
        <v>0</v>
      </c>
      <c r="T91" s="128"/>
    </row>
    <row r="92" spans="1:20" s="121" customFormat="1" ht="15" x14ac:dyDescent="0.25">
      <c r="A92" s="112" t="s">
        <v>195</v>
      </c>
      <c r="B92" s="124" t="s">
        <v>196</v>
      </c>
      <c r="C92" s="118" t="s">
        <v>19</v>
      </c>
      <c r="D92" s="118" t="s">
        <v>20</v>
      </c>
      <c r="E92" s="119" t="s">
        <v>317</v>
      </c>
      <c r="F92" s="120" t="s">
        <v>21</v>
      </c>
      <c r="G92" s="144">
        <v>7718217672</v>
      </c>
      <c r="H92" s="144">
        <v>7486276908.3299999</v>
      </c>
      <c r="I92" s="144">
        <v>231940763.66999999</v>
      </c>
      <c r="J92" s="144">
        <v>0</v>
      </c>
      <c r="K92" s="144">
        <v>7451266688.4200001</v>
      </c>
      <c r="L92" s="144">
        <v>35010219.909999996</v>
      </c>
      <c r="M92" s="144">
        <v>6048006550.4399996</v>
      </c>
      <c r="N92" s="144">
        <v>1403260137.98</v>
      </c>
      <c r="O92" s="144">
        <v>6045606550.4399996</v>
      </c>
      <c r="P92" s="144">
        <v>2400000</v>
      </c>
      <c r="Q92" s="144">
        <v>6019743718.8400002</v>
      </c>
      <c r="R92" s="144">
        <v>25862831.600000001</v>
      </c>
      <c r="S92" s="144">
        <v>0</v>
      </c>
      <c r="T92" s="128"/>
    </row>
    <row r="93" spans="1:20" ht="15" customHeight="1" x14ac:dyDescent="0.25">
      <c r="A93" s="112" t="s">
        <v>197</v>
      </c>
      <c r="B93" s="124" t="s">
        <v>198</v>
      </c>
      <c r="C93" s="118" t="s">
        <v>19</v>
      </c>
      <c r="D93" s="118" t="s">
        <v>20</v>
      </c>
      <c r="E93" s="119" t="s">
        <v>317</v>
      </c>
      <c r="F93" s="120" t="s">
        <v>21</v>
      </c>
      <c r="G93" s="144">
        <v>1491465009.74</v>
      </c>
      <c r="H93" s="144">
        <v>963534828.67999995</v>
      </c>
      <c r="I93" s="144">
        <v>527930181.06</v>
      </c>
      <c r="J93" s="144">
        <v>0</v>
      </c>
      <c r="K93" s="144">
        <v>917170584.70000005</v>
      </c>
      <c r="L93" s="144">
        <v>46364243.979999997</v>
      </c>
      <c r="M93" s="144">
        <v>255206131.28999999</v>
      </c>
      <c r="N93" s="144">
        <v>661964453.40999997</v>
      </c>
      <c r="O93" s="144">
        <v>255206131.28999999</v>
      </c>
      <c r="P93" s="144">
        <v>0</v>
      </c>
      <c r="Q93" s="144">
        <v>255206131.28999999</v>
      </c>
      <c r="R93" s="144">
        <v>0</v>
      </c>
      <c r="S93" s="144">
        <v>0</v>
      </c>
      <c r="T93" s="128"/>
    </row>
    <row r="94" spans="1:20" ht="15" customHeight="1" x14ac:dyDescent="0.25">
      <c r="A94" s="112" t="s">
        <v>771</v>
      </c>
      <c r="B94" s="124" t="s">
        <v>772</v>
      </c>
      <c r="C94" s="118" t="s">
        <v>19</v>
      </c>
      <c r="D94" s="118" t="s">
        <v>20</v>
      </c>
      <c r="E94" s="119" t="s">
        <v>317</v>
      </c>
      <c r="F94" s="120" t="s">
        <v>21</v>
      </c>
      <c r="G94" s="144">
        <v>108766</v>
      </c>
      <c r="H94" s="144">
        <v>0</v>
      </c>
      <c r="I94" s="144">
        <v>108766</v>
      </c>
      <c r="J94" s="144">
        <v>0</v>
      </c>
      <c r="K94" s="144">
        <v>0</v>
      </c>
      <c r="L94" s="144">
        <v>0</v>
      </c>
      <c r="M94" s="144">
        <v>0</v>
      </c>
      <c r="N94" s="144">
        <v>0</v>
      </c>
      <c r="O94" s="144">
        <v>0</v>
      </c>
      <c r="P94" s="144">
        <v>0</v>
      </c>
      <c r="Q94" s="144">
        <v>0</v>
      </c>
      <c r="R94" s="144">
        <v>0</v>
      </c>
      <c r="S94" s="144">
        <v>0</v>
      </c>
      <c r="T94" s="128"/>
    </row>
    <row r="95" spans="1:20" ht="23.25" customHeight="1" x14ac:dyDescent="0.25">
      <c r="A95" s="112" t="s">
        <v>200</v>
      </c>
      <c r="B95" s="123" t="s">
        <v>201</v>
      </c>
      <c r="C95" s="115" t="s">
        <v>19</v>
      </c>
      <c r="D95" s="115" t="s">
        <v>20</v>
      </c>
      <c r="E95" s="116" t="s">
        <v>317</v>
      </c>
      <c r="F95" s="117" t="s">
        <v>21</v>
      </c>
      <c r="G95" s="125">
        <v>1114421781.0899999</v>
      </c>
      <c r="H95" s="125">
        <v>1099192431.47</v>
      </c>
      <c r="I95" s="125">
        <v>15229349.619999999</v>
      </c>
      <c r="J95" s="125">
        <v>0</v>
      </c>
      <c r="K95" s="125">
        <v>1066499760.13</v>
      </c>
      <c r="L95" s="125">
        <v>32692671.34</v>
      </c>
      <c r="M95" s="125">
        <v>136873036.31</v>
      </c>
      <c r="N95" s="125">
        <v>929626723.82000005</v>
      </c>
      <c r="O95" s="125">
        <v>136873036.31</v>
      </c>
      <c r="P95" s="125">
        <v>0</v>
      </c>
      <c r="Q95" s="125">
        <v>136710356.31</v>
      </c>
      <c r="R95" s="125">
        <v>162680</v>
      </c>
      <c r="S95" s="125">
        <v>0</v>
      </c>
      <c r="T95" s="128"/>
    </row>
    <row r="96" spans="1:20" ht="21.75" customHeight="1" x14ac:dyDescent="0.25">
      <c r="A96" s="112" t="s">
        <v>202</v>
      </c>
      <c r="B96" s="124" t="s">
        <v>203</v>
      </c>
      <c r="C96" s="118" t="s">
        <v>19</v>
      </c>
      <c r="D96" s="118" t="s">
        <v>20</v>
      </c>
      <c r="E96" s="119" t="s">
        <v>317</v>
      </c>
      <c r="F96" s="120" t="s">
        <v>21</v>
      </c>
      <c r="G96" s="144">
        <v>32340000</v>
      </c>
      <c r="H96" s="144">
        <v>32340000</v>
      </c>
      <c r="I96" s="144">
        <v>0</v>
      </c>
      <c r="J96" s="144">
        <v>0</v>
      </c>
      <c r="K96" s="144">
        <v>32340000</v>
      </c>
      <c r="L96" s="144">
        <v>0</v>
      </c>
      <c r="M96" s="144">
        <v>0</v>
      </c>
      <c r="N96" s="144">
        <v>32340000</v>
      </c>
      <c r="O96" s="144">
        <v>0</v>
      </c>
      <c r="P96" s="144">
        <v>0</v>
      </c>
      <c r="Q96" s="144">
        <v>0</v>
      </c>
      <c r="R96" s="144">
        <v>0</v>
      </c>
      <c r="S96" s="144">
        <v>0</v>
      </c>
      <c r="T96" s="128"/>
    </row>
    <row r="97" spans="1:20" ht="15" customHeight="1" x14ac:dyDescent="0.25">
      <c r="A97" s="112" t="s">
        <v>204</v>
      </c>
      <c r="B97" s="124" t="s">
        <v>205</v>
      </c>
      <c r="C97" s="118" t="s">
        <v>19</v>
      </c>
      <c r="D97" s="118" t="s">
        <v>20</v>
      </c>
      <c r="E97" s="119" t="s">
        <v>317</v>
      </c>
      <c r="F97" s="120" t="s">
        <v>21</v>
      </c>
      <c r="G97" s="144">
        <v>326297519</v>
      </c>
      <c r="H97" s="144">
        <v>326297519</v>
      </c>
      <c r="I97" s="144">
        <v>0</v>
      </c>
      <c r="J97" s="144">
        <v>0</v>
      </c>
      <c r="K97" s="144">
        <v>312973500</v>
      </c>
      <c r="L97" s="144">
        <v>13324019</v>
      </c>
      <c r="M97" s="144">
        <v>0</v>
      </c>
      <c r="N97" s="144">
        <v>312973500</v>
      </c>
      <c r="O97" s="144">
        <v>0</v>
      </c>
      <c r="P97" s="144">
        <v>0</v>
      </c>
      <c r="Q97" s="144">
        <v>0</v>
      </c>
      <c r="R97" s="144">
        <v>0</v>
      </c>
      <c r="S97" s="144">
        <v>0</v>
      </c>
      <c r="T97" s="128"/>
    </row>
    <row r="98" spans="1:20" ht="15" customHeight="1" x14ac:dyDescent="0.25">
      <c r="A98" s="112" t="s">
        <v>206</v>
      </c>
      <c r="B98" s="124" t="s">
        <v>207</v>
      </c>
      <c r="C98" s="118" t="s">
        <v>19</v>
      </c>
      <c r="D98" s="118" t="s">
        <v>20</v>
      </c>
      <c r="E98" s="119" t="s">
        <v>317</v>
      </c>
      <c r="F98" s="120" t="s">
        <v>21</v>
      </c>
      <c r="G98" s="144">
        <v>180171659</v>
      </c>
      <c r="H98" s="144">
        <v>164942309.38</v>
      </c>
      <c r="I98" s="144">
        <v>15229349.619999999</v>
      </c>
      <c r="J98" s="144">
        <v>0</v>
      </c>
      <c r="K98" s="144">
        <v>145573657.03999999</v>
      </c>
      <c r="L98" s="144">
        <v>19368652.34</v>
      </c>
      <c r="M98" s="144">
        <v>136873036.31</v>
      </c>
      <c r="N98" s="144">
        <v>8700620.7300000004</v>
      </c>
      <c r="O98" s="144">
        <v>136873036.31</v>
      </c>
      <c r="P98" s="144">
        <v>0</v>
      </c>
      <c r="Q98" s="144">
        <v>136710356.31</v>
      </c>
      <c r="R98" s="144">
        <v>162680</v>
      </c>
      <c r="S98" s="144">
        <v>0</v>
      </c>
      <c r="T98" s="128"/>
    </row>
    <row r="99" spans="1:20" ht="15" customHeight="1" x14ac:dyDescent="0.25">
      <c r="A99" s="112" t="s">
        <v>208</v>
      </c>
      <c r="B99" s="124" t="s">
        <v>516</v>
      </c>
      <c r="C99" s="118" t="s">
        <v>19</v>
      </c>
      <c r="D99" s="118" t="s">
        <v>20</v>
      </c>
      <c r="E99" s="119" t="s">
        <v>317</v>
      </c>
      <c r="F99" s="120" t="s">
        <v>21</v>
      </c>
      <c r="G99" s="144">
        <v>575612603.09000003</v>
      </c>
      <c r="H99" s="144">
        <v>575612603.09000003</v>
      </c>
      <c r="I99" s="144">
        <v>0</v>
      </c>
      <c r="J99" s="144">
        <v>0</v>
      </c>
      <c r="K99" s="144">
        <v>575612603.09000003</v>
      </c>
      <c r="L99" s="144">
        <v>0</v>
      </c>
      <c r="M99" s="144">
        <v>0</v>
      </c>
      <c r="N99" s="144">
        <v>575612603.09000003</v>
      </c>
      <c r="O99" s="144">
        <v>0</v>
      </c>
      <c r="P99" s="144">
        <v>0</v>
      </c>
      <c r="Q99" s="144">
        <v>0</v>
      </c>
      <c r="R99" s="144">
        <v>0</v>
      </c>
      <c r="S99" s="144">
        <v>0</v>
      </c>
      <c r="T99" s="128"/>
    </row>
    <row r="100" spans="1:20" ht="15" customHeight="1" x14ac:dyDescent="0.25">
      <c r="A100" s="112" t="s">
        <v>210</v>
      </c>
      <c r="B100" s="124" t="s">
        <v>211</v>
      </c>
      <c r="C100" s="118" t="s">
        <v>19</v>
      </c>
      <c r="D100" s="118" t="s">
        <v>20</v>
      </c>
      <c r="E100" s="119" t="s">
        <v>317</v>
      </c>
      <c r="F100" s="120" t="s">
        <v>21</v>
      </c>
      <c r="G100" s="144">
        <v>640000000</v>
      </c>
      <c r="H100" s="144">
        <v>616064715</v>
      </c>
      <c r="I100" s="144">
        <v>23935285</v>
      </c>
      <c r="J100" s="144">
        <v>0</v>
      </c>
      <c r="K100" s="144">
        <v>520369355</v>
      </c>
      <c r="L100" s="144">
        <v>95695360</v>
      </c>
      <c r="M100" s="144">
        <v>508345494</v>
      </c>
      <c r="N100" s="144">
        <v>12023861</v>
      </c>
      <c r="O100" s="144">
        <v>508174571</v>
      </c>
      <c r="P100" s="144">
        <v>170923</v>
      </c>
      <c r="Q100" s="144">
        <v>496136382</v>
      </c>
      <c r="R100" s="144">
        <v>12038189</v>
      </c>
      <c r="S100" s="144">
        <v>26343926</v>
      </c>
      <c r="T100" s="128"/>
    </row>
    <row r="101" spans="1:20" ht="15" x14ac:dyDescent="0.25">
      <c r="A101" s="112" t="s">
        <v>212</v>
      </c>
      <c r="B101" s="123" t="s">
        <v>213</v>
      </c>
      <c r="C101" s="115" t="s">
        <v>19</v>
      </c>
      <c r="D101" s="115" t="s">
        <v>20</v>
      </c>
      <c r="E101" s="116" t="s">
        <v>317</v>
      </c>
      <c r="F101" s="117" t="s">
        <v>21</v>
      </c>
      <c r="G101" s="125">
        <v>1057332000</v>
      </c>
      <c r="H101" s="125">
        <v>1048840272</v>
      </c>
      <c r="I101" s="125">
        <v>8491728</v>
      </c>
      <c r="J101" s="125">
        <v>0</v>
      </c>
      <c r="K101" s="125">
        <v>697438896</v>
      </c>
      <c r="L101" s="125">
        <v>351401376</v>
      </c>
      <c r="M101" s="125">
        <v>281769370</v>
      </c>
      <c r="N101" s="125">
        <v>415669526</v>
      </c>
      <c r="O101" s="125">
        <v>281769370</v>
      </c>
      <c r="P101" s="125">
        <v>0</v>
      </c>
      <c r="Q101" s="125">
        <v>281769370</v>
      </c>
      <c r="R101" s="125">
        <v>0</v>
      </c>
      <c r="S101" s="125">
        <v>275312253</v>
      </c>
      <c r="T101" s="128"/>
    </row>
    <row r="102" spans="1:20" ht="15" x14ac:dyDescent="0.25">
      <c r="A102" s="112" t="s">
        <v>214</v>
      </c>
      <c r="B102" s="123" t="s">
        <v>215</v>
      </c>
      <c r="C102" s="115" t="s">
        <v>19</v>
      </c>
      <c r="D102" s="115" t="s">
        <v>20</v>
      </c>
      <c r="E102" s="116" t="s">
        <v>317</v>
      </c>
      <c r="F102" s="117" t="s">
        <v>21</v>
      </c>
      <c r="G102" s="125">
        <v>628717000</v>
      </c>
      <c r="H102" s="125">
        <v>628717000</v>
      </c>
      <c r="I102" s="125">
        <v>0</v>
      </c>
      <c r="J102" s="125">
        <v>0</v>
      </c>
      <c r="K102" s="125">
        <v>277315624</v>
      </c>
      <c r="L102" s="125">
        <v>351401376</v>
      </c>
      <c r="M102" s="125">
        <v>276750272</v>
      </c>
      <c r="N102" s="125">
        <v>565352</v>
      </c>
      <c r="O102" s="125">
        <v>276750272</v>
      </c>
      <c r="P102" s="125">
        <v>0</v>
      </c>
      <c r="Q102" s="125">
        <v>276750272</v>
      </c>
      <c r="R102" s="125">
        <v>0</v>
      </c>
      <c r="S102" s="125">
        <v>275312253</v>
      </c>
      <c r="T102" s="128"/>
    </row>
    <row r="103" spans="1:20" ht="15" customHeight="1" x14ac:dyDescent="0.25">
      <c r="A103" s="112" t="s">
        <v>216</v>
      </c>
      <c r="B103" s="123" t="s">
        <v>217</v>
      </c>
      <c r="C103" s="115" t="s">
        <v>19</v>
      </c>
      <c r="D103" s="115" t="s">
        <v>20</v>
      </c>
      <c r="E103" s="116" t="s">
        <v>317</v>
      </c>
      <c r="F103" s="117" t="s">
        <v>21</v>
      </c>
      <c r="G103" s="125">
        <v>628717000</v>
      </c>
      <c r="H103" s="125">
        <v>628717000</v>
      </c>
      <c r="I103" s="125">
        <v>0</v>
      </c>
      <c r="J103" s="125">
        <v>0</v>
      </c>
      <c r="K103" s="125">
        <v>277315624</v>
      </c>
      <c r="L103" s="125">
        <v>351401376</v>
      </c>
      <c r="M103" s="125">
        <v>276750272</v>
      </c>
      <c r="N103" s="125">
        <v>565352</v>
      </c>
      <c r="O103" s="125">
        <v>276750272</v>
      </c>
      <c r="P103" s="125">
        <v>0</v>
      </c>
      <c r="Q103" s="125">
        <v>276750272</v>
      </c>
      <c r="R103" s="125">
        <v>0</v>
      </c>
      <c r="S103" s="125">
        <v>275312253</v>
      </c>
      <c r="T103" s="128"/>
    </row>
    <row r="104" spans="1:20" ht="15" customHeight="1" x14ac:dyDescent="0.25">
      <c r="A104" s="112" t="s">
        <v>218</v>
      </c>
      <c r="B104" s="123" t="s">
        <v>219</v>
      </c>
      <c r="C104" s="115" t="s">
        <v>19</v>
      </c>
      <c r="D104" s="115" t="s">
        <v>20</v>
      </c>
      <c r="E104" s="116" t="s">
        <v>317</v>
      </c>
      <c r="F104" s="117" t="s">
        <v>21</v>
      </c>
      <c r="G104" s="125">
        <v>628717000</v>
      </c>
      <c r="H104" s="125">
        <v>628717000</v>
      </c>
      <c r="I104" s="125">
        <v>0</v>
      </c>
      <c r="J104" s="125">
        <v>0</v>
      </c>
      <c r="K104" s="125">
        <v>277315624</v>
      </c>
      <c r="L104" s="125">
        <v>351401376</v>
      </c>
      <c r="M104" s="125">
        <v>276750272</v>
      </c>
      <c r="N104" s="125">
        <v>565352</v>
      </c>
      <c r="O104" s="125">
        <v>276750272</v>
      </c>
      <c r="P104" s="125">
        <v>0</v>
      </c>
      <c r="Q104" s="125">
        <v>276750272</v>
      </c>
      <c r="R104" s="125">
        <v>0</v>
      </c>
      <c r="S104" s="125">
        <v>275312253</v>
      </c>
      <c r="T104" s="128"/>
    </row>
    <row r="105" spans="1:20" ht="15" x14ac:dyDescent="0.25">
      <c r="A105" s="112" t="s">
        <v>220</v>
      </c>
      <c r="B105" s="124" t="s">
        <v>221</v>
      </c>
      <c r="C105" s="118" t="s">
        <v>19</v>
      </c>
      <c r="D105" s="118" t="s">
        <v>20</v>
      </c>
      <c r="E105" s="119" t="s">
        <v>317</v>
      </c>
      <c r="F105" s="120" t="s">
        <v>21</v>
      </c>
      <c r="G105" s="144">
        <v>323480728</v>
      </c>
      <c r="H105" s="144">
        <v>323480728</v>
      </c>
      <c r="I105" s="144">
        <v>0</v>
      </c>
      <c r="J105" s="144">
        <v>0</v>
      </c>
      <c r="K105" s="144">
        <v>169872196</v>
      </c>
      <c r="L105" s="144">
        <v>153608532</v>
      </c>
      <c r="M105" s="144">
        <v>169306844</v>
      </c>
      <c r="N105" s="144">
        <v>565352</v>
      </c>
      <c r="O105" s="144">
        <v>169306844</v>
      </c>
      <c r="P105" s="144">
        <v>0</v>
      </c>
      <c r="Q105" s="144">
        <v>169306844</v>
      </c>
      <c r="R105" s="144">
        <v>0</v>
      </c>
      <c r="S105" s="144">
        <v>195153067</v>
      </c>
      <c r="T105" s="128"/>
    </row>
    <row r="106" spans="1:20" ht="15" customHeight="1" x14ac:dyDescent="0.25">
      <c r="A106" s="112" t="s">
        <v>222</v>
      </c>
      <c r="B106" s="124" t="s">
        <v>223</v>
      </c>
      <c r="C106" s="118" t="s">
        <v>19</v>
      </c>
      <c r="D106" s="118" t="s">
        <v>20</v>
      </c>
      <c r="E106" s="119" t="s">
        <v>317</v>
      </c>
      <c r="F106" s="120" t="s">
        <v>21</v>
      </c>
      <c r="G106" s="144">
        <v>305236272</v>
      </c>
      <c r="H106" s="144">
        <v>305236272</v>
      </c>
      <c r="I106" s="144">
        <v>0</v>
      </c>
      <c r="J106" s="144">
        <v>0</v>
      </c>
      <c r="K106" s="144">
        <v>107443428</v>
      </c>
      <c r="L106" s="144">
        <v>197792844</v>
      </c>
      <c r="M106" s="144">
        <v>107443428</v>
      </c>
      <c r="N106" s="144">
        <v>0</v>
      </c>
      <c r="O106" s="144">
        <v>107443428</v>
      </c>
      <c r="P106" s="144">
        <v>0</v>
      </c>
      <c r="Q106" s="144">
        <v>107443428</v>
      </c>
      <c r="R106" s="144">
        <v>0</v>
      </c>
      <c r="S106" s="144">
        <v>80159186</v>
      </c>
      <c r="T106" s="128"/>
    </row>
    <row r="107" spans="1:20" ht="15" x14ac:dyDescent="0.25">
      <c r="A107" s="112" t="s">
        <v>224</v>
      </c>
      <c r="B107" s="123" t="s">
        <v>225</v>
      </c>
      <c r="C107" s="115" t="s">
        <v>19</v>
      </c>
      <c r="D107" s="115" t="s">
        <v>20</v>
      </c>
      <c r="E107" s="116" t="s">
        <v>317</v>
      </c>
      <c r="F107" s="117" t="s">
        <v>21</v>
      </c>
      <c r="G107" s="125">
        <v>428615000</v>
      </c>
      <c r="H107" s="125">
        <v>420123272</v>
      </c>
      <c r="I107" s="125">
        <v>8491728</v>
      </c>
      <c r="J107" s="125">
        <v>0</v>
      </c>
      <c r="K107" s="125">
        <v>420123272</v>
      </c>
      <c r="L107" s="125">
        <v>0</v>
      </c>
      <c r="M107" s="125">
        <v>5019098</v>
      </c>
      <c r="N107" s="125">
        <v>415104174</v>
      </c>
      <c r="O107" s="125">
        <v>5019098</v>
      </c>
      <c r="P107" s="125">
        <v>0</v>
      </c>
      <c r="Q107" s="125">
        <v>5019098</v>
      </c>
      <c r="R107" s="125">
        <v>0</v>
      </c>
      <c r="S107" s="125">
        <v>0</v>
      </c>
      <c r="T107" s="128"/>
    </row>
    <row r="108" spans="1:20" ht="15" x14ac:dyDescent="0.25">
      <c r="A108" s="112" t="s">
        <v>507</v>
      </c>
      <c r="B108" s="123" t="s">
        <v>392</v>
      </c>
      <c r="C108" s="115" t="s">
        <v>19</v>
      </c>
      <c r="D108" s="115" t="s">
        <v>20</v>
      </c>
      <c r="E108" s="116" t="s">
        <v>317</v>
      </c>
      <c r="F108" s="117" t="s">
        <v>21</v>
      </c>
      <c r="G108" s="125">
        <v>428615000</v>
      </c>
      <c r="H108" s="125">
        <v>420123272</v>
      </c>
      <c r="I108" s="125">
        <v>8491728</v>
      </c>
      <c r="J108" s="125">
        <v>0</v>
      </c>
      <c r="K108" s="125">
        <v>420123272</v>
      </c>
      <c r="L108" s="125">
        <v>0</v>
      </c>
      <c r="M108" s="125">
        <v>5019098</v>
      </c>
      <c r="N108" s="125">
        <v>415104174</v>
      </c>
      <c r="O108" s="125">
        <v>5019098</v>
      </c>
      <c r="P108" s="125">
        <v>0</v>
      </c>
      <c r="Q108" s="125">
        <v>5019098</v>
      </c>
      <c r="R108" s="125">
        <v>0</v>
      </c>
      <c r="S108" s="125">
        <v>0</v>
      </c>
      <c r="T108" s="128"/>
    </row>
    <row r="109" spans="1:20" ht="15" x14ac:dyDescent="0.25">
      <c r="A109" s="112" t="s">
        <v>508</v>
      </c>
      <c r="B109" s="124" t="s">
        <v>393</v>
      </c>
      <c r="C109" s="118" t="s">
        <v>19</v>
      </c>
      <c r="D109" s="118" t="s">
        <v>20</v>
      </c>
      <c r="E109" s="119" t="s">
        <v>317</v>
      </c>
      <c r="F109" s="120" t="s">
        <v>21</v>
      </c>
      <c r="G109" s="144">
        <v>420567508</v>
      </c>
      <c r="H109" s="144">
        <v>420123272</v>
      </c>
      <c r="I109" s="144">
        <v>444236</v>
      </c>
      <c r="J109" s="144">
        <v>0</v>
      </c>
      <c r="K109" s="144">
        <v>420123272</v>
      </c>
      <c r="L109" s="144">
        <v>0</v>
      </c>
      <c r="M109" s="144">
        <v>5019098</v>
      </c>
      <c r="N109" s="144">
        <v>415104174</v>
      </c>
      <c r="O109" s="144">
        <v>5019098</v>
      </c>
      <c r="P109" s="144">
        <v>0</v>
      </c>
      <c r="Q109" s="144">
        <v>5019098</v>
      </c>
      <c r="R109" s="144">
        <v>0</v>
      </c>
      <c r="S109" s="144">
        <v>0</v>
      </c>
      <c r="T109" s="128"/>
    </row>
    <row r="110" spans="1:20" ht="15" x14ac:dyDescent="0.25">
      <c r="A110" s="112" t="s">
        <v>509</v>
      </c>
      <c r="B110" s="124" t="s">
        <v>394</v>
      </c>
      <c r="C110" s="118" t="s">
        <v>19</v>
      </c>
      <c r="D110" s="118" t="s">
        <v>20</v>
      </c>
      <c r="E110" s="119" t="s">
        <v>317</v>
      </c>
      <c r="F110" s="120" t="s">
        <v>21</v>
      </c>
      <c r="G110" s="144">
        <v>8047492</v>
      </c>
      <c r="H110" s="144">
        <v>0</v>
      </c>
      <c r="I110" s="144">
        <v>8047492</v>
      </c>
      <c r="J110" s="144">
        <v>0</v>
      </c>
      <c r="K110" s="144">
        <v>0</v>
      </c>
      <c r="L110" s="144">
        <v>0</v>
      </c>
      <c r="M110" s="144">
        <v>0</v>
      </c>
      <c r="N110" s="144">
        <v>0</v>
      </c>
      <c r="O110" s="144">
        <v>0</v>
      </c>
      <c r="P110" s="144">
        <v>0</v>
      </c>
      <c r="Q110" s="144">
        <v>0</v>
      </c>
      <c r="R110" s="144">
        <v>0</v>
      </c>
      <c r="S110" s="144">
        <v>0</v>
      </c>
      <c r="T110" s="128"/>
    </row>
    <row r="111" spans="1:20" ht="15" customHeight="1" x14ac:dyDescent="0.25">
      <c r="A111" s="112" t="s">
        <v>226</v>
      </c>
      <c r="B111" s="123" t="s">
        <v>227</v>
      </c>
      <c r="C111" s="115" t="s">
        <v>19</v>
      </c>
      <c r="D111" s="115" t="s">
        <v>20</v>
      </c>
      <c r="E111" s="116" t="s">
        <v>317</v>
      </c>
      <c r="F111" s="117" t="s">
        <v>21</v>
      </c>
      <c r="G111" s="125">
        <v>1124352000</v>
      </c>
      <c r="H111" s="125">
        <v>856091001</v>
      </c>
      <c r="I111" s="125">
        <v>268260999</v>
      </c>
      <c r="J111" s="125">
        <v>0</v>
      </c>
      <c r="K111" s="125">
        <v>856091001</v>
      </c>
      <c r="L111" s="125">
        <v>0</v>
      </c>
      <c r="M111" s="125">
        <v>856091001</v>
      </c>
      <c r="N111" s="125">
        <v>0</v>
      </c>
      <c r="O111" s="125">
        <v>856091001</v>
      </c>
      <c r="P111" s="125">
        <v>0</v>
      </c>
      <c r="Q111" s="125">
        <v>856091001</v>
      </c>
      <c r="R111" s="125">
        <v>0</v>
      </c>
      <c r="S111" s="125">
        <v>0</v>
      </c>
      <c r="T111" s="128"/>
    </row>
    <row r="112" spans="1:20" ht="15" x14ac:dyDescent="0.25">
      <c r="A112" s="112" t="s">
        <v>228</v>
      </c>
      <c r="B112" s="123" t="s">
        <v>229</v>
      </c>
      <c r="C112" s="115" t="s">
        <v>19</v>
      </c>
      <c r="D112" s="115" t="s">
        <v>20</v>
      </c>
      <c r="E112" s="116" t="s">
        <v>317</v>
      </c>
      <c r="F112" s="117" t="s">
        <v>21</v>
      </c>
      <c r="G112" s="125">
        <v>426147000</v>
      </c>
      <c r="H112" s="125">
        <v>372456521</v>
      </c>
      <c r="I112" s="125">
        <v>53690479</v>
      </c>
      <c r="J112" s="125">
        <v>0</v>
      </c>
      <c r="K112" s="125">
        <v>372456521</v>
      </c>
      <c r="L112" s="125">
        <v>0</v>
      </c>
      <c r="M112" s="125">
        <v>372456521</v>
      </c>
      <c r="N112" s="125">
        <v>0</v>
      </c>
      <c r="O112" s="125">
        <v>372456521</v>
      </c>
      <c r="P112" s="125">
        <v>0</v>
      </c>
      <c r="Q112" s="125">
        <v>372456521</v>
      </c>
      <c r="R112" s="125">
        <v>0</v>
      </c>
      <c r="S112" s="125">
        <v>0</v>
      </c>
      <c r="T112" s="128"/>
    </row>
    <row r="113" spans="1:20" ht="15" x14ac:dyDescent="0.25">
      <c r="A113" s="112" t="s">
        <v>230</v>
      </c>
      <c r="B113" s="123" t="s">
        <v>231</v>
      </c>
      <c r="C113" s="115" t="s">
        <v>19</v>
      </c>
      <c r="D113" s="115" t="s">
        <v>20</v>
      </c>
      <c r="E113" s="116" t="s">
        <v>317</v>
      </c>
      <c r="F113" s="117" t="s">
        <v>21</v>
      </c>
      <c r="G113" s="125">
        <v>426147000</v>
      </c>
      <c r="H113" s="125">
        <v>372456521</v>
      </c>
      <c r="I113" s="125">
        <v>53690479</v>
      </c>
      <c r="J113" s="125">
        <v>0</v>
      </c>
      <c r="K113" s="125">
        <v>372456521</v>
      </c>
      <c r="L113" s="125">
        <v>0</v>
      </c>
      <c r="M113" s="125">
        <v>372456521</v>
      </c>
      <c r="N113" s="125">
        <v>0</v>
      </c>
      <c r="O113" s="125">
        <v>372456521</v>
      </c>
      <c r="P113" s="125">
        <v>0</v>
      </c>
      <c r="Q113" s="125">
        <v>372456521</v>
      </c>
      <c r="R113" s="125">
        <v>0</v>
      </c>
      <c r="S113" s="125">
        <v>0</v>
      </c>
      <c r="T113" s="128"/>
    </row>
    <row r="114" spans="1:20" ht="15" customHeight="1" x14ac:dyDescent="0.25">
      <c r="A114" s="112" t="s">
        <v>232</v>
      </c>
      <c r="B114" s="124" t="s">
        <v>233</v>
      </c>
      <c r="C114" s="118" t="s">
        <v>19</v>
      </c>
      <c r="D114" s="118" t="s">
        <v>20</v>
      </c>
      <c r="E114" s="119" t="s">
        <v>317</v>
      </c>
      <c r="F114" s="120" t="s">
        <v>21</v>
      </c>
      <c r="G114" s="144">
        <v>423017676</v>
      </c>
      <c r="H114" s="144">
        <v>370041121</v>
      </c>
      <c r="I114" s="144">
        <v>52976555</v>
      </c>
      <c r="J114" s="144">
        <v>0</v>
      </c>
      <c r="K114" s="144">
        <v>370041121</v>
      </c>
      <c r="L114" s="144">
        <v>0</v>
      </c>
      <c r="M114" s="144">
        <v>370041121</v>
      </c>
      <c r="N114" s="144">
        <v>0</v>
      </c>
      <c r="O114" s="144">
        <v>370041121</v>
      </c>
      <c r="P114" s="144">
        <v>0</v>
      </c>
      <c r="Q114" s="144">
        <v>370041121</v>
      </c>
      <c r="R114" s="144">
        <v>0</v>
      </c>
      <c r="S114" s="144">
        <v>0</v>
      </c>
      <c r="T114" s="128"/>
    </row>
    <row r="115" spans="1:20" ht="15" x14ac:dyDescent="0.25">
      <c r="A115" s="112" t="s">
        <v>234</v>
      </c>
      <c r="B115" s="124" t="s">
        <v>235</v>
      </c>
      <c r="C115" s="118" t="s">
        <v>19</v>
      </c>
      <c r="D115" s="118" t="s">
        <v>20</v>
      </c>
      <c r="E115" s="119" t="s">
        <v>317</v>
      </c>
      <c r="F115" s="120" t="s">
        <v>21</v>
      </c>
      <c r="G115" s="144">
        <v>76544</v>
      </c>
      <c r="H115" s="144">
        <v>0</v>
      </c>
      <c r="I115" s="144">
        <v>76544</v>
      </c>
      <c r="J115" s="144">
        <v>0</v>
      </c>
      <c r="K115" s="144">
        <v>0</v>
      </c>
      <c r="L115" s="144">
        <v>0</v>
      </c>
      <c r="M115" s="144">
        <v>0</v>
      </c>
      <c r="N115" s="144">
        <v>0</v>
      </c>
      <c r="O115" s="144">
        <v>0</v>
      </c>
      <c r="P115" s="144">
        <v>0</v>
      </c>
      <c r="Q115" s="144">
        <v>0</v>
      </c>
      <c r="R115" s="144">
        <v>0</v>
      </c>
      <c r="S115" s="144">
        <v>0</v>
      </c>
      <c r="T115" s="128"/>
    </row>
    <row r="116" spans="1:20" ht="15" x14ac:dyDescent="0.25">
      <c r="A116" s="112" t="s">
        <v>236</v>
      </c>
      <c r="B116" s="124" t="s">
        <v>237</v>
      </c>
      <c r="C116" s="118" t="s">
        <v>19</v>
      </c>
      <c r="D116" s="118" t="s">
        <v>20</v>
      </c>
      <c r="E116" s="119" t="s">
        <v>317</v>
      </c>
      <c r="F116" s="120" t="s">
        <v>21</v>
      </c>
      <c r="G116" s="144">
        <v>3052780</v>
      </c>
      <c r="H116" s="144">
        <v>2415400</v>
      </c>
      <c r="I116" s="144">
        <v>637380</v>
      </c>
      <c r="J116" s="144">
        <v>0</v>
      </c>
      <c r="K116" s="144">
        <v>2415400</v>
      </c>
      <c r="L116" s="144">
        <v>0</v>
      </c>
      <c r="M116" s="144">
        <v>2415400</v>
      </c>
      <c r="N116" s="144">
        <v>0</v>
      </c>
      <c r="O116" s="144">
        <v>2415400</v>
      </c>
      <c r="P116" s="144">
        <v>0</v>
      </c>
      <c r="Q116" s="144">
        <v>2415400</v>
      </c>
      <c r="R116" s="144">
        <v>0</v>
      </c>
      <c r="S116" s="144">
        <v>0</v>
      </c>
      <c r="T116" s="128"/>
    </row>
    <row r="117" spans="1:20" ht="15" x14ac:dyDescent="0.25">
      <c r="A117" s="112" t="s">
        <v>238</v>
      </c>
      <c r="B117" s="124" t="s">
        <v>239</v>
      </c>
      <c r="C117" s="118" t="s">
        <v>19</v>
      </c>
      <c r="D117" s="118" t="s">
        <v>20</v>
      </c>
      <c r="E117" s="119" t="s">
        <v>317</v>
      </c>
      <c r="F117" s="120" t="s">
        <v>21</v>
      </c>
      <c r="G117" s="144">
        <v>43164000</v>
      </c>
      <c r="H117" s="144">
        <v>540100</v>
      </c>
      <c r="I117" s="144">
        <v>42623900</v>
      </c>
      <c r="J117" s="144">
        <v>0</v>
      </c>
      <c r="K117" s="144">
        <v>540100</v>
      </c>
      <c r="L117" s="144">
        <v>0</v>
      </c>
      <c r="M117" s="144">
        <v>540100</v>
      </c>
      <c r="N117" s="144">
        <v>0</v>
      </c>
      <c r="O117" s="144">
        <v>540100</v>
      </c>
      <c r="P117" s="144">
        <v>0</v>
      </c>
      <c r="Q117" s="144">
        <v>540100</v>
      </c>
      <c r="R117" s="144">
        <v>0</v>
      </c>
      <c r="S117" s="144">
        <v>0</v>
      </c>
      <c r="T117" s="128"/>
    </row>
    <row r="118" spans="1:20" ht="15" x14ac:dyDescent="0.25">
      <c r="A118" s="112" t="s">
        <v>240</v>
      </c>
      <c r="B118" s="123" t="s">
        <v>241</v>
      </c>
      <c r="C118" s="115" t="s">
        <v>19</v>
      </c>
      <c r="D118" s="115" t="s">
        <v>20</v>
      </c>
      <c r="E118" s="116" t="s">
        <v>317</v>
      </c>
      <c r="F118" s="117" t="s">
        <v>21</v>
      </c>
      <c r="G118" s="125">
        <v>655041000</v>
      </c>
      <c r="H118" s="125">
        <v>483094380</v>
      </c>
      <c r="I118" s="125">
        <v>171946620</v>
      </c>
      <c r="J118" s="125">
        <v>0</v>
      </c>
      <c r="K118" s="125">
        <v>483094380</v>
      </c>
      <c r="L118" s="125">
        <v>0</v>
      </c>
      <c r="M118" s="125">
        <v>483094380</v>
      </c>
      <c r="N118" s="125">
        <v>0</v>
      </c>
      <c r="O118" s="125">
        <v>483094380</v>
      </c>
      <c r="P118" s="125">
        <v>0</v>
      </c>
      <c r="Q118" s="125">
        <v>483094380</v>
      </c>
      <c r="R118" s="125">
        <v>0</v>
      </c>
      <c r="S118" s="125">
        <v>0</v>
      </c>
      <c r="T118" s="128"/>
    </row>
    <row r="119" spans="1:20" ht="15" x14ac:dyDescent="0.25">
      <c r="A119" s="112" t="s">
        <v>242</v>
      </c>
      <c r="B119" s="124" t="s">
        <v>243</v>
      </c>
      <c r="C119" s="118" t="s">
        <v>19</v>
      </c>
      <c r="D119" s="118" t="s">
        <v>20</v>
      </c>
      <c r="E119" s="119" t="s">
        <v>317</v>
      </c>
      <c r="F119" s="120" t="s">
        <v>21</v>
      </c>
      <c r="G119" s="144">
        <v>655041000</v>
      </c>
      <c r="H119" s="144">
        <v>483094380</v>
      </c>
      <c r="I119" s="144">
        <v>171946620</v>
      </c>
      <c r="J119" s="144">
        <v>0</v>
      </c>
      <c r="K119" s="144">
        <v>483094380</v>
      </c>
      <c r="L119" s="144">
        <v>0</v>
      </c>
      <c r="M119" s="144">
        <v>483094380</v>
      </c>
      <c r="N119" s="144">
        <v>0</v>
      </c>
      <c r="O119" s="144">
        <v>483094380</v>
      </c>
      <c r="P119" s="144">
        <v>0</v>
      </c>
      <c r="Q119" s="144">
        <v>483094380</v>
      </c>
      <c r="R119" s="144">
        <v>0</v>
      </c>
      <c r="S119" s="144">
        <v>0</v>
      </c>
      <c r="T119" s="128"/>
    </row>
    <row r="120" spans="1:20" ht="15" x14ac:dyDescent="0.25">
      <c r="A120" s="112" t="s">
        <v>244</v>
      </c>
      <c r="B120" s="123" t="s">
        <v>245</v>
      </c>
      <c r="C120" s="115" t="s">
        <v>19</v>
      </c>
      <c r="D120" s="115" t="s">
        <v>20</v>
      </c>
      <c r="E120" s="116" t="s">
        <v>317</v>
      </c>
      <c r="F120" s="117" t="s">
        <v>21</v>
      </c>
      <c r="G120" s="125">
        <v>53135686070</v>
      </c>
      <c r="H120" s="125">
        <v>51428962419.809998</v>
      </c>
      <c r="I120" s="125">
        <v>1706723650.1900001</v>
      </c>
      <c r="J120" s="125">
        <v>0</v>
      </c>
      <c r="K120" s="125">
        <v>49729707216.300003</v>
      </c>
      <c r="L120" s="125">
        <v>1699255203.51</v>
      </c>
      <c r="M120" s="125">
        <v>36983411767.75</v>
      </c>
      <c r="N120" s="125">
        <v>12746295448.549999</v>
      </c>
      <c r="O120" s="125">
        <v>36946717538.75</v>
      </c>
      <c r="P120" s="125">
        <v>36694229</v>
      </c>
      <c r="Q120" s="125">
        <v>36755462346.480003</v>
      </c>
      <c r="R120" s="125">
        <v>191255192.27000001</v>
      </c>
      <c r="S120" s="125">
        <v>116514259</v>
      </c>
      <c r="T120" s="128"/>
    </row>
    <row r="121" spans="1:20" ht="15" x14ac:dyDescent="0.25">
      <c r="A121" s="112" t="s">
        <v>244</v>
      </c>
      <c r="B121" s="123" t="s">
        <v>245</v>
      </c>
      <c r="C121" s="115" t="s">
        <v>19</v>
      </c>
      <c r="D121" s="115" t="s">
        <v>20</v>
      </c>
      <c r="E121" s="116" t="s">
        <v>401</v>
      </c>
      <c r="F121" s="117" t="s">
        <v>246</v>
      </c>
      <c r="G121" s="125">
        <v>41000000000</v>
      </c>
      <c r="H121" s="125">
        <v>38161650749.230003</v>
      </c>
      <c r="I121" s="125">
        <v>2838349250.77</v>
      </c>
      <c r="J121" s="125">
        <v>0</v>
      </c>
      <c r="K121" s="125">
        <v>28805171014.779999</v>
      </c>
      <c r="L121" s="125">
        <v>9356479734.4500008</v>
      </c>
      <c r="M121" s="125">
        <v>17922239790.669998</v>
      </c>
      <c r="N121" s="125">
        <v>10882931224.110001</v>
      </c>
      <c r="O121" s="125">
        <v>17915652488.669998</v>
      </c>
      <c r="P121" s="125">
        <v>6587302</v>
      </c>
      <c r="Q121" s="125">
        <v>17857391377.669998</v>
      </c>
      <c r="R121" s="125">
        <v>58261111</v>
      </c>
      <c r="S121" s="125">
        <v>70796756</v>
      </c>
      <c r="T121" s="128"/>
    </row>
    <row r="122" spans="1:20" ht="15" x14ac:dyDescent="0.25">
      <c r="A122" s="112" t="s">
        <v>247</v>
      </c>
      <c r="B122" s="123" t="s">
        <v>248</v>
      </c>
      <c r="C122" s="115" t="s">
        <v>19</v>
      </c>
      <c r="D122" s="115" t="s">
        <v>20</v>
      </c>
      <c r="E122" s="116" t="s">
        <v>317</v>
      </c>
      <c r="F122" s="117" t="s">
        <v>21</v>
      </c>
      <c r="G122" s="125">
        <v>53135686070</v>
      </c>
      <c r="H122" s="125">
        <v>51428962419.809998</v>
      </c>
      <c r="I122" s="125">
        <v>1706723650.1900001</v>
      </c>
      <c r="J122" s="125">
        <v>0</v>
      </c>
      <c r="K122" s="125">
        <v>49729707216.300003</v>
      </c>
      <c r="L122" s="125">
        <v>1699255203.51</v>
      </c>
      <c r="M122" s="125">
        <v>36983411767.75</v>
      </c>
      <c r="N122" s="125">
        <v>12746295448.549999</v>
      </c>
      <c r="O122" s="125">
        <v>36946717538.75</v>
      </c>
      <c r="P122" s="125">
        <v>36694229</v>
      </c>
      <c r="Q122" s="125">
        <v>36755462346.480003</v>
      </c>
      <c r="R122" s="125">
        <v>191255192.27000001</v>
      </c>
      <c r="S122" s="125">
        <v>116514259</v>
      </c>
      <c r="T122" s="128"/>
    </row>
    <row r="123" spans="1:20" ht="15" x14ac:dyDescent="0.25">
      <c r="A123" s="112" t="s">
        <v>247</v>
      </c>
      <c r="B123" s="123" t="s">
        <v>248</v>
      </c>
      <c r="C123" s="115" t="s">
        <v>19</v>
      </c>
      <c r="D123" s="115" t="s">
        <v>20</v>
      </c>
      <c r="E123" s="116" t="s">
        <v>401</v>
      </c>
      <c r="F123" s="117" t="s">
        <v>246</v>
      </c>
      <c r="G123" s="125">
        <v>12745249378</v>
      </c>
      <c r="H123" s="125">
        <v>10944900958.540001</v>
      </c>
      <c r="I123" s="125">
        <v>1800348419.46</v>
      </c>
      <c r="J123" s="125">
        <v>0</v>
      </c>
      <c r="K123" s="125">
        <v>8619313304.8700008</v>
      </c>
      <c r="L123" s="125">
        <v>2325587653.6700001</v>
      </c>
      <c r="M123" s="125">
        <v>6564535962.2399998</v>
      </c>
      <c r="N123" s="125">
        <v>2054777342.6300001</v>
      </c>
      <c r="O123" s="125">
        <v>6557948660.2399998</v>
      </c>
      <c r="P123" s="125">
        <v>6587302</v>
      </c>
      <c r="Q123" s="125">
        <v>6505087549.2399998</v>
      </c>
      <c r="R123" s="125">
        <v>52861111</v>
      </c>
      <c r="S123" s="125">
        <v>70796756</v>
      </c>
      <c r="T123" s="128"/>
    </row>
    <row r="124" spans="1:20" ht="15" x14ac:dyDescent="0.25">
      <c r="A124" s="112" t="s">
        <v>249</v>
      </c>
      <c r="B124" s="123" t="s">
        <v>250</v>
      </c>
      <c r="C124" s="115" t="s">
        <v>19</v>
      </c>
      <c r="D124" s="115" t="s">
        <v>20</v>
      </c>
      <c r="E124" s="116" t="s">
        <v>317</v>
      </c>
      <c r="F124" s="117" t="s">
        <v>21</v>
      </c>
      <c r="G124" s="125">
        <v>53135686070</v>
      </c>
      <c r="H124" s="125">
        <v>51428962419.809998</v>
      </c>
      <c r="I124" s="125">
        <v>1706723650.1900001</v>
      </c>
      <c r="J124" s="125">
        <v>0</v>
      </c>
      <c r="K124" s="125">
        <v>49729707216.300003</v>
      </c>
      <c r="L124" s="125">
        <v>1699255203.51</v>
      </c>
      <c r="M124" s="125">
        <v>36983411767.75</v>
      </c>
      <c r="N124" s="125">
        <v>12746295448.549999</v>
      </c>
      <c r="O124" s="125">
        <v>36946717538.75</v>
      </c>
      <c r="P124" s="125">
        <v>36694229</v>
      </c>
      <c r="Q124" s="125">
        <v>36755462346.480003</v>
      </c>
      <c r="R124" s="125">
        <v>191255192.27000001</v>
      </c>
      <c r="S124" s="125">
        <v>116514259</v>
      </c>
      <c r="T124" s="128"/>
    </row>
    <row r="125" spans="1:20" ht="15" x14ac:dyDescent="0.25">
      <c r="A125" s="112" t="s">
        <v>249</v>
      </c>
      <c r="B125" s="123" t="s">
        <v>250</v>
      </c>
      <c r="C125" s="115" t="s">
        <v>19</v>
      </c>
      <c r="D125" s="115" t="s">
        <v>20</v>
      </c>
      <c r="E125" s="116" t="s">
        <v>401</v>
      </c>
      <c r="F125" s="117" t="s">
        <v>246</v>
      </c>
      <c r="G125" s="125">
        <v>12745249378</v>
      </c>
      <c r="H125" s="125">
        <v>10944900958.540001</v>
      </c>
      <c r="I125" s="125">
        <v>1800348419.46</v>
      </c>
      <c r="J125" s="125">
        <v>0</v>
      </c>
      <c r="K125" s="125">
        <v>8619313304.8700008</v>
      </c>
      <c r="L125" s="125">
        <v>2325587653.6700001</v>
      </c>
      <c r="M125" s="125">
        <v>6564535962.2399998</v>
      </c>
      <c r="N125" s="125">
        <v>2054777342.6300001</v>
      </c>
      <c r="O125" s="125">
        <v>6557948660.2399998</v>
      </c>
      <c r="P125" s="125">
        <v>6587302</v>
      </c>
      <c r="Q125" s="125">
        <v>6505087549.2399998</v>
      </c>
      <c r="R125" s="125">
        <v>52861111</v>
      </c>
      <c r="S125" s="125">
        <v>70796756</v>
      </c>
      <c r="T125" s="128"/>
    </row>
    <row r="126" spans="1:20" ht="15" customHeight="1" x14ac:dyDescent="0.25">
      <c r="A126" s="112" t="s">
        <v>276</v>
      </c>
      <c r="B126" s="123" t="s">
        <v>277</v>
      </c>
      <c r="C126" s="115" t="s">
        <v>19</v>
      </c>
      <c r="D126" s="115" t="s">
        <v>20</v>
      </c>
      <c r="E126" s="116" t="s">
        <v>401</v>
      </c>
      <c r="F126" s="117" t="s">
        <v>246</v>
      </c>
      <c r="G126" s="125">
        <v>22074233</v>
      </c>
      <c r="H126" s="125">
        <v>22074233</v>
      </c>
      <c r="I126" s="125">
        <v>0</v>
      </c>
      <c r="J126" s="125">
        <v>0</v>
      </c>
      <c r="K126" s="125">
        <v>22074233</v>
      </c>
      <c r="L126" s="125">
        <v>0</v>
      </c>
      <c r="M126" s="125">
        <v>22074233</v>
      </c>
      <c r="N126" s="125">
        <v>0</v>
      </c>
      <c r="O126" s="125">
        <v>22074233</v>
      </c>
      <c r="P126" s="125">
        <v>0</v>
      </c>
      <c r="Q126" s="125">
        <v>22074233</v>
      </c>
      <c r="R126" s="125">
        <v>0</v>
      </c>
      <c r="S126" s="125">
        <v>0</v>
      </c>
      <c r="T126" s="128"/>
    </row>
    <row r="127" spans="1:20" ht="15" customHeight="1" x14ac:dyDescent="0.25">
      <c r="A127" s="112" t="s">
        <v>852</v>
      </c>
      <c r="B127" s="124" t="s">
        <v>853</v>
      </c>
      <c r="C127" s="118" t="s">
        <v>19</v>
      </c>
      <c r="D127" s="118" t="s">
        <v>20</v>
      </c>
      <c r="E127" s="119" t="s">
        <v>401</v>
      </c>
      <c r="F127" s="120" t="s">
        <v>246</v>
      </c>
      <c r="G127" s="144">
        <v>22074233</v>
      </c>
      <c r="H127" s="144">
        <v>22074233</v>
      </c>
      <c r="I127" s="144">
        <v>0</v>
      </c>
      <c r="J127" s="144">
        <v>0</v>
      </c>
      <c r="K127" s="144">
        <v>22074233</v>
      </c>
      <c r="L127" s="144">
        <v>0</v>
      </c>
      <c r="M127" s="144">
        <v>22074233</v>
      </c>
      <c r="N127" s="144">
        <v>0</v>
      </c>
      <c r="O127" s="144">
        <v>22074233</v>
      </c>
      <c r="P127" s="144">
        <v>0</v>
      </c>
      <c r="Q127" s="144">
        <v>22074233</v>
      </c>
      <c r="R127" s="144">
        <v>0</v>
      </c>
      <c r="S127" s="144">
        <v>0</v>
      </c>
      <c r="T127" s="128"/>
    </row>
    <row r="128" spans="1:20" ht="15" customHeight="1" x14ac:dyDescent="0.25">
      <c r="A128" s="112" t="s">
        <v>854</v>
      </c>
      <c r="B128" s="123" t="s">
        <v>274</v>
      </c>
      <c r="C128" s="115" t="s">
        <v>19</v>
      </c>
      <c r="D128" s="115" t="s">
        <v>20</v>
      </c>
      <c r="E128" s="116" t="s">
        <v>401</v>
      </c>
      <c r="F128" s="117" t="s">
        <v>246</v>
      </c>
      <c r="G128" s="125">
        <v>22074233</v>
      </c>
      <c r="H128" s="125">
        <v>22074233</v>
      </c>
      <c r="I128" s="125">
        <v>0</v>
      </c>
      <c r="J128" s="125">
        <v>0</v>
      </c>
      <c r="K128" s="125">
        <v>22074233</v>
      </c>
      <c r="L128" s="125">
        <v>0</v>
      </c>
      <c r="M128" s="125">
        <v>22074233</v>
      </c>
      <c r="N128" s="125">
        <v>0</v>
      </c>
      <c r="O128" s="125">
        <v>22074233</v>
      </c>
      <c r="P128" s="125">
        <v>0</v>
      </c>
      <c r="Q128" s="125">
        <v>22074233</v>
      </c>
      <c r="R128" s="125">
        <v>0</v>
      </c>
      <c r="S128" s="125">
        <v>0</v>
      </c>
      <c r="T128" s="128"/>
    </row>
    <row r="129" spans="1:20" ht="15" customHeight="1" x14ac:dyDescent="0.25">
      <c r="A129" s="112" t="s">
        <v>855</v>
      </c>
      <c r="B129" s="124" t="s">
        <v>856</v>
      </c>
      <c r="C129" s="118" t="s">
        <v>19</v>
      </c>
      <c r="D129" s="118" t="s">
        <v>20</v>
      </c>
      <c r="E129" s="119" t="s">
        <v>401</v>
      </c>
      <c r="F129" s="120" t="s">
        <v>246</v>
      </c>
      <c r="G129" s="144">
        <v>22074233</v>
      </c>
      <c r="H129" s="144">
        <v>22074233</v>
      </c>
      <c r="I129" s="144">
        <v>0</v>
      </c>
      <c r="J129" s="144">
        <v>0</v>
      </c>
      <c r="K129" s="144">
        <v>22074233</v>
      </c>
      <c r="L129" s="144">
        <v>0</v>
      </c>
      <c r="M129" s="144">
        <v>22074233</v>
      </c>
      <c r="N129" s="144">
        <v>0</v>
      </c>
      <c r="O129" s="144">
        <v>22074233</v>
      </c>
      <c r="P129" s="144">
        <v>0</v>
      </c>
      <c r="Q129" s="144">
        <v>22074233</v>
      </c>
      <c r="R129" s="144">
        <v>0</v>
      </c>
      <c r="S129" s="144">
        <v>0</v>
      </c>
      <c r="T129" s="128"/>
    </row>
    <row r="130" spans="1:20" ht="15" customHeight="1" x14ac:dyDescent="0.25">
      <c r="A130" s="112" t="s">
        <v>857</v>
      </c>
      <c r="B130" s="123" t="s">
        <v>858</v>
      </c>
      <c r="C130" s="115" t="s">
        <v>19</v>
      </c>
      <c r="D130" s="115" t="s">
        <v>20</v>
      </c>
      <c r="E130" s="116" t="s">
        <v>401</v>
      </c>
      <c r="F130" s="117" t="s">
        <v>246</v>
      </c>
      <c r="G130" s="125">
        <v>2545249378</v>
      </c>
      <c r="H130" s="125">
        <v>2494955727.6599998</v>
      </c>
      <c r="I130" s="125">
        <v>50293650.340000004</v>
      </c>
      <c r="J130" s="125">
        <v>0</v>
      </c>
      <c r="K130" s="125">
        <v>2455103160.6700001</v>
      </c>
      <c r="L130" s="125">
        <v>39852566.990000002</v>
      </c>
      <c r="M130" s="125">
        <v>1038966500</v>
      </c>
      <c r="N130" s="125">
        <v>1416136660.6700001</v>
      </c>
      <c r="O130" s="125">
        <v>1038966500</v>
      </c>
      <c r="P130" s="125">
        <v>0</v>
      </c>
      <c r="Q130" s="125">
        <v>1018590500</v>
      </c>
      <c r="R130" s="125">
        <v>20376000</v>
      </c>
      <c r="S130" s="125">
        <v>0</v>
      </c>
      <c r="T130" s="128"/>
    </row>
    <row r="131" spans="1:20" ht="15" customHeight="1" x14ac:dyDescent="0.25">
      <c r="A131" s="112" t="s">
        <v>864</v>
      </c>
      <c r="B131" s="123" t="s">
        <v>853</v>
      </c>
      <c r="C131" s="115" t="s">
        <v>19</v>
      </c>
      <c r="D131" s="115" t="s">
        <v>20</v>
      </c>
      <c r="E131" s="116" t="s">
        <v>401</v>
      </c>
      <c r="F131" s="117" t="s">
        <v>246</v>
      </c>
      <c r="G131" s="125">
        <v>2545249378</v>
      </c>
      <c r="H131" s="125">
        <v>2494955727.6599998</v>
      </c>
      <c r="I131" s="125">
        <v>50293650.340000004</v>
      </c>
      <c r="J131" s="125">
        <v>0</v>
      </c>
      <c r="K131" s="125">
        <v>2455103160.6700001</v>
      </c>
      <c r="L131" s="125">
        <v>39852566.990000002</v>
      </c>
      <c r="M131" s="125">
        <v>1038966500</v>
      </c>
      <c r="N131" s="125">
        <v>1416136660.6700001</v>
      </c>
      <c r="O131" s="125">
        <v>1038966500</v>
      </c>
      <c r="P131" s="125">
        <v>0</v>
      </c>
      <c r="Q131" s="125">
        <v>1018590500</v>
      </c>
      <c r="R131" s="125">
        <v>20376000</v>
      </c>
      <c r="S131" s="125">
        <v>0</v>
      </c>
      <c r="T131" s="128"/>
    </row>
    <row r="132" spans="1:20" ht="15" customHeight="1" x14ac:dyDescent="0.25">
      <c r="A132" s="112" t="s">
        <v>865</v>
      </c>
      <c r="B132" s="123" t="s">
        <v>253</v>
      </c>
      <c r="C132" s="115" t="s">
        <v>19</v>
      </c>
      <c r="D132" s="115" t="s">
        <v>20</v>
      </c>
      <c r="E132" s="116" t="s">
        <v>401</v>
      </c>
      <c r="F132" s="117" t="s">
        <v>246</v>
      </c>
      <c r="G132" s="125">
        <v>1906853933</v>
      </c>
      <c r="H132" s="125">
        <v>1885362427</v>
      </c>
      <c r="I132" s="125">
        <v>21491506</v>
      </c>
      <c r="J132" s="125">
        <v>0</v>
      </c>
      <c r="K132" s="125">
        <v>1885362427</v>
      </c>
      <c r="L132" s="125">
        <v>0</v>
      </c>
      <c r="M132" s="125">
        <v>670523000</v>
      </c>
      <c r="N132" s="125">
        <v>1214839427</v>
      </c>
      <c r="O132" s="125">
        <v>670523000</v>
      </c>
      <c r="P132" s="125">
        <v>0</v>
      </c>
      <c r="Q132" s="125">
        <v>657574000</v>
      </c>
      <c r="R132" s="125">
        <v>12949000</v>
      </c>
      <c r="S132" s="125">
        <v>0</v>
      </c>
      <c r="T132" s="128"/>
    </row>
    <row r="133" spans="1:20" ht="15" x14ac:dyDescent="0.25">
      <c r="A133" s="112" t="s">
        <v>871</v>
      </c>
      <c r="B133" s="123" t="s">
        <v>254</v>
      </c>
      <c r="C133" s="115" t="s">
        <v>19</v>
      </c>
      <c r="D133" s="115" t="s">
        <v>20</v>
      </c>
      <c r="E133" s="116" t="s">
        <v>401</v>
      </c>
      <c r="F133" s="117" t="s">
        <v>246</v>
      </c>
      <c r="G133" s="125">
        <v>638395445</v>
      </c>
      <c r="H133" s="125">
        <v>609593300.65999997</v>
      </c>
      <c r="I133" s="125">
        <v>28802144.34</v>
      </c>
      <c r="J133" s="125">
        <v>0</v>
      </c>
      <c r="K133" s="125">
        <v>569740733.66999996</v>
      </c>
      <c r="L133" s="125">
        <v>39852566.990000002</v>
      </c>
      <c r="M133" s="125">
        <v>368443500</v>
      </c>
      <c r="N133" s="125">
        <v>201297233.66999999</v>
      </c>
      <c r="O133" s="125">
        <v>368443500</v>
      </c>
      <c r="P133" s="125">
        <v>0</v>
      </c>
      <c r="Q133" s="125">
        <v>361016500</v>
      </c>
      <c r="R133" s="125">
        <v>7427000</v>
      </c>
      <c r="S133" s="125">
        <v>0</v>
      </c>
      <c r="T133" s="128"/>
    </row>
    <row r="134" spans="1:20" ht="15" customHeight="1" x14ac:dyDescent="0.25">
      <c r="A134" s="112" t="s">
        <v>877</v>
      </c>
      <c r="B134" s="124" t="s">
        <v>878</v>
      </c>
      <c r="C134" s="118" t="s">
        <v>19</v>
      </c>
      <c r="D134" s="118" t="s">
        <v>20</v>
      </c>
      <c r="E134" s="119" t="s">
        <v>401</v>
      </c>
      <c r="F134" s="120" t="s">
        <v>246</v>
      </c>
      <c r="G134" s="144">
        <v>1906853933</v>
      </c>
      <c r="H134" s="144">
        <v>1885362427</v>
      </c>
      <c r="I134" s="144">
        <v>21491506</v>
      </c>
      <c r="J134" s="144">
        <v>0</v>
      </c>
      <c r="K134" s="144">
        <v>1885362427</v>
      </c>
      <c r="L134" s="144">
        <v>0</v>
      </c>
      <c r="M134" s="144">
        <v>670523000</v>
      </c>
      <c r="N134" s="144">
        <v>1214839427</v>
      </c>
      <c r="O134" s="144">
        <v>670523000</v>
      </c>
      <c r="P134" s="144">
        <v>0</v>
      </c>
      <c r="Q134" s="144">
        <v>657574000</v>
      </c>
      <c r="R134" s="144">
        <v>12949000</v>
      </c>
      <c r="S134" s="144">
        <v>0</v>
      </c>
      <c r="T134" s="128"/>
    </row>
    <row r="135" spans="1:20" ht="15" customHeight="1" x14ac:dyDescent="0.25">
      <c r="A135" s="112" t="s">
        <v>879</v>
      </c>
      <c r="B135" s="124" t="s">
        <v>880</v>
      </c>
      <c r="C135" s="118" t="s">
        <v>19</v>
      </c>
      <c r="D135" s="118" t="s">
        <v>20</v>
      </c>
      <c r="E135" s="119" t="s">
        <v>401</v>
      </c>
      <c r="F135" s="120" t="s">
        <v>246</v>
      </c>
      <c r="G135" s="144">
        <v>638395445</v>
      </c>
      <c r="H135" s="144">
        <v>609593300.65999997</v>
      </c>
      <c r="I135" s="144">
        <v>28802144.34</v>
      </c>
      <c r="J135" s="144">
        <v>0</v>
      </c>
      <c r="K135" s="144">
        <v>569740733.66999996</v>
      </c>
      <c r="L135" s="144">
        <v>39852566.990000002</v>
      </c>
      <c r="M135" s="144">
        <v>368443500</v>
      </c>
      <c r="N135" s="144">
        <v>201297233.66999999</v>
      </c>
      <c r="O135" s="144">
        <v>368443500</v>
      </c>
      <c r="P135" s="144">
        <v>0</v>
      </c>
      <c r="Q135" s="144">
        <v>361016500</v>
      </c>
      <c r="R135" s="144">
        <v>7427000</v>
      </c>
      <c r="S135" s="144">
        <v>0</v>
      </c>
      <c r="T135" s="128"/>
    </row>
    <row r="136" spans="1:20" ht="15" customHeight="1" x14ac:dyDescent="0.25">
      <c r="A136" s="145" t="s">
        <v>881</v>
      </c>
      <c r="B136" s="123" t="s">
        <v>517</v>
      </c>
      <c r="C136" s="115" t="s">
        <v>19</v>
      </c>
      <c r="D136" s="115" t="s">
        <v>20</v>
      </c>
      <c r="E136" s="116" t="s">
        <v>317</v>
      </c>
      <c r="F136" s="117" t="s">
        <v>21</v>
      </c>
      <c r="G136" s="125">
        <v>53135686070</v>
      </c>
      <c r="H136" s="125">
        <v>51428962419.809998</v>
      </c>
      <c r="I136" s="125">
        <v>1706723650.1900001</v>
      </c>
      <c r="J136" s="125">
        <v>0</v>
      </c>
      <c r="K136" s="125">
        <v>49729707216.300003</v>
      </c>
      <c r="L136" s="125">
        <v>1699255203.51</v>
      </c>
      <c r="M136" s="125">
        <v>36983411767.75</v>
      </c>
      <c r="N136" s="125">
        <v>12746295448.549999</v>
      </c>
      <c r="O136" s="125">
        <v>36946717538.75</v>
      </c>
      <c r="P136" s="125">
        <v>36694229</v>
      </c>
      <c r="Q136" s="125">
        <v>36755462346.480003</v>
      </c>
      <c r="R136" s="125">
        <v>191255192.27000001</v>
      </c>
      <c r="S136" s="125">
        <v>116514259</v>
      </c>
      <c r="T136" s="128"/>
    </row>
    <row r="137" spans="1:20" ht="15" customHeight="1" x14ac:dyDescent="0.25">
      <c r="A137" s="145" t="s">
        <v>882</v>
      </c>
      <c r="B137" s="123" t="s">
        <v>517</v>
      </c>
      <c r="C137" s="115" t="s">
        <v>19</v>
      </c>
      <c r="D137" s="115" t="s">
        <v>20</v>
      </c>
      <c r="E137" s="116" t="s">
        <v>401</v>
      </c>
      <c r="F137" s="117" t="s">
        <v>246</v>
      </c>
      <c r="G137" s="125">
        <v>10177925767</v>
      </c>
      <c r="H137" s="125">
        <v>8427870997.8800001</v>
      </c>
      <c r="I137" s="125">
        <v>1750054769.1199999</v>
      </c>
      <c r="J137" s="125">
        <v>0</v>
      </c>
      <c r="K137" s="125">
        <v>6142135911.1999998</v>
      </c>
      <c r="L137" s="125">
        <v>2285735086.6799998</v>
      </c>
      <c r="M137" s="125">
        <v>5503495229.2399998</v>
      </c>
      <c r="N137" s="125">
        <v>638640681.96000004</v>
      </c>
      <c r="O137" s="125">
        <v>5496907927.2399998</v>
      </c>
      <c r="P137" s="125">
        <v>6587302</v>
      </c>
      <c r="Q137" s="125">
        <v>5464422816.2399998</v>
      </c>
      <c r="R137" s="125">
        <v>32485111</v>
      </c>
      <c r="S137" s="125">
        <v>70796756</v>
      </c>
      <c r="T137" s="128"/>
    </row>
    <row r="138" spans="1:20" ht="15" x14ac:dyDescent="0.25">
      <c r="A138" s="112" t="s">
        <v>904</v>
      </c>
      <c r="B138" s="123" t="s">
        <v>260</v>
      </c>
      <c r="C138" s="115" t="s">
        <v>19</v>
      </c>
      <c r="D138" s="115" t="s">
        <v>20</v>
      </c>
      <c r="E138" s="116" t="s">
        <v>317</v>
      </c>
      <c r="F138" s="117" t="s">
        <v>21</v>
      </c>
      <c r="G138" s="125">
        <v>1404527218</v>
      </c>
      <c r="H138" s="125">
        <v>1105256141.3299999</v>
      </c>
      <c r="I138" s="125">
        <v>299271076.67000002</v>
      </c>
      <c r="J138" s="125">
        <v>0</v>
      </c>
      <c r="K138" s="125">
        <v>1016107544.33</v>
      </c>
      <c r="L138" s="125">
        <v>89148597</v>
      </c>
      <c r="M138" s="125">
        <v>606321712.83000004</v>
      </c>
      <c r="N138" s="125">
        <v>409785831.5</v>
      </c>
      <c r="O138" s="125">
        <v>606321712.83000004</v>
      </c>
      <c r="P138" s="125">
        <v>0</v>
      </c>
      <c r="Q138" s="125">
        <v>604321712.83000004</v>
      </c>
      <c r="R138" s="125">
        <v>2000000</v>
      </c>
      <c r="S138" s="125">
        <v>6291440</v>
      </c>
      <c r="T138" s="128"/>
    </row>
    <row r="139" spans="1:20" ht="15" x14ac:dyDescent="0.25">
      <c r="A139" s="112" t="s">
        <v>912</v>
      </c>
      <c r="B139" s="123" t="s">
        <v>261</v>
      </c>
      <c r="C139" s="115" t="s">
        <v>19</v>
      </c>
      <c r="D139" s="115" t="s">
        <v>20</v>
      </c>
      <c r="E139" s="116" t="s">
        <v>317</v>
      </c>
      <c r="F139" s="117" t="s">
        <v>21</v>
      </c>
      <c r="G139" s="125">
        <v>8521729924</v>
      </c>
      <c r="H139" s="125">
        <v>8509549864.6400003</v>
      </c>
      <c r="I139" s="125">
        <v>12180059.359999999</v>
      </c>
      <c r="J139" s="125">
        <v>0</v>
      </c>
      <c r="K139" s="125">
        <v>8440934268.3299999</v>
      </c>
      <c r="L139" s="125">
        <v>68615596.310000002</v>
      </c>
      <c r="M139" s="125">
        <v>7455715021</v>
      </c>
      <c r="N139" s="125">
        <v>985219247.33000004</v>
      </c>
      <c r="O139" s="125">
        <v>7455715021</v>
      </c>
      <c r="P139" s="125">
        <v>0</v>
      </c>
      <c r="Q139" s="125">
        <v>7455715021</v>
      </c>
      <c r="R139" s="125">
        <v>0</v>
      </c>
      <c r="S139" s="125">
        <v>0</v>
      </c>
      <c r="T139" s="128"/>
    </row>
    <row r="140" spans="1:20" ht="15" customHeight="1" x14ac:dyDescent="0.25">
      <c r="A140" s="112" t="s">
        <v>918</v>
      </c>
      <c r="B140" s="123" t="s">
        <v>262</v>
      </c>
      <c r="C140" s="115" t="s">
        <v>19</v>
      </c>
      <c r="D140" s="115" t="s">
        <v>20</v>
      </c>
      <c r="E140" s="116" t="s">
        <v>317</v>
      </c>
      <c r="F140" s="117" t="s">
        <v>21</v>
      </c>
      <c r="G140" s="125">
        <v>413354306</v>
      </c>
      <c r="H140" s="125">
        <v>413354306</v>
      </c>
      <c r="I140" s="125">
        <v>0</v>
      </c>
      <c r="J140" s="125">
        <v>0</v>
      </c>
      <c r="K140" s="125">
        <v>413354306</v>
      </c>
      <c r="L140" s="125">
        <v>0</v>
      </c>
      <c r="M140" s="125">
        <v>0</v>
      </c>
      <c r="N140" s="125">
        <v>413354306</v>
      </c>
      <c r="O140" s="125">
        <v>0</v>
      </c>
      <c r="P140" s="125">
        <v>0</v>
      </c>
      <c r="Q140" s="125">
        <v>0</v>
      </c>
      <c r="R140" s="125">
        <v>0</v>
      </c>
      <c r="S140" s="125">
        <v>0</v>
      </c>
      <c r="T140" s="128"/>
    </row>
    <row r="141" spans="1:20" ht="15" x14ac:dyDescent="0.25">
      <c r="A141" s="112" t="s">
        <v>889</v>
      </c>
      <c r="B141" s="123" t="s">
        <v>263</v>
      </c>
      <c r="C141" s="115" t="s">
        <v>19</v>
      </c>
      <c r="D141" s="115" t="s">
        <v>20</v>
      </c>
      <c r="E141" s="116" t="s">
        <v>317</v>
      </c>
      <c r="F141" s="117" t="s">
        <v>21</v>
      </c>
      <c r="G141" s="125">
        <v>24209709627</v>
      </c>
      <c r="H141" s="125">
        <v>23095891975.150002</v>
      </c>
      <c r="I141" s="125">
        <v>1113817651.8499999</v>
      </c>
      <c r="J141" s="125">
        <v>0</v>
      </c>
      <c r="K141" s="125">
        <v>22796837090.150002</v>
      </c>
      <c r="L141" s="125">
        <v>299054885</v>
      </c>
      <c r="M141" s="125">
        <v>19973896701.360001</v>
      </c>
      <c r="N141" s="125">
        <v>2822940388.79</v>
      </c>
      <c r="O141" s="125">
        <v>19966452472.360001</v>
      </c>
      <c r="P141" s="125">
        <v>7444229</v>
      </c>
      <c r="Q141" s="125">
        <v>19931313932.360001</v>
      </c>
      <c r="R141" s="125">
        <v>35138540</v>
      </c>
      <c r="S141" s="125">
        <v>109768517</v>
      </c>
      <c r="T141" s="128"/>
    </row>
    <row r="142" spans="1:20" ht="15" customHeight="1" x14ac:dyDescent="0.25">
      <c r="A142" s="112" t="s">
        <v>920</v>
      </c>
      <c r="B142" s="123" t="s">
        <v>853</v>
      </c>
      <c r="C142" s="115" t="s">
        <v>19</v>
      </c>
      <c r="D142" s="115" t="s">
        <v>20</v>
      </c>
      <c r="E142" s="116" t="s">
        <v>317</v>
      </c>
      <c r="F142" s="117" t="s">
        <v>21</v>
      </c>
      <c r="G142" s="125">
        <v>53135686070</v>
      </c>
      <c r="H142" s="125">
        <v>51428962419.809998</v>
      </c>
      <c r="I142" s="125">
        <v>1706723650.1900001</v>
      </c>
      <c r="J142" s="125">
        <v>0</v>
      </c>
      <c r="K142" s="125">
        <v>49729707216.300003</v>
      </c>
      <c r="L142" s="125">
        <v>1699255203.51</v>
      </c>
      <c r="M142" s="125">
        <v>36983411767.75</v>
      </c>
      <c r="N142" s="125">
        <v>12746295448.549999</v>
      </c>
      <c r="O142" s="125">
        <v>36946717538.75</v>
      </c>
      <c r="P142" s="125">
        <v>36694229</v>
      </c>
      <c r="Q142" s="125">
        <v>36755462346.480003</v>
      </c>
      <c r="R142" s="125">
        <v>191255192.27000001</v>
      </c>
      <c r="S142" s="125">
        <v>116514259</v>
      </c>
      <c r="T142" s="128"/>
    </row>
    <row r="143" spans="1:20" ht="15" customHeight="1" x14ac:dyDescent="0.25">
      <c r="A143" s="112" t="s">
        <v>929</v>
      </c>
      <c r="B143" s="123" t="s">
        <v>258</v>
      </c>
      <c r="C143" s="115" t="s">
        <v>19</v>
      </c>
      <c r="D143" s="115" t="s">
        <v>20</v>
      </c>
      <c r="E143" s="116" t="s">
        <v>317</v>
      </c>
      <c r="F143" s="117" t="s">
        <v>21</v>
      </c>
      <c r="G143" s="125">
        <v>0</v>
      </c>
      <c r="H143" s="125">
        <v>0</v>
      </c>
      <c r="I143" s="125">
        <v>0</v>
      </c>
      <c r="J143" s="125">
        <v>0</v>
      </c>
      <c r="K143" s="125">
        <v>0</v>
      </c>
      <c r="L143" s="125">
        <v>0</v>
      </c>
      <c r="M143" s="125">
        <v>0</v>
      </c>
      <c r="N143" s="125">
        <v>0</v>
      </c>
      <c r="O143" s="125">
        <v>0</v>
      </c>
      <c r="P143" s="125">
        <v>0</v>
      </c>
      <c r="Q143" s="125">
        <v>0</v>
      </c>
      <c r="R143" s="125">
        <v>0</v>
      </c>
      <c r="S143" s="125">
        <v>0</v>
      </c>
      <c r="T143" s="128"/>
    </row>
    <row r="144" spans="1:20" ht="15" customHeight="1" x14ac:dyDescent="0.25">
      <c r="A144" s="112" t="s">
        <v>931</v>
      </c>
      <c r="B144" s="123" t="s">
        <v>259</v>
      </c>
      <c r="C144" s="115" t="s">
        <v>19</v>
      </c>
      <c r="D144" s="115" t="s">
        <v>20</v>
      </c>
      <c r="E144" s="116" t="s">
        <v>317</v>
      </c>
      <c r="F144" s="117" t="s">
        <v>21</v>
      </c>
      <c r="G144" s="125">
        <v>3238452751</v>
      </c>
      <c r="H144" s="125">
        <v>3154096864.6700001</v>
      </c>
      <c r="I144" s="125">
        <v>84355886.329999998</v>
      </c>
      <c r="J144" s="125">
        <v>0</v>
      </c>
      <c r="K144" s="125">
        <v>3154096864.6700001</v>
      </c>
      <c r="L144" s="125">
        <v>0</v>
      </c>
      <c r="M144" s="125">
        <v>2476547134</v>
      </c>
      <c r="N144" s="125">
        <v>677549730.66999996</v>
      </c>
      <c r="O144" s="125">
        <v>2447297134</v>
      </c>
      <c r="P144" s="125">
        <v>29250000</v>
      </c>
      <c r="Q144" s="125">
        <v>2318925134</v>
      </c>
      <c r="R144" s="125">
        <v>128372000</v>
      </c>
      <c r="S144" s="125">
        <v>0</v>
      </c>
      <c r="T144" s="128"/>
    </row>
    <row r="145" spans="1:20" ht="15" x14ac:dyDescent="0.25">
      <c r="A145" s="112" t="s">
        <v>898</v>
      </c>
      <c r="B145" s="123" t="s">
        <v>264</v>
      </c>
      <c r="C145" s="115" t="s">
        <v>19</v>
      </c>
      <c r="D145" s="115" t="s">
        <v>20</v>
      </c>
      <c r="E145" s="116" t="s">
        <v>317</v>
      </c>
      <c r="F145" s="117" t="s">
        <v>21</v>
      </c>
      <c r="G145" s="125">
        <v>10610911727</v>
      </c>
      <c r="H145" s="125">
        <v>10573765692.950001</v>
      </c>
      <c r="I145" s="125">
        <v>37146034.049999997</v>
      </c>
      <c r="J145" s="125">
        <v>0</v>
      </c>
      <c r="K145" s="125">
        <v>9485237887.1200008</v>
      </c>
      <c r="L145" s="125">
        <v>1088527805.8299999</v>
      </c>
      <c r="M145" s="125">
        <v>4190410812.8699999</v>
      </c>
      <c r="N145" s="125">
        <v>5294827074.25</v>
      </c>
      <c r="O145" s="125">
        <v>4190410812.8699999</v>
      </c>
      <c r="P145" s="125">
        <v>0</v>
      </c>
      <c r="Q145" s="125">
        <v>4174919998.5999999</v>
      </c>
      <c r="R145" s="125">
        <v>15490814.27</v>
      </c>
      <c r="S145" s="125">
        <v>0</v>
      </c>
      <c r="T145" s="128"/>
    </row>
    <row r="146" spans="1:20" ht="15" customHeight="1" x14ac:dyDescent="0.25">
      <c r="A146" s="112" t="s">
        <v>921</v>
      </c>
      <c r="B146" s="123" t="s">
        <v>518</v>
      </c>
      <c r="C146" s="115" t="s">
        <v>19</v>
      </c>
      <c r="D146" s="115" t="s">
        <v>20</v>
      </c>
      <c r="E146" s="116" t="s">
        <v>317</v>
      </c>
      <c r="F146" s="117" t="s">
        <v>21</v>
      </c>
      <c r="G146" s="125">
        <v>4737000517</v>
      </c>
      <c r="H146" s="125">
        <v>4577047575.0699997</v>
      </c>
      <c r="I146" s="125">
        <v>159952941.93000001</v>
      </c>
      <c r="J146" s="125">
        <v>0</v>
      </c>
      <c r="K146" s="125">
        <v>4423139255.6999998</v>
      </c>
      <c r="L146" s="125">
        <v>153908319.37</v>
      </c>
      <c r="M146" s="125">
        <v>2280520385.6900001</v>
      </c>
      <c r="N146" s="125">
        <v>2142618870.01</v>
      </c>
      <c r="O146" s="125">
        <v>2280520385.6900001</v>
      </c>
      <c r="P146" s="125">
        <v>0</v>
      </c>
      <c r="Q146" s="125">
        <v>2270266547.6900001</v>
      </c>
      <c r="R146" s="125">
        <v>10253838</v>
      </c>
      <c r="S146" s="125">
        <v>454302</v>
      </c>
      <c r="T146" s="128"/>
    </row>
    <row r="147" spans="1:20" ht="15" customHeight="1" x14ac:dyDescent="0.25">
      <c r="A147" s="112" t="s">
        <v>921</v>
      </c>
      <c r="B147" s="123" t="s">
        <v>518</v>
      </c>
      <c r="C147" s="115" t="s">
        <v>19</v>
      </c>
      <c r="D147" s="115" t="s">
        <v>20</v>
      </c>
      <c r="E147" s="116" t="s">
        <v>401</v>
      </c>
      <c r="F147" s="117" t="s">
        <v>246</v>
      </c>
      <c r="G147" s="125">
        <v>73575205</v>
      </c>
      <c r="H147" s="125">
        <v>500000</v>
      </c>
      <c r="I147" s="125">
        <v>73075205</v>
      </c>
      <c r="J147" s="125">
        <v>0</v>
      </c>
      <c r="K147" s="125">
        <v>0</v>
      </c>
      <c r="L147" s="125">
        <v>500000</v>
      </c>
      <c r="M147" s="125">
        <v>0</v>
      </c>
      <c r="N147" s="125">
        <v>0</v>
      </c>
      <c r="O147" s="125">
        <v>0</v>
      </c>
      <c r="P147" s="125">
        <v>0</v>
      </c>
      <c r="Q147" s="125">
        <v>0</v>
      </c>
      <c r="R147" s="125">
        <v>0</v>
      </c>
      <c r="S147" s="125">
        <v>0</v>
      </c>
      <c r="T147" s="128"/>
    </row>
    <row r="148" spans="1:20" ht="15" x14ac:dyDescent="0.25">
      <c r="A148" s="112" t="s">
        <v>898</v>
      </c>
      <c r="B148" s="123" t="s">
        <v>264</v>
      </c>
      <c r="C148" s="115" t="s">
        <v>19</v>
      </c>
      <c r="D148" s="115" t="s">
        <v>20</v>
      </c>
      <c r="E148" s="116" t="s">
        <v>401</v>
      </c>
      <c r="F148" s="117" t="s">
        <v>246</v>
      </c>
      <c r="G148" s="125">
        <v>200000000</v>
      </c>
      <c r="H148" s="125">
        <v>200000000</v>
      </c>
      <c r="I148" s="125">
        <v>0</v>
      </c>
      <c r="J148" s="125">
        <v>0</v>
      </c>
      <c r="K148" s="125">
        <v>200000000</v>
      </c>
      <c r="L148" s="125">
        <v>0</v>
      </c>
      <c r="M148" s="125">
        <v>144602620</v>
      </c>
      <c r="N148" s="125">
        <v>55397380</v>
      </c>
      <c r="O148" s="125">
        <v>144602620</v>
      </c>
      <c r="P148" s="125">
        <v>0</v>
      </c>
      <c r="Q148" s="125">
        <v>144602620</v>
      </c>
      <c r="R148" s="125">
        <v>0</v>
      </c>
      <c r="S148" s="125">
        <v>0</v>
      </c>
      <c r="T148" s="128"/>
    </row>
    <row r="149" spans="1:20" ht="20.25" customHeight="1" x14ac:dyDescent="0.25">
      <c r="A149" s="112" t="s">
        <v>946</v>
      </c>
      <c r="B149" s="123" t="s">
        <v>265</v>
      </c>
      <c r="C149" s="115" t="s">
        <v>19</v>
      </c>
      <c r="D149" s="115" t="s">
        <v>20</v>
      </c>
      <c r="E149" s="116" t="s">
        <v>401</v>
      </c>
      <c r="F149" s="117" t="s">
        <v>246</v>
      </c>
      <c r="G149" s="125">
        <v>1478356574</v>
      </c>
      <c r="H149" s="125">
        <v>1290139766.74</v>
      </c>
      <c r="I149" s="125">
        <v>188216807.25999999</v>
      </c>
      <c r="J149" s="125">
        <v>0</v>
      </c>
      <c r="K149" s="125">
        <v>1088622900.74</v>
      </c>
      <c r="L149" s="125">
        <v>201516866</v>
      </c>
      <c r="M149" s="125">
        <v>940220303.29999995</v>
      </c>
      <c r="N149" s="125">
        <v>148402597.44</v>
      </c>
      <c r="O149" s="125">
        <v>939160265.29999995</v>
      </c>
      <c r="P149" s="125">
        <v>1060038</v>
      </c>
      <c r="Q149" s="125">
        <v>937539910.29999995</v>
      </c>
      <c r="R149" s="125">
        <v>1620355</v>
      </c>
      <c r="S149" s="125">
        <v>27864168</v>
      </c>
      <c r="T149" s="128"/>
    </row>
    <row r="150" spans="1:20" ht="15" customHeight="1" x14ac:dyDescent="0.25">
      <c r="A150" s="112" t="s">
        <v>931</v>
      </c>
      <c r="B150" s="123" t="s">
        <v>259</v>
      </c>
      <c r="C150" s="115" t="s">
        <v>19</v>
      </c>
      <c r="D150" s="115" t="s">
        <v>20</v>
      </c>
      <c r="E150" s="116" t="s">
        <v>401</v>
      </c>
      <c r="F150" s="117" t="s">
        <v>246</v>
      </c>
      <c r="G150" s="125">
        <v>288860880</v>
      </c>
      <c r="H150" s="125">
        <v>0</v>
      </c>
      <c r="I150" s="125">
        <v>288860880</v>
      </c>
      <c r="J150" s="125">
        <v>0</v>
      </c>
      <c r="K150" s="125">
        <v>0</v>
      </c>
      <c r="L150" s="125">
        <v>0</v>
      </c>
      <c r="M150" s="125">
        <v>0</v>
      </c>
      <c r="N150" s="125">
        <v>0</v>
      </c>
      <c r="O150" s="125">
        <v>0</v>
      </c>
      <c r="P150" s="125">
        <v>0</v>
      </c>
      <c r="Q150" s="125">
        <v>0</v>
      </c>
      <c r="R150" s="125">
        <v>0</v>
      </c>
      <c r="S150" s="125">
        <v>0</v>
      </c>
      <c r="T150" s="128"/>
    </row>
    <row r="151" spans="1:20" ht="15" customHeight="1" x14ac:dyDescent="0.25">
      <c r="A151" s="112" t="s">
        <v>920</v>
      </c>
      <c r="B151" s="123" t="s">
        <v>853</v>
      </c>
      <c r="C151" s="115" t="s">
        <v>19</v>
      </c>
      <c r="D151" s="115" t="s">
        <v>20</v>
      </c>
      <c r="E151" s="116" t="s">
        <v>401</v>
      </c>
      <c r="F151" s="117" t="s">
        <v>246</v>
      </c>
      <c r="G151" s="125">
        <v>10177925767</v>
      </c>
      <c r="H151" s="125">
        <v>8427870997.8800001</v>
      </c>
      <c r="I151" s="125">
        <v>1750054769.1199999</v>
      </c>
      <c r="J151" s="125">
        <v>0</v>
      </c>
      <c r="K151" s="125">
        <v>6142135911.1999998</v>
      </c>
      <c r="L151" s="125">
        <v>2285735086.6799998</v>
      </c>
      <c r="M151" s="125">
        <v>5503495229.2399998</v>
      </c>
      <c r="N151" s="125">
        <v>638640681.96000004</v>
      </c>
      <c r="O151" s="125">
        <v>5496907927.2399998</v>
      </c>
      <c r="P151" s="125">
        <v>6587302</v>
      </c>
      <c r="Q151" s="125">
        <v>5464422816.2399998</v>
      </c>
      <c r="R151" s="125">
        <v>32485111</v>
      </c>
      <c r="S151" s="125">
        <v>70796756</v>
      </c>
      <c r="T151" s="128"/>
    </row>
    <row r="152" spans="1:20" ht="15" x14ac:dyDescent="0.25">
      <c r="A152" s="112" t="s">
        <v>889</v>
      </c>
      <c r="B152" s="123" t="s">
        <v>263</v>
      </c>
      <c r="C152" s="115" t="s">
        <v>19</v>
      </c>
      <c r="D152" s="115" t="s">
        <v>20</v>
      </c>
      <c r="E152" s="116" t="s">
        <v>401</v>
      </c>
      <c r="F152" s="117" t="s">
        <v>246</v>
      </c>
      <c r="G152" s="125">
        <v>2164159882</v>
      </c>
      <c r="H152" s="125">
        <v>1400000000</v>
      </c>
      <c r="I152" s="125">
        <v>764159882</v>
      </c>
      <c r="J152" s="125">
        <v>0</v>
      </c>
      <c r="K152" s="125">
        <v>16440379</v>
      </c>
      <c r="L152" s="125">
        <v>1383559621</v>
      </c>
      <c r="M152" s="125">
        <v>14723916</v>
      </c>
      <c r="N152" s="125">
        <v>1716463</v>
      </c>
      <c r="O152" s="125">
        <v>13157869</v>
      </c>
      <c r="P152" s="125">
        <v>1566047</v>
      </c>
      <c r="Q152" s="125">
        <v>8851124</v>
      </c>
      <c r="R152" s="125">
        <v>4306745</v>
      </c>
      <c r="S152" s="125">
        <v>0</v>
      </c>
      <c r="T152" s="128"/>
    </row>
    <row r="153" spans="1:20" ht="15" customHeight="1" x14ac:dyDescent="0.25">
      <c r="A153" s="112" t="s">
        <v>918</v>
      </c>
      <c r="B153" s="123" t="s">
        <v>262</v>
      </c>
      <c r="C153" s="115" t="s">
        <v>19</v>
      </c>
      <c r="D153" s="115" t="s">
        <v>20</v>
      </c>
      <c r="E153" s="116" t="s">
        <v>401</v>
      </c>
      <c r="F153" s="117" t="s">
        <v>246</v>
      </c>
      <c r="G153" s="125">
        <v>5917389911</v>
      </c>
      <c r="H153" s="125">
        <v>5493055231.1400003</v>
      </c>
      <c r="I153" s="125">
        <v>424334679.86000001</v>
      </c>
      <c r="J153" s="125">
        <v>0</v>
      </c>
      <c r="K153" s="125">
        <v>4796762030.46</v>
      </c>
      <c r="L153" s="125">
        <v>696293200.67999995</v>
      </c>
      <c r="M153" s="125">
        <v>4403948389.9399996</v>
      </c>
      <c r="N153" s="125">
        <v>392813640.51999998</v>
      </c>
      <c r="O153" s="125">
        <v>4399987172.9399996</v>
      </c>
      <c r="P153" s="125">
        <v>3961217</v>
      </c>
      <c r="Q153" s="125">
        <v>4373429161.9399996</v>
      </c>
      <c r="R153" s="125">
        <v>26558011</v>
      </c>
      <c r="S153" s="125">
        <v>42932588</v>
      </c>
      <c r="T153" s="128"/>
    </row>
    <row r="154" spans="1:20" ht="15" x14ac:dyDescent="0.25">
      <c r="A154" s="112" t="s">
        <v>912</v>
      </c>
      <c r="B154" s="123" t="s">
        <v>261</v>
      </c>
      <c r="C154" s="115" t="s">
        <v>19</v>
      </c>
      <c r="D154" s="115" t="s">
        <v>20</v>
      </c>
      <c r="E154" s="116" t="s">
        <v>401</v>
      </c>
      <c r="F154" s="117" t="s">
        <v>246</v>
      </c>
      <c r="G154" s="125">
        <v>55583315</v>
      </c>
      <c r="H154" s="125">
        <v>44176000</v>
      </c>
      <c r="I154" s="125">
        <v>11407315</v>
      </c>
      <c r="J154" s="125">
        <v>0</v>
      </c>
      <c r="K154" s="125">
        <v>40310601</v>
      </c>
      <c r="L154" s="125">
        <v>3865399</v>
      </c>
      <c r="M154" s="125">
        <v>0</v>
      </c>
      <c r="N154" s="125">
        <v>40310601</v>
      </c>
      <c r="O154" s="125">
        <v>0</v>
      </c>
      <c r="P154" s="125">
        <v>0</v>
      </c>
      <c r="Q154" s="125">
        <v>0</v>
      </c>
      <c r="R154" s="125">
        <v>0</v>
      </c>
      <c r="S154" s="125">
        <v>0</v>
      </c>
      <c r="T154" s="128"/>
    </row>
    <row r="155" spans="1:20" ht="15" customHeight="1" x14ac:dyDescent="0.25">
      <c r="A155" s="112" t="s">
        <v>964</v>
      </c>
      <c r="B155" s="124" t="s">
        <v>965</v>
      </c>
      <c r="C155" s="118" t="s">
        <v>19</v>
      </c>
      <c r="D155" s="118" t="s">
        <v>20</v>
      </c>
      <c r="E155" s="119" t="s">
        <v>317</v>
      </c>
      <c r="F155" s="120" t="s">
        <v>21</v>
      </c>
      <c r="G155" s="144">
        <v>413354306</v>
      </c>
      <c r="H155" s="144">
        <v>413354306</v>
      </c>
      <c r="I155" s="144">
        <v>0</v>
      </c>
      <c r="J155" s="144">
        <v>0</v>
      </c>
      <c r="K155" s="144">
        <v>413354306</v>
      </c>
      <c r="L155" s="144">
        <v>0</v>
      </c>
      <c r="M155" s="144">
        <v>0</v>
      </c>
      <c r="N155" s="144">
        <v>413354306</v>
      </c>
      <c r="O155" s="144">
        <v>0</v>
      </c>
      <c r="P155" s="144">
        <v>0</v>
      </c>
      <c r="Q155" s="144">
        <v>0</v>
      </c>
      <c r="R155" s="144">
        <v>0</v>
      </c>
      <c r="S155" s="144">
        <v>0</v>
      </c>
      <c r="T155" s="128"/>
    </row>
    <row r="156" spans="1:20" ht="15" customHeight="1" x14ac:dyDescent="0.25">
      <c r="A156" s="112" t="s">
        <v>960</v>
      </c>
      <c r="B156" s="124" t="s">
        <v>961</v>
      </c>
      <c r="C156" s="118" t="s">
        <v>19</v>
      </c>
      <c r="D156" s="118" t="s">
        <v>20</v>
      </c>
      <c r="E156" s="119" t="s">
        <v>317</v>
      </c>
      <c r="F156" s="120" t="s">
        <v>21</v>
      </c>
      <c r="G156" s="144">
        <v>1404527218</v>
      </c>
      <c r="H156" s="144">
        <v>1105256141.3299999</v>
      </c>
      <c r="I156" s="144">
        <v>299271076.67000002</v>
      </c>
      <c r="J156" s="144">
        <v>0</v>
      </c>
      <c r="K156" s="144">
        <v>1016107544.33</v>
      </c>
      <c r="L156" s="144">
        <v>89148597</v>
      </c>
      <c r="M156" s="144">
        <v>606321712.83000004</v>
      </c>
      <c r="N156" s="144">
        <v>409785831.5</v>
      </c>
      <c r="O156" s="144">
        <v>606321712.83000004</v>
      </c>
      <c r="P156" s="144">
        <v>0</v>
      </c>
      <c r="Q156" s="144">
        <v>604321712.83000004</v>
      </c>
      <c r="R156" s="144">
        <v>2000000</v>
      </c>
      <c r="S156" s="144">
        <v>6291440</v>
      </c>
      <c r="T156" s="128"/>
    </row>
    <row r="157" spans="1:20" ht="15" customHeight="1" x14ac:dyDescent="0.25">
      <c r="A157" s="112" t="s">
        <v>962</v>
      </c>
      <c r="B157" s="124" t="s">
        <v>963</v>
      </c>
      <c r="C157" s="118" t="s">
        <v>19</v>
      </c>
      <c r="D157" s="118" t="s">
        <v>20</v>
      </c>
      <c r="E157" s="119" t="s">
        <v>317</v>
      </c>
      <c r="F157" s="120" t="s">
        <v>21</v>
      </c>
      <c r="G157" s="144">
        <v>8521729924</v>
      </c>
      <c r="H157" s="144">
        <v>8509549864.6400003</v>
      </c>
      <c r="I157" s="144">
        <v>12180059.359999999</v>
      </c>
      <c r="J157" s="144">
        <v>0</v>
      </c>
      <c r="K157" s="144">
        <v>8440934268.3299999</v>
      </c>
      <c r="L157" s="144">
        <v>68615596.310000002</v>
      </c>
      <c r="M157" s="144">
        <v>7455715021</v>
      </c>
      <c r="N157" s="144">
        <v>985219247.33000004</v>
      </c>
      <c r="O157" s="144">
        <v>7455715021</v>
      </c>
      <c r="P157" s="144">
        <v>0</v>
      </c>
      <c r="Q157" s="144">
        <v>7455715021</v>
      </c>
      <c r="R157" s="144">
        <v>0</v>
      </c>
      <c r="S157" s="144">
        <v>0</v>
      </c>
    </row>
    <row r="158" spans="1:20" ht="15" customHeight="1" x14ac:dyDescent="0.25">
      <c r="A158" s="112" t="s">
        <v>956</v>
      </c>
      <c r="B158" s="124" t="s">
        <v>957</v>
      </c>
      <c r="C158" s="118" t="s">
        <v>19</v>
      </c>
      <c r="D158" s="118" t="s">
        <v>20</v>
      </c>
      <c r="E158" s="119" t="s">
        <v>317</v>
      </c>
      <c r="F158" s="120" t="s">
        <v>21</v>
      </c>
      <c r="G158" s="144">
        <v>24209709627</v>
      </c>
      <c r="H158" s="144">
        <v>23095891975.150002</v>
      </c>
      <c r="I158" s="144">
        <v>1113817651.8499999</v>
      </c>
      <c r="J158" s="144">
        <v>0</v>
      </c>
      <c r="K158" s="144">
        <v>22796837090.150002</v>
      </c>
      <c r="L158" s="144">
        <v>299054885</v>
      </c>
      <c r="M158" s="144">
        <v>19973896701.360001</v>
      </c>
      <c r="N158" s="144">
        <v>2822940388.79</v>
      </c>
      <c r="O158" s="144">
        <v>19966452472.360001</v>
      </c>
      <c r="P158" s="144">
        <v>7444229</v>
      </c>
      <c r="Q158" s="144">
        <v>19931313932.360001</v>
      </c>
      <c r="R158" s="144">
        <v>35138540</v>
      </c>
      <c r="S158" s="144">
        <v>109768517</v>
      </c>
    </row>
    <row r="159" spans="1:20" ht="15" customHeight="1" x14ac:dyDescent="0.25">
      <c r="A159" s="112" t="s">
        <v>958</v>
      </c>
      <c r="B159" s="124" t="s">
        <v>959</v>
      </c>
      <c r="C159" s="118" t="s">
        <v>19</v>
      </c>
      <c r="D159" s="118" t="s">
        <v>20</v>
      </c>
      <c r="E159" s="119" t="s">
        <v>317</v>
      </c>
      <c r="F159" s="120" t="s">
        <v>21</v>
      </c>
      <c r="G159" s="144">
        <v>10610911727</v>
      </c>
      <c r="H159" s="144">
        <v>10573765692.950001</v>
      </c>
      <c r="I159" s="144">
        <v>37146034.049999997</v>
      </c>
      <c r="J159" s="144">
        <v>0</v>
      </c>
      <c r="K159" s="144">
        <v>9485237887.1200008</v>
      </c>
      <c r="L159" s="144">
        <v>1088527805.8299999</v>
      </c>
      <c r="M159" s="144">
        <v>4190410812.8699999</v>
      </c>
      <c r="N159" s="144">
        <v>5294827074.25</v>
      </c>
      <c r="O159" s="144">
        <v>4190410812.8699999</v>
      </c>
      <c r="P159" s="144">
        <v>0</v>
      </c>
      <c r="Q159" s="144">
        <v>4174919998.5999999</v>
      </c>
      <c r="R159" s="144">
        <v>15490814.27</v>
      </c>
      <c r="S159" s="144">
        <v>0</v>
      </c>
    </row>
    <row r="160" spans="1:20" ht="15" customHeight="1" x14ac:dyDescent="0.25">
      <c r="A160" s="112" t="s">
        <v>966</v>
      </c>
      <c r="B160" s="124" t="s">
        <v>967</v>
      </c>
      <c r="C160" s="118" t="s">
        <v>19</v>
      </c>
      <c r="D160" s="118" t="s">
        <v>20</v>
      </c>
      <c r="E160" s="119" t="s">
        <v>317</v>
      </c>
      <c r="F160" s="120" t="s">
        <v>21</v>
      </c>
      <c r="G160" s="144">
        <v>4737000517</v>
      </c>
      <c r="H160" s="144">
        <v>4577047575.0699997</v>
      </c>
      <c r="I160" s="144">
        <v>159952941.93000001</v>
      </c>
      <c r="J160" s="144">
        <v>0</v>
      </c>
      <c r="K160" s="144">
        <v>4423139255.6999998</v>
      </c>
      <c r="L160" s="144">
        <v>153908319.37</v>
      </c>
      <c r="M160" s="144">
        <v>2280520385.6900001</v>
      </c>
      <c r="N160" s="144">
        <v>2142618870.01</v>
      </c>
      <c r="O160" s="144">
        <v>2280520385.6900001</v>
      </c>
      <c r="P160" s="144">
        <v>0</v>
      </c>
      <c r="Q160" s="144">
        <v>2270266547.6900001</v>
      </c>
      <c r="R160" s="144">
        <v>10253838</v>
      </c>
      <c r="S160" s="144">
        <v>454302</v>
      </c>
      <c r="T160" s="128"/>
    </row>
    <row r="161" spans="1:20" ht="15" customHeight="1" x14ac:dyDescent="0.25">
      <c r="A161" s="112" t="s">
        <v>968</v>
      </c>
      <c r="B161" s="124" t="s">
        <v>969</v>
      </c>
      <c r="C161" s="118" t="s">
        <v>19</v>
      </c>
      <c r="D161" s="118" t="s">
        <v>20</v>
      </c>
      <c r="E161" s="119" t="s">
        <v>317</v>
      </c>
      <c r="F161" s="120" t="s">
        <v>21</v>
      </c>
      <c r="G161" s="144">
        <v>0</v>
      </c>
      <c r="H161" s="144">
        <v>0</v>
      </c>
      <c r="I161" s="144">
        <v>0</v>
      </c>
      <c r="J161" s="144">
        <v>0</v>
      </c>
      <c r="K161" s="144">
        <v>0</v>
      </c>
      <c r="L161" s="144">
        <v>0</v>
      </c>
      <c r="M161" s="144">
        <v>0</v>
      </c>
      <c r="N161" s="144">
        <v>0</v>
      </c>
      <c r="O161" s="144">
        <v>0</v>
      </c>
      <c r="P161" s="144">
        <v>0</v>
      </c>
      <c r="Q161" s="144">
        <v>0</v>
      </c>
      <c r="R161" s="144">
        <v>0</v>
      </c>
      <c r="S161" s="144">
        <v>0</v>
      </c>
      <c r="T161" s="128"/>
    </row>
    <row r="162" spans="1:20" ht="15" customHeight="1" x14ac:dyDescent="0.25">
      <c r="A162" s="112" t="s">
        <v>970</v>
      </c>
      <c r="B162" s="124" t="s">
        <v>971</v>
      </c>
      <c r="C162" s="118" t="s">
        <v>19</v>
      </c>
      <c r="D162" s="118" t="s">
        <v>20</v>
      </c>
      <c r="E162" s="119" t="s">
        <v>317</v>
      </c>
      <c r="F162" s="120" t="s">
        <v>21</v>
      </c>
      <c r="G162" s="144">
        <v>3238452751</v>
      </c>
      <c r="H162" s="144">
        <v>3154096864.6700001</v>
      </c>
      <c r="I162" s="144">
        <v>84355886.329999998</v>
      </c>
      <c r="J162" s="144">
        <v>0</v>
      </c>
      <c r="K162" s="144">
        <v>3154096864.6700001</v>
      </c>
      <c r="L162" s="144">
        <v>0</v>
      </c>
      <c r="M162" s="144">
        <v>2476547134</v>
      </c>
      <c r="N162" s="144">
        <v>677549730.66999996</v>
      </c>
      <c r="O162" s="144">
        <v>2447297134</v>
      </c>
      <c r="P162" s="144">
        <v>29250000</v>
      </c>
      <c r="Q162" s="144">
        <v>2318925134</v>
      </c>
      <c r="R162" s="144">
        <v>128372000</v>
      </c>
      <c r="S162" s="144">
        <v>0</v>
      </c>
      <c r="T162" s="128"/>
    </row>
    <row r="163" spans="1:20" ht="15" customHeight="1" x14ac:dyDescent="0.25">
      <c r="A163" s="112" t="s">
        <v>970</v>
      </c>
      <c r="B163" s="124" t="s">
        <v>971</v>
      </c>
      <c r="C163" s="118" t="s">
        <v>19</v>
      </c>
      <c r="D163" s="118" t="s">
        <v>20</v>
      </c>
      <c r="E163" s="119" t="s">
        <v>401</v>
      </c>
      <c r="F163" s="120" t="s">
        <v>246</v>
      </c>
      <c r="G163" s="144">
        <v>288860880</v>
      </c>
      <c r="H163" s="144">
        <v>0</v>
      </c>
      <c r="I163" s="144">
        <v>288860880</v>
      </c>
      <c r="J163" s="144">
        <v>0</v>
      </c>
      <c r="K163" s="144">
        <v>0</v>
      </c>
      <c r="L163" s="144">
        <v>0</v>
      </c>
      <c r="M163" s="144">
        <v>0</v>
      </c>
      <c r="N163" s="144">
        <v>0</v>
      </c>
      <c r="O163" s="144">
        <v>0</v>
      </c>
      <c r="P163" s="144">
        <v>0</v>
      </c>
      <c r="Q163" s="144">
        <v>0</v>
      </c>
      <c r="R163" s="144">
        <v>0</v>
      </c>
      <c r="S163" s="144">
        <v>0</v>
      </c>
      <c r="T163" s="128"/>
    </row>
    <row r="164" spans="1:20" ht="15" customHeight="1" x14ac:dyDescent="0.25">
      <c r="A164" s="112" t="s">
        <v>966</v>
      </c>
      <c r="B164" s="124" t="s">
        <v>967</v>
      </c>
      <c r="C164" s="118" t="s">
        <v>19</v>
      </c>
      <c r="D164" s="118" t="s">
        <v>20</v>
      </c>
      <c r="E164" s="119" t="s">
        <v>401</v>
      </c>
      <c r="F164" s="120" t="s">
        <v>246</v>
      </c>
      <c r="G164" s="144">
        <v>73575205</v>
      </c>
      <c r="H164" s="144">
        <v>500000</v>
      </c>
      <c r="I164" s="144">
        <v>73075205</v>
      </c>
      <c r="J164" s="144">
        <v>0</v>
      </c>
      <c r="K164" s="144">
        <v>0</v>
      </c>
      <c r="L164" s="144">
        <v>500000</v>
      </c>
      <c r="M164" s="144">
        <v>0</v>
      </c>
      <c r="N164" s="144">
        <v>0</v>
      </c>
      <c r="O164" s="144">
        <v>0</v>
      </c>
      <c r="P164" s="144">
        <v>0</v>
      </c>
      <c r="Q164" s="144">
        <v>0</v>
      </c>
      <c r="R164" s="144">
        <v>0</v>
      </c>
      <c r="S164" s="144">
        <v>0</v>
      </c>
      <c r="T164" s="128"/>
    </row>
    <row r="165" spans="1:20" ht="15" customHeight="1" x14ac:dyDescent="0.25">
      <c r="A165" s="112" t="s">
        <v>958</v>
      </c>
      <c r="B165" s="124" t="s">
        <v>959</v>
      </c>
      <c r="C165" s="118" t="s">
        <v>19</v>
      </c>
      <c r="D165" s="118" t="s">
        <v>20</v>
      </c>
      <c r="E165" s="119" t="s">
        <v>401</v>
      </c>
      <c r="F165" s="120" t="s">
        <v>246</v>
      </c>
      <c r="G165" s="144">
        <v>200000000</v>
      </c>
      <c r="H165" s="144">
        <v>200000000</v>
      </c>
      <c r="I165" s="144">
        <v>0</v>
      </c>
      <c r="J165" s="144">
        <v>0</v>
      </c>
      <c r="K165" s="144">
        <v>200000000</v>
      </c>
      <c r="L165" s="144">
        <v>0</v>
      </c>
      <c r="M165" s="144">
        <v>144602620</v>
      </c>
      <c r="N165" s="144">
        <v>55397380</v>
      </c>
      <c r="O165" s="144">
        <v>144602620</v>
      </c>
      <c r="P165" s="144">
        <v>0</v>
      </c>
      <c r="Q165" s="144">
        <v>144602620</v>
      </c>
      <c r="R165" s="144">
        <v>0</v>
      </c>
      <c r="S165" s="144">
        <v>0</v>
      </c>
      <c r="T165" s="128"/>
    </row>
    <row r="166" spans="1:20" ht="15" customHeight="1" x14ac:dyDescent="0.25">
      <c r="A166" s="112" t="s">
        <v>972</v>
      </c>
      <c r="B166" s="124" t="s">
        <v>973</v>
      </c>
      <c r="C166" s="118" t="s">
        <v>19</v>
      </c>
      <c r="D166" s="118" t="s">
        <v>20</v>
      </c>
      <c r="E166" s="119" t="s">
        <v>401</v>
      </c>
      <c r="F166" s="120" t="s">
        <v>246</v>
      </c>
      <c r="G166" s="144">
        <v>1478356574</v>
      </c>
      <c r="H166" s="144">
        <v>1290139766.74</v>
      </c>
      <c r="I166" s="144">
        <v>188216807.25999999</v>
      </c>
      <c r="J166" s="144">
        <v>0</v>
      </c>
      <c r="K166" s="144">
        <v>1088622900.74</v>
      </c>
      <c r="L166" s="144">
        <v>201516866</v>
      </c>
      <c r="M166" s="144">
        <v>940220303.29999995</v>
      </c>
      <c r="N166" s="144">
        <v>148402597.44</v>
      </c>
      <c r="O166" s="144">
        <v>939160265.29999995</v>
      </c>
      <c r="P166" s="144">
        <v>1060038</v>
      </c>
      <c r="Q166" s="144">
        <v>937539910.29999995</v>
      </c>
      <c r="R166" s="144">
        <v>1620355</v>
      </c>
      <c r="S166" s="144">
        <v>27864168</v>
      </c>
      <c r="T166" s="128"/>
    </row>
    <row r="167" spans="1:20" ht="15" customHeight="1" x14ac:dyDescent="0.25">
      <c r="A167" s="112" t="s">
        <v>956</v>
      </c>
      <c r="B167" s="124" t="s">
        <v>957</v>
      </c>
      <c r="C167" s="118" t="s">
        <v>19</v>
      </c>
      <c r="D167" s="118" t="s">
        <v>20</v>
      </c>
      <c r="E167" s="119" t="s">
        <v>401</v>
      </c>
      <c r="F167" s="120" t="s">
        <v>246</v>
      </c>
      <c r="G167" s="144">
        <v>2164159882</v>
      </c>
      <c r="H167" s="144">
        <v>1400000000</v>
      </c>
      <c r="I167" s="144">
        <v>764159882</v>
      </c>
      <c r="J167" s="144">
        <v>0</v>
      </c>
      <c r="K167" s="144">
        <v>16440379</v>
      </c>
      <c r="L167" s="144">
        <v>1383559621</v>
      </c>
      <c r="M167" s="144">
        <v>14723916</v>
      </c>
      <c r="N167" s="144">
        <v>1716463</v>
      </c>
      <c r="O167" s="144">
        <v>13157869</v>
      </c>
      <c r="P167" s="144">
        <v>1566047</v>
      </c>
      <c r="Q167" s="144">
        <v>8851124</v>
      </c>
      <c r="R167" s="144">
        <v>4306745</v>
      </c>
      <c r="S167" s="144">
        <v>0</v>
      </c>
      <c r="T167" s="128"/>
    </row>
    <row r="168" spans="1:20" ht="15" customHeight="1" x14ac:dyDescent="0.25">
      <c r="A168" s="112" t="s">
        <v>962</v>
      </c>
      <c r="B168" s="124" t="s">
        <v>963</v>
      </c>
      <c r="C168" s="118" t="s">
        <v>19</v>
      </c>
      <c r="D168" s="118" t="s">
        <v>20</v>
      </c>
      <c r="E168" s="119" t="s">
        <v>401</v>
      </c>
      <c r="F168" s="120" t="s">
        <v>246</v>
      </c>
      <c r="G168" s="144">
        <v>55583315</v>
      </c>
      <c r="H168" s="144">
        <v>44176000</v>
      </c>
      <c r="I168" s="144">
        <v>11407315</v>
      </c>
      <c r="J168" s="144">
        <v>0</v>
      </c>
      <c r="K168" s="144">
        <v>40310601</v>
      </c>
      <c r="L168" s="144">
        <v>3865399</v>
      </c>
      <c r="M168" s="144">
        <v>0</v>
      </c>
      <c r="N168" s="144">
        <v>40310601</v>
      </c>
      <c r="O168" s="144">
        <v>0</v>
      </c>
      <c r="P168" s="144">
        <v>0</v>
      </c>
      <c r="Q168" s="144">
        <v>0</v>
      </c>
      <c r="R168" s="144">
        <v>0</v>
      </c>
      <c r="S168" s="144">
        <v>0</v>
      </c>
      <c r="T168" s="128"/>
    </row>
    <row r="169" spans="1:20" ht="15" customHeight="1" x14ac:dyDescent="0.25">
      <c r="A169" s="112" t="s">
        <v>964</v>
      </c>
      <c r="B169" s="124" t="s">
        <v>965</v>
      </c>
      <c r="C169" s="118" t="s">
        <v>19</v>
      </c>
      <c r="D169" s="118" t="s">
        <v>20</v>
      </c>
      <c r="E169" s="119" t="s">
        <v>401</v>
      </c>
      <c r="F169" s="120" t="s">
        <v>246</v>
      </c>
      <c r="G169" s="144">
        <v>5917389911</v>
      </c>
      <c r="H169" s="144">
        <v>5493055231.1400003</v>
      </c>
      <c r="I169" s="144">
        <v>424334679.86000001</v>
      </c>
      <c r="J169" s="144">
        <v>0</v>
      </c>
      <c r="K169" s="144">
        <v>4796762030.46</v>
      </c>
      <c r="L169" s="144">
        <v>696293200.67999995</v>
      </c>
      <c r="M169" s="144">
        <v>4403948389.9399996</v>
      </c>
      <c r="N169" s="144">
        <v>392813640.51999998</v>
      </c>
      <c r="O169" s="144">
        <v>4399987172.9399996</v>
      </c>
      <c r="P169" s="144">
        <v>3961217</v>
      </c>
      <c r="Q169" s="144">
        <v>4373429161.9399996</v>
      </c>
      <c r="R169" s="144">
        <v>26558011</v>
      </c>
      <c r="S169" s="144">
        <v>42932588</v>
      </c>
      <c r="T169" s="128"/>
    </row>
    <row r="170" spans="1:20" ht="15" customHeight="1" x14ac:dyDescent="0.25">
      <c r="A170" s="112" t="s">
        <v>278</v>
      </c>
      <c r="B170" s="123" t="s">
        <v>1069</v>
      </c>
      <c r="C170" s="115" t="s">
        <v>19</v>
      </c>
      <c r="D170" s="115" t="s">
        <v>20</v>
      </c>
      <c r="E170" s="116" t="s">
        <v>401</v>
      </c>
      <c r="F170" s="117" t="s">
        <v>246</v>
      </c>
      <c r="G170" s="125">
        <v>28254750622</v>
      </c>
      <c r="H170" s="125">
        <v>27216749790.689999</v>
      </c>
      <c r="I170" s="125">
        <v>1038000831.3099999</v>
      </c>
      <c r="J170" s="125">
        <v>0</v>
      </c>
      <c r="K170" s="125">
        <v>20185857709.91</v>
      </c>
      <c r="L170" s="125">
        <v>7030892080.7799997</v>
      </c>
      <c r="M170" s="125">
        <v>11357703828.43</v>
      </c>
      <c r="N170" s="125">
        <v>8828153881.4799995</v>
      </c>
      <c r="O170" s="125">
        <v>11357703828.43</v>
      </c>
      <c r="P170" s="125">
        <v>0</v>
      </c>
      <c r="Q170" s="125">
        <v>11352303828.43</v>
      </c>
      <c r="R170" s="125">
        <v>5400000</v>
      </c>
      <c r="S170" s="125">
        <v>0</v>
      </c>
      <c r="T170" s="128"/>
    </row>
    <row r="171" spans="1:20" ht="15" x14ac:dyDescent="0.25">
      <c r="A171" s="112" t="s">
        <v>280</v>
      </c>
      <c r="B171" s="123" t="s">
        <v>250</v>
      </c>
      <c r="C171" s="115" t="s">
        <v>19</v>
      </c>
      <c r="D171" s="115" t="s">
        <v>20</v>
      </c>
      <c r="E171" s="116" t="s">
        <v>401</v>
      </c>
      <c r="F171" s="117" t="s">
        <v>246</v>
      </c>
      <c r="G171" s="125">
        <v>28254750622</v>
      </c>
      <c r="H171" s="125">
        <v>27216749790.689999</v>
      </c>
      <c r="I171" s="125">
        <v>1038000831.3099999</v>
      </c>
      <c r="J171" s="125">
        <v>0</v>
      </c>
      <c r="K171" s="125">
        <v>20185857709.91</v>
      </c>
      <c r="L171" s="125">
        <v>7030892080.7799997</v>
      </c>
      <c r="M171" s="125">
        <v>11357703828.43</v>
      </c>
      <c r="N171" s="125">
        <v>8828153881.4799995</v>
      </c>
      <c r="O171" s="125">
        <v>11357703828.43</v>
      </c>
      <c r="P171" s="125">
        <v>0</v>
      </c>
      <c r="Q171" s="125">
        <v>11352303828.43</v>
      </c>
      <c r="R171" s="125">
        <v>5400000</v>
      </c>
      <c r="S171" s="125">
        <v>0</v>
      </c>
      <c r="T171" s="128"/>
    </row>
    <row r="172" spans="1:20" ht="15" customHeight="1" x14ac:dyDescent="0.25">
      <c r="A172" s="112" t="s">
        <v>519</v>
      </c>
      <c r="B172" s="123" t="s">
        <v>520</v>
      </c>
      <c r="C172" s="115" t="s">
        <v>19</v>
      </c>
      <c r="D172" s="115" t="s">
        <v>20</v>
      </c>
      <c r="E172" s="116" t="s">
        <v>401</v>
      </c>
      <c r="F172" s="117" t="s">
        <v>246</v>
      </c>
      <c r="G172" s="125">
        <v>4900000000</v>
      </c>
      <c r="H172" s="125">
        <v>4506880854</v>
      </c>
      <c r="I172" s="125">
        <v>393119146</v>
      </c>
      <c r="J172" s="125">
        <v>0</v>
      </c>
      <c r="K172" s="125">
        <v>3799339262</v>
      </c>
      <c r="L172" s="125">
        <v>707541592</v>
      </c>
      <c r="M172" s="125">
        <v>2234930584</v>
      </c>
      <c r="N172" s="125">
        <v>1564408678</v>
      </c>
      <c r="O172" s="125">
        <v>2234930584</v>
      </c>
      <c r="P172" s="125">
        <v>0</v>
      </c>
      <c r="Q172" s="125">
        <v>2234930584</v>
      </c>
      <c r="R172" s="125">
        <v>0</v>
      </c>
      <c r="S172" s="125">
        <v>0</v>
      </c>
      <c r="T172" s="128"/>
    </row>
    <row r="173" spans="1:20" ht="15" x14ac:dyDescent="0.25">
      <c r="A173" s="112" t="s">
        <v>984</v>
      </c>
      <c r="B173" s="123" t="s">
        <v>284</v>
      </c>
      <c r="C173" s="115" t="s">
        <v>19</v>
      </c>
      <c r="D173" s="115" t="s">
        <v>20</v>
      </c>
      <c r="E173" s="116" t="s">
        <v>401</v>
      </c>
      <c r="F173" s="117" t="s">
        <v>246</v>
      </c>
      <c r="G173" s="125">
        <v>3000000000</v>
      </c>
      <c r="H173" s="125">
        <v>2631198721</v>
      </c>
      <c r="I173" s="125">
        <v>368801279</v>
      </c>
      <c r="J173" s="125">
        <v>0</v>
      </c>
      <c r="K173" s="125">
        <v>2473657129</v>
      </c>
      <c r="L173" s="125">
        <v>157541592</v>
      </c>
      <c r="M173" s="125">
        <v>1950151224</v>
      </c>
      <c r="N173" s="125">
        <v>523505905</v>
      </c>
      <c r="O173" s="125">
        <v>1950151224</v>
      </c>
      <c r="P173" s="125">
        <v>0</v>
      </c>
      <c r="Q173" s="125">
        <v>1950151224</v>
      </c>
      <c r="R173" s="125">
        <v>0</v>
      </c>
      <c r="S173" s="125">
        <v>0</v>
      </c>
      <c r="T173" s="128"/>
    </row>
    <row r="174" spans="1:20" ht="15" customHeight="1" x14ac:dyDescent="0.25">
      <c r="A174" s="112" t="s">
        <v>987</v>
      </c>
      <c r="B174" s="123" t="s">
        <v>285</v>
      </c>
      <c r="C174" s="115" t="s">
        <v>19</v>
      </c>
      <c r="D174" s="115" t="s">
        <v>20</v>
      </c>
      <c r="E174" s="116" t="s">
        <v>401</v>
      </c>
      <c r="F174" s="117" t="s">
        <v>246</v>
      </c>
      <c r="G174" s="125">
        <v>550000000</v>
      </c>
      <c r="H174" s="125">
        <v>550000000</v>
      </c>
      <c r="I174" s="125">
        <v>0</v>
      </c>
      <c r="J174" s="125">
        <v>0</v>
      </c>
      <c r="K174" s="125">
        <v>0</v>
      </c>
      <c r="L174" s="125">
        <v>550000000</v>
      </c>
      <c r="M174" s="125">
        <v>0</v>
      </c>
      <c r="N174" s="125">
        <v>0</v>
      </c>
      <c r="O174" s="125">
        <v>0</v>
      </c>
      <c r="P174" s="125">
        <v>0</v>
      </c>
      <c r="Q174" s="125">
        <v>0</v>
      </c>
      <c r="R174" s="125">
        <v>0</v>
      </c>
      <c r="S174" s="125">
        <v>0</v>
      </c>
      <c r="T174" s="128"/>
    </row>
    <row r="175" spans="1:20" ht="15" customHeight="1" x14ac:dyDescent="0.25">
      <c r="A175" s="112" t="s">
        <v>989</v>
      </c>
      <c r="B175" s="123" t="s">
        <v>286</v>
      </c>
      <c r="C175" s="115" t="s">
        <v>19</v>
      </c>
      <c r="D175" s="115" t="s">
        <v>20</v>
      </c>
      <c r="E175" s="116" t="s">
        <v>401</v>
      </c>
      <c r="F175" s="117" t="s">
        <v>246</v>
      </c>
      <c r="G175" s="125">
        <v>1350000000</v>
      </c>
      <c r="H175" s="125">
        <v>1325682133</v>
      </c>
      <c r="I175" s="125">
        <v>24317867</v>
      </c>
      <c r="J175" s="125">
        <v>0</v>
      </c>
      <c r="K175" s="125">
        <v>1325682133</v>
      </c>
      <c r="L175" s="125">
        <v>0</v>
      </c>
      <c r="M175" s="125">
        <v>284779360</v>
      </c>
      <c r="N175" s="125">
        <v>1040902773</v>
      </c>
      <c r="O175" s="125">
        <v>284779360</v>
      </c>
      <c r="P175" s="125">
        <v>0</v>
      </c>
      <c r="Q175" s="125">
        <v>284779360</v>
      </c>
      <c r="R175" s="125">
        <v>0</v>
      </c>
      <c r="S175" s="125">
        <v>0</v>
      </c>
      <c r="T175" s="128"/>
    </row>
    <row r="176" spans="1:20" ht="15" customHeight="1" x14ac:dyDescent="0.25">
      <c r="A176" s="112" t="s">
        <v>991</v>
      </c>
      <c r="B176" s="123" t="s">
        <v>992</v>
      </c>
      <c r="C176" s="115" t="s">
        <v>19</v>
      </c>
      <c r="D176" s="115" t="s">
        <v>20</v>
      </c>
      <c r="E176" s="116" t="s">
        <v>401</v>
      </c>
      <c r="F176" s="117" t="s">
        <v>246</v>
      </c>
      <c r="G176" s="125">
        <v>4900000000</v>
      </c>
      <c r="H176" s="125">
        <v>4506880854</v>
      </c>
      <c r="I176" s="125">
        <v>393119146</v>
      </c>
      <c r="J176" s="125">
        <v>0</v>
      </c>
      <c r="K176" s="125">
        <v>3799339262</v>
      </c>
      <c r="L176" s="125">
        <v>707541592</v>
      </c>
      <c r="M176" s="125">
        <v>2234930584</v>
      </c>
      <c r="N176" s="125">
        <v>1564408678</v>
      </c>
      <c r="O176" s="125">
        <v>2234930584</v>
      </c>
      <c r="P176" s="125">
        <v>0</v>
      </c>
      <c r="Q176" s="125">
        <v>2234930584</v>
      </c>
      <c r="R176" s="125">
        <v>0</v>
      </c>
      <c r="S176" s="125">
        <v>0</v>
      </c>
      <c r="T176" s="128"/>
    </row>
    <row r="177" spans="1:20" ht="15" customHeight="1" x14ac:dyDescent="0.25">
      <c r="A177" s="112" t="s">
        <v>993</v>
      </c>
      <c r="B177" s="124" t="s">
        <v>994</v>
      </c>
      <c r="C177" s="118" t="s">
        <v>19</v>
      </c>
      <c r="D177" s="118" t="s">
        <v>20</v>
      </c>
      <c r="E177" s="119" t="s">
        <v>401</v>
      </c>
      <c r="F177" s="120" t="s">
        <v>246</v>
      </c>
      <c r="G177" s="144">
        <v>3000000000</v>
      </c>
      <c r="H177" s="144">
        <v>2631198721</v>
      </c>
      <c r="I177" s="144">
        <v>368801279</v>
      </c>
      <c r="J177" s="144">
        <v>0</v>
      </c>
      <c r="K177" s="144">
        <v>2473657129</v>
      </c>
      <c r="L177" s="144">
        <v>157541592</v>
      </c>
      <c r="M177" s="144">
        <v>1950151224</v>
      </c>
      <c r="N177" s="144">
        <v>523505905</v>
      </c>
      <c r="O177" s="144">
        <v>1950151224</v>
      </c>
      <c r="P177" s="144">
        <v>0</v>
      </c>
      <c r="Q177" s="144">
        <v>1950151224</v>
      </c>
      <c r="R177" s="144">
        <v>0</v>
      </c>
      <c r="S177" s="144">
        <v>0</v>
      </c>
      <c r="T177" s="128"/>
    </row>
    <row r="178" spans="1:20" ht="15" customHeight="1" x14ac:dyDescent="0.25">
      <c r="A178" s="112" t="s">
        <v>995</v>
      </c>
      <c r="B178" s="124" t="s">
        <v>996</v>
      </c>
      <c r="C178" s="118" t="s">
        <v>19</v>
      </c>
      <c r="D178" s="118" t="s">
        <v>20</v>
      </c>
      <c r="E178" s="119" t="s">
        <v>401</v>
      </c>
      <c r="F178" s="120" t="s">
        <v>246</v>
      </c>
      <c r="G178" s="144">
        <v>1350000000</v>
      </c>
      <c r="H178" s="144">
        <v>1325682133</v>
      </c>
      <c r="I178" s="144">
        <v>24317867</v>
      </c>
      <c r="J178" s="144">
        <v>0</v>
      </c>
      <c r="K178" s="144">
        <v>1325682133</v>
      </c>
      <c r="L178" s="144">
        <v>0</v>
      </c>
      <c r="M178" s="144">
        <v>284779360</v>
      </c>
      <c r="N178" s="144">
        <v>1040902773</v>
      </c>
      <c r="O178" s="144">
        <v>284779360</v>
      </c>
      <c r="P178" s="144">
        <v>0</v>
      </c>
      <c r="Q178" s="144">
        <v>284779360</v>
      </c>
      <c r="R178" s="144">
        <v>0</v>
      </c>
      <c r="S178" s="144">
        <v>0</v>
      </c>
      <c r="T178" s="128"/>
    </row>
    <row r="179" spans="1:20" ht="15" customHeight="1" x14ac:dyDescent="0.25">
      <c r="A179" s="112" t="s">
        <v>997</v>
      </c>
      <c r="B179" s="124" t="s">
        <v>998</v>
      </c>
      <c r="C179" s="118" t="s">
        <v>19</v>
      </c>
      <c r="D179" s="118" t="s">
        <v>20</v>
      </c>
      <c r="E179" s="119" t="s">
        <v>401</v>
      </c>
      <c r="F179" s="120" t="s">
        <v>246</v>
      </c>
      <c r="G179" s="144">
        <v>550000000</v>
      </c>
      <c r="H179" s="144">
        <v>550000000</v>
      </c>
      <c r="I179" s="144">
        <v>0</v>
      </c>
      <c r="J179" s="144">
        <v>0</v>
      </c>
      <c r="K179" s="144">
        <v>0</v>
      </c>
      <c r="L179" s="144">
        <v>550000000</v>
      </c>
      <c r="M179" s="144">
        <v>0</v>
      </c>
      <c r="N179" s="144">
        <v>0</v>
      </c>
      <c r="O179" s="144">
        <v>0</v>
      </c>
      <c r="P179" s="144">
        <v>0</v>
      </c>
      <c r="Q179" s="144">
        <v>0</v>
      </c>
      <c r="R179" s="144">
        <v>0</v>
      </c>
      <c r="S179" s="144">
        <v>0</v>
      </c>
      <c r="T179" s="128"/>
    </row>
    <row r="180" spans="1:20" ht="15" customHeight="1" x14ac:dyDescent="0.25">
      <c r="A180" s="112" t="s">
        <v>521</v>
      </c>
      <c r="B180" s="123" t="s">
        <v>522</v>
      </c>
      <c r="C180" s="115" t="s">
        <v>19</v>
      </c>
      <c r="D180" s="115" t="s">
        <v>20</v>
      </c>
      <c r="E180" s="116" t="s">
        <v>401</v>
      </c>
      <c r="F180" s="117" t="s">
        <v>246</v>
      </c>
      <c r="G180" s="125">
        <v>19954750622</v>
      </c>
      <c r="H180" s="125">
        <v>19399911266.950001</v>
      </c>
      <c r="I180" s="125">
        <v>554839355.04999995</v>
      </c>
      <c r="J180" s="125">
        <v>0</v>
      </c>
      <c r="K180" s="125">
        <v>14226760929.120001</v>
      </c>
      <c r="L180" s="125">
        <v>5173150337.8299999</v>
      </c>
      <c r="M180" s="125">
        <v>8727348559.4500008</v>
      </c>
      <c r="N180" s="125">
        <v>5499412369.6700001</v>
      </c>
      <c r="O180" s="125">
        <v>8727348559.4500008</v>
      </c>
      <c r="P180" s="125">
        <v>0</v>
      </c>
      <c r="Q180" s="125">
        <v>8721948559.4500008</v>
      </c>
      <c r="R180" s="125">
        <v>5400000</v>
      </c>
      <c r="S180" s="125">
        <v>0</v>
      </c>
      <c r="T180" s="128"/>
    </row>
    <row r="181" spans="1:20" ht="15" customHeight="1" x14ac:dyDescent="0.25">
      <c r="A181" s="112" t="s">
        <v>1017</v>
      </c>
      <c r="B181" s="123" t="s">
        <v>992</v>
      </c>
      <c r="C181" s="115" t="s">
        <v>19</v>
      </c>
      <c r="D181" s="115" t="s">
        <v>20</v>
      </c>
      <c r="E181" s="116" t="s">
        <v>401</v>
      </c>
      <c r="F181" s="117" t="s">
        <v>246</v>
      </c>
      <c r="G181" s="125">
        <v>19954750622</v>
      </c>
      <c r="H181" s="125">
        <v>19399911266.950001</v>
      </c>
      <c r="I181" s="125">
        <v>554839355.04999995</v>
      </c>
      <c r="J181" s="125">
        <v>0</v>
      </c>
      <c r="K181" s="125">
        <v>14226760929.120001</v>
      </c>
      <c r="L181" s="125">
        <v>5173150337.8299999</v>
      </c>
      <c r="M181" s="125">
        <v>8727348559.4500008</v>
      </c>
      <c r="N181" s="125">
        <v>5499412369.6700001</v>
      </c>
      <c r="O181" s="125">
        <v>8727348559.4500008</v>
      </c>
      <c r="P181" s="125">
        <v>0</v>
      </c>
      <c r="Q181" s="125">
        <v>8721948559.4500008</v>
      </c>
      <c r="R181" s="125">
        <v>5400000</v>
      </c>
      <c r="S181" s="125">
        <v>0</v>
      </c>
      <c r="T181" s="128"/>
    </row>
    <row r="182" spans="1:20" ht="15" x14ac:dyDescent="0.25">
      <c r="A182" s="112" t="s">
        <v>1004</v>
      </c>
      <c r="B182" s="123" t="s">
        <v>1005</v>
      </c>
      <c r="C182" s="115" t="s">
        <v>19</v>
      </c>
      <c r="D182" s="115" t="s">
        <v>20</v>
      </c>
      <c r="E182" s="116" t="s">
        <v>401</v>
      </c>
      <c r="F182" s="117" t="s">
        <v>246</v>
      </c>
      <c r="G182" s="125">
        <v>1505227088</v>
      </c>
      <c r="H182" s="125">
        <v>1231543824</v>
      </c>
      <c r="I182" s="125">
        <v>273683264</v>
      </c>
      <c r="J182" s="125">
        <v>0</v>
      </c>
      <c r="K182" s="125">
        <v>1231543824</v>
      </c>
      <c r="L182" s="125">
        <v>0</v>
      </c>
      <c r="M182" s="125">
        <v>1133182578</v>
      </c>
      <c r="N182" s="125">
        <v>98361246</v>
      </c>
      <c r="O182" s="125">
        <v>1133182578</v>
      </c>
      <c r="P182" s="125">
        <v>0</v>
      </c>
      <c r="Q182" s="125">
        <v>1133182578</v>
      </c>
      <c r="R182" s="125">
        <v>0</v>
      </c>
      <c r="S182" s="125">
        <v>0</v>
      </c>
      <c r="T182" s="128"/>
    </row>
    <row r="183" spans="1:20" ht="15" x14ac:dyDescent="0.25">
      <c r="A183" s="112" t="s">
        <v>1011</v>
      </c>
      <c r="B183" s="123" t="s">
        <v>287</v>
      </c>
      <c r="C183" s="115" t="s">
        <v>19</v>
      </c>
      <c r="D183" s="115" t="s">
        <v>20</v>
      </c>
      <c r="E183" s="116" t="s">
        <v>401</v>
      </c>
      <c r="F183" s="117" t="s">
        <v>246</v>
      </c>
      <c r="G183" s="125">
        <v>18449523534</v>
      </c>
      <c r="H183" s="125">
        <v>18168367442.950001</v>
      </c>
      <c r="I183" s="125">
        <v>281156091.05000001</v>
      </c>
      <c r="J183" s="125">
        <v>0</v>
      </c>
      <c r="K183" s="125">
        <v>12995217105.120001</v>
      </c>
      <c r="L183" s="125">
        <v>5173150337.8299999</v>
      </c>
      <c r="M183" s="125">
        <v>7594165981.4499998</v>
      </c>
      <c r="N183" s="125">
        <v>5401051123.6700001</v>
      </c>
      <c r="O183" s="125">
        <v>7594165981.4499998</v>
      </c>
      <c r="P183" s="125">
        <v>0</v>
      </c>
      <c r="Q183" s="125">
        <v>7588765981.4499998</v>
      </c>
      <c r="R183" s="125">
        <v>5400000</v>
      </c>
      <c r="S183" s="125">
        <v>0</v>
      </c>
      <c r="T183" s="128"/>
    </row>
    <row r="184" spans="1:20" ht="15" customHeight="1" x14ac:dyDescent="0.2">
      <c r="A184" s="146" t="s">
        <v>1018</v>
      </c>
      <c r="B184" s="124" t="s">
        <v>1019</v>
      </c>
      <c r="C184" s="118" t="s">
        <v>19</v>
      </c>
      <c r="D184" s="118" t="s">
        <v>20</v>
      </c>
      <c r="E184" s="119" t="s">
        <v>401</v>
      </c>
      <c r="F184" s="120" t="s">
        <v>246</v>
      </c>
      <c r="G184" s="144">
        <v>1505227088</v>
      </c>
      <c r="H184" s="144">
        <v>1231543824</v>
      </c>
      <c r="I184" s="144">
        <v>273683264</v>
      </c>
      <c r="J184" s="144">
        <v>0</v>
      </c>
      <c r="K184" s="144">
        <v>1231543824</v>
      </c>
      <c r="L184" s="144">
        <v>0</v>
      </c>
      <c r="M184" s="144">
        <v>1133182578</v>
      </c>
      <c r="N184" s="144">
        <v>98361246</v>
      </c>
      <c r="O184" s="144">
        <v>1133182578</v>
      </c>
      <c r="P184" s="144">
        <v>0</v>
      </c>
      <c r="Q184" s="144">
        <v>1133182578</v>
      </c>
      <c r="R184" s="144">
        <v>0</v>
      </c>
      <c r="S184" s="144">
        <v>0</v>
      </c>
    </row>
    <row r="185" spans="1:20" ht="15" customHeight="1" x14ac:dyDescent="0.2">
      <c r="A185" s="146" t="s">
        <v>1020</v>
      </c>
      <c r="B185" s="124" t="s">
        <v>1021</v>
      </c>
      <c r="C185" s="118" t="s">
        <v>19</v>
      </c>
      <c r="D185" s="118" t="s">
        <v>20</v>
      </c>
      <c r="E185" s="119" t="s">
        <v>401</v>
      </c>
      <c r="F185" s="120" t="s">
        <v>246</v>
      </c>
      <c r="G185" s="144">
        <v>18449523534</v>
      </c>
      <c r="H185" s="144">
        <v>18168367442.950001</v>
      </c>
      <c r="I185" s="144">
        <v>281156091.05000001</v>
      </c>
      <c r="J185" s="144">
        <v>0</v>
      </c>
      <c r="K185" s="144">
        <v>12995217105.120001</v>
      </c>
      <c r="L185" s="144">
        <v>5173150337.8299999</v>
      </c>
      <c r="M185" s="144">
        <v>7594165981.4499998</v>
      </c>
      <c r="N185" s="144">
        <v>5401051123.6700001</v>
      </c>
      <c r="O185" s="144">
        <v>7594165981.4499998</v>
      </c>
      <c r="P185" s="144">
        <v>0</v>
      </c>
      <c r="Q185" s="144">
        <v>7588765981.4499998</v>
      </c>
      <c r="R185" s="144">
        <v>5400000</v>
      </c>
      <c r="S185" s="144">
        <v>0</v>
      </c>
    </row>
    <row r="186" spans="1:20" ht="15" customHeight="1" x14ac:dyDescent="0.2">
      <c r="A186" s="146" t="s">
        <v>1022</v>
      </c>
      <c r="B186" s="123" t="s">
        <v>1023</v>
      </c>
      <c r="C186" s="115" t="s">
        <v>19</v>
      </c>
      <c r="D186" s="115" t="s">
        <v>20</v>
      </c>
      <c r="E186" s="116" t="s">
        <v>401</v>
      </c>
      <c r="F186" s="117" t="s">
        <v>246</v>
      </c>
      <c r="G186" s="125">
        <v>3400000000</v>
      </c>
      <c r="H186" s="125">
        <v>3309957669.7399998</v>
      </c>
      <c r="I186" s="125">
        <v>90042330.260000005</v>
      </c>
      <c r="J186" s="125">
        <v>0</v>
      </c>
      <c r="K186" s="125">
        <v>2159757518.79</v>
      </c>
      <c r="L186" s="125">
        <v>1150200150.95</v>
      </c>
      <c r="M186" s="125">
        <v>395424684.98000002</v>
      </c>
      <c r="N186" s="125">
        <v>1764332833.8099999</v>
      </c>
      <c r="O186" s="125">
        <v>395424684.98000002</v>
      </c>
      <c r="P186" s="125">
        <v>0</v>
      </c>
      <c r="Q186" s="125">
        <v>395424684.98000002</v>
      </c>
      <c r="R186" s="125">
        <v>0</v>
      </c>
      <c r="S186" s="125">
        <v>0</v>
      </c>
    </row>
    <row r="187" spans="1:20" ht="15" customHeight="1" x14ac:dyDescent="0.2">
      <c r="A187" s="146" t="s">
        <v>1066</v>
      </c>
      <c r="B187" s="123" t="s">
        <v>992</v>
      </c>
      <c r="C187" s="115" t="s">
        <v>19</v>
      </c>
      <c r="D187" s="115" t="s">
        <v>20</v>
      </c>
      <c r="E187" s="116" t="s">
        <v>401</v>
      </c>
      <c r="F187" s="117" t="s">
        <v>246</v>
      </c>
      <c r="G187" s="125">
        <v>3400000000</v>
      </c>
      <c r="H187" s="125">
        <v>3309957669.7399998</v>
      </c>
      <c r="I187" s="125">
        <v>90042330.260000005</v>
      </c>
      <c r="J187" s="125">
        <v>0</v>
      </c>
      <c r="K187" s="125">
        <v>2159757518.79</v>
      </c>
      <c r="L187" s="125">
        <v>1150200150.95</v>
      </c>
      <c r="M187" s="125">
        <v>395424684.98000002</v>
      </c>
      <c r="N187" s="125">
        <v>1764332833.8099999</v>
      </c>
      <c r="O187" s="125">
        <v>395424684.98000002</v>
      </c>
      <c r="P187" s="125">
        <v>0</v>
      </c>
      <c r="Q187" s="125">
        <v>395424684.98000002</v>
      </c>
      <c r="R187" s="125">
        <v>0</v>
      </c>
      <c r="S187" s="125">
        <v>0</v>
      </c>
    </row>
    <row r="188" spans="1:20" x14ac:dyDescent="0.2">
      <c r="A188" s="146" t="s">
        <v>1030</v>
      </c>
      <c r="B188" s="123" t="s">
        <v>283</v>
      </c>
      <c r="C188" s="115" t="s">
        <v>19</v>
      </c>
      <c r="D188" s="115" t="s">
        <v>20</v>
      </c>
      <c r="E188" s="116" t="s">
        <v>401</v>
      </c>
      <c r="F188" s="117" t="s">
        <v>246</v>
      </c>
      <c r="G188" s="125">
        <v>2409890125</v>
      </c>
      <c r="H188" s="125">
        <v>2320044361.3299999</v>
      </c>
      <c r="I188" s="125">
        <v>89845763.670000002</v>
      </c>
      <c r="J188" s="125">
        <v>0</v>
      </c>
      <c r="K188" s="125">
        <v>1842885618.55</v>
      </c>
      <c r="L188" s="125">
        <v>477158742.77999997</v>
      </c>
      <c r="M188" s="125">
        <v>208432419.66999999</v>
      </c>
      <c r="N188" s="125">
        <v>1634453198.8800001</v>
      </c>
      <c r="O188" s="125">
        <v>208432419.66999999</v>
      </c>
      <c r="P188" s="125">
        <v>0</v>
      </c>
      <c r="Q188" s="125">
        <v>208432419.66999999</v>
      </c>
      <c r="R188" s="125">
        <v>0</v>
      </c>
      <c r="S188" s="125">
        <v>0</v>
      </c>
    </row>
    <row r="189" spans="1:20" x14ac:dyDescent="0.2">
      <c r="A189" s="146" t="s">
        <v>1036</v>
      </c>
      <c r="B189" s="123" t="s">
        <v>510</v>
      </c>
      <c r="C189" s="115" t="s">
        <v>19</v>
      </c>
      <c r="D189" s="115" t="s">
        <v>20</v>
      </c>
      <c r="E189" s="116" t="s">
        <v>401</v>
      </c>
      <c r="F189" s="117" t="s">
        <v>246</v>
      </c>
      <c r="G189" s="125">
        <v>990109875</v>
      </c>
      <c r="H189" s="125">
        <v>989913308.40999997</v>
      </c>
      <c r="I189" s="125">
        <v>196566.59</v>
      </c>
      <c r="J189" s="125">
        <v>0</v>
      </c>
      <c r="K189" s="125">
        <v>316871900.24000001</v>
      </c>
      <c r="L189" s="125">
        <v>673041408.16999996</v>
      </c>
      <c r="M189" s="125">
        <v>186992265.31</v>
      </c>
      <c r="N189" s="125">
        <v>129879634.93000001</v>
      </c>
      <c r="O189" s="125">
        <v>186992265.31</v>
      </c>
      <c r="P189" s="125">
        <v>0</v>
      </c>
      <c r="Q189" s="125">
        <v>186992265.31</v>
      </c>
      <c r="R189" s="125">
        <v>0</v>
      </c>
      <c r="S189" s="125">
        <v>0</v>
      </c>
    </row>
    <row r="190" spans="1:20" ht="15" customHeight="1" x14ac:dyDescent="0.2">
      <c r="A190" s="146" t="s">
        <v>1041</v>
      </c>
      <c r="B190" s="124" t="s">
        <v>1042</v>
      </c>
      <c r="C190" s="118" t="s">
        <v>19</v>
      </c>
      <c r="D190" s="118" t="s">
        <v>20</v>
      </c>
      <c r="E190" s="119" t="s">
        <v>401</v>
      </c>
      <c r="F190" s="120" t="s">
        <v>246</v>
      </c>
      <c r="G190" s="144">
        <v>2409890125</v>
      </c>
      <c r="H190" s="144">
        <v>2320044361.3299999</v>
      </c>
      <c r="I190" s="144">
        <v>89845763.670000002</v>
      </c>
      <c r="J190" s="144">
        <v>0</v>
      </c>
      <c r="K190" s="144">
        <v>1842885618.55</v>
      </c>
      <c r="L190" s="144">
        <v>477158742.77999997</v>
      </c>
      <c r="M190" s="144">
        <v>208432419.66999999</v>
      </c>
      <c r="N190" s="144">
        <v>1634453198.8800001</v>
      </c>
      <c r="O190" s="144">
        <v>208432419.66999999</v>
      </c>
      <c r="P190" s="144">
        <v>0</v>
      </c>
      <c r="Q190" s="144">
        <v>208432419.66999999</v>
      </c>
      <c r="R190" s="144">
        <v>0</v>
      </c>
      <c r="S190" s="144">
        <v>0</v>
      </c>
    </row>
    <row r="191" spans="1:20" ht="15" customHeight="1" x14ac:dyDescent="0.2">
      <c r="A191" s="146" t="s">
        <v>1043</v>
      </c>
      <c r="B191" s="124" t="s">
        <v>1044</v>
      </c>
      <c r="C191" s="118" t="s">
        <v>19</v>
      </c>
      <c r="D191" s="118" t="s">
        <v>20</v>
      </c>
      <c r="E191" s="119" t="s">
        <v>401</v>
      </c>
      <c r="F191" s="120" t="s">
        <v>246</v>
      </c>
      <c r="G191" s="144">
        <v>990109875</v>
      </c>
      <c r="H191" s="144">
        <v>989913308.40999997</v>
      </c>
      <c r="I191" s="144">
        <v>196566.59</v>
      </c>
      <c r="J191" s="144">
        <v>0</v>
      </c>
      <c r="K191" s="144">
        <v>316871900.24000001</v>
      </c>
      <c r="L191" s="144">
        <v>673041408.16999996</v>
      </c>
      <c r="M191" s="144">
        <v>186992265.31</v>
      </c>
      <c r="N191" s="144">
        <v>129879634.93000001</v>
      </c>
      <c r="O191" s="144">
        <v>186992265.31</v>
      </c>
      <c r="P191" s="144">
        <v>0</v>
      </c>
      <c r="Q191" s="144">
        <v>186992265.31</v>
      </c>
      <c r="R191" s="144">
        <v>0</v>
      </c>
      <c r="S191" s="144">
        <v>0</v>
      </c>
    </row>
  </sheetData>
  <pageMargins left="0.39370078740157499" right="0.39370078740157499" top="0.39370078740157499" bottom="0.70272440944881898" header="0.39370078740157499" footer="0.39370078740157499"/>
  <pageSetup orientation="landscape" horizontalDpi="300" verticalDpi="300" r:id="rId1"/>
  <headerFooter alignWithMargins="0">
    <oddFooter>&amp;R&amp;"Arial,Regular"&amp;8 Página 
&amp;"-,Regular"&amp;P 
&amp;"-,Regular"de 
&amp;"-,Regular"&amp;N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E31034-D25D-4590-B5EF-47B86985C000}">
  <dimension ref="A1:W191"/>
  <sheetViews>
    <sheetView showGridLines="0" topLeftCell="C1" zoomScale="130" zoomScaleNormal="130" workbookViewId="0">
      <selection activeCell="G11" sqref="G11"/>
    </sheetView>
  </sheetViews>
  <sheetFormatPr baseColWidth="10" defaultColWidth="11.42578125" defaultRowHeight="14.25" x14ac:dyDescent="0.2"/>
  <cols>
    <col min="1" max="1" width="28.7109375" style="226" customWidth="1"/>
    <col min="2" max="2" width="47" style="235" customWidth="1"/>
    <col min="3" max="3" width="8.7109375" style="92" customWidth="1"/>
    <col min="4" max="5" width="4.85546875" style="92" customWidth="1"/>
    <col min="6" max="6" width="13.42578125" style="92" bestFit="1" customWidth="1"/>
    <col min="7" max="8" width="17.85546875" style="104" bestFit="1" customWidth="1"/>
    <col min="9" max="9" width="16.85546875" style="104" bestFit="1" customWidth="1"/>
    <col min="10" max="10" width="15.85546875" style="104" bestFit="1" customWidth="1"/>
    <col min="11" max="11" width="17.85546875" style="104" bestFit="1" customWidth="1"/>
    <col min="12" max="12" width="16.85546875" style="104" bestFit="1" customWidth="1"/>
    <col min="13" max="13" width="17.85546875" style="104" bestFit="1" customWidth="1"/>
    <col min="14" max="14" width="17.7109375" style="104" bestFit="1" customWidth="1"/>
    <col min="15" max="15" width="18" style="104" bestFit="1" customWidth="1"/>
    <col min="16" max="16" width="17.7109375" style="104" bestFit="1" customWidth="1"/>
    <col min="17" max="17" width="17.85546875" style="104" bestFit="1" customWidth="1"/>
    <col min="18" max="18" width="17.7109375" style="104" bestFit="1" customWidth="1"/>
    <col min="19" max="19" width="16.42578125" style="104" customWidth="1"/>
    <col min="20" max="20" width="15.140625" style="92" customWidth="1"/>
    <col min="21" max="21" width="21.85546875" style="92" customWidth="1"/>
    <col min="22" max="22" width="15" style="92" bestFit="1" customWidth="1"/>
    <col min="23" max="23" width="16" style="92" bestFit="1" customWidth="1"/>
    <col min="24" max="16384" width="11.42578125" style="92"/>
  </cols>
  <sheetData>
    <row r="1" spans="1:23" s="89" customFormat="1" ht="45" customHeight="1" x14ac:dyDescent="0.25">
      <c r="A1" s="225" t="s">
        <v>0</v>
      </c>
      <c r="B1" s="231" t="s">
        <v>1</v>
      </c>
      <c r="C1" s="106" t="s">
        <v>2</v>
      </c>
      <c r="D1" s="106" t="s">
        <v>3</v>
      </c>
      <c r="E1" s="106" t="s">
        <v>4</v>
      </c>
      <c r="F1" s="106" t="s">
        <v>5</v>
      </c>
      <c r="G1" s="149" t="s">
        <v>6</v>
      </c>
      <c r="H1" s="149" t="s">
        <v>7</v>
      </c>
      <c r="I1" s="149" t="s">
        <v>8</v>
      </c>
      <c r="J1" s="149" t="s">
        <v>9</v>
      </c>
      <c r="K1" s="149" t="s">
        <v>10</v>
      </c>
      <c r="L1" s="150" t="s">
        <v>11</v>
      </c>
      <c r="M1" s="149" t="s">
        <v>12</v>
      </c>
      <c r="N1" s="149" t="s">
        <v>13</v>
      </c>
      <c r="O1" s="149" t="s">
        <v>14</v>
      </c>
      <c r="P1" s="149" t="s">
        <v>15</v>
      </c>
      <c r="Q1" s="149" t="s">
        <v>16</v>
      </c>
      <c r="R1" s="149" t="s">
        <v>17</v>
      </c>
      <c r="S1" s="149" t="s">
        <v>18</v>
      </c>
      <c r="U1" s="89" t="s">
        <v>511</v>
      </c>
    </row>
    <row r="2" spans="1:23" s="91" customFormat="1" ht="12" x14ac:dyDescent="0.25">
      <c r="A2" s="227" t="s">
        <v>1049</v>
      </c>
      <c r="B2" s="232" t="s">
        <v>523</v>
      </c>
      <c r="C2" s="109" t="s">
        <v>19</v>
      </c>
      <c r="D2" s="109" t="s">
        <v>20</v>
      </c>
      <c r="E2" s="109">
        <v>20</v>
      </c>
      <c r="F2" s="110"/>
      <c r="G2" s="111">
        <f>+G3+G120+G121</f>
        <v>244887629070</v>
      </c>
      <c r="H2" s="111">
        <f t="shared" ref="H2:S2" si="0">+H3+H120+H121</f>
        <v>238079239841.54001</v>
      </c>
      <c r="I2" s="111">
        <f t="shared" si="0"/>
        <v>6808389228.46</v>
      </c>
      <c r="J2" s="111">
        <f t="shared" si="0"/>
        <v>0</v>
      </c>
      <c r="K2" s="111">
        <f t="shared" si="0"/>
        <v>230416177028.14999</v>
      </c>
      <c r="L2" s="111">
        <f t="shared" si="0"/>
        <v>7663062813.3899994</v>
      </c>
      <c r="M2" s="111">
        <f t="shared" si="0"/>
        <v>222031972783.04999</v>
      </c>
      <c r="N2" s="111">
        <f t="shared" si="0"/>
        <v>8384204245.0999994</v>
      </c>
      <c r="O2" s="111">
        <f t="shared" si="0"/>
        <v>208965324504.32001</v>
      </c>
      <c r="P2" s="111">
        <f t="shared" si="0"/>
        <v>13066648278.73</v>
      </c>
      <c r="Q2" s="111">
        <f t="shared" si="0"/>
        <v>208965324504.32001</v>
      </c>
      <c r="R2" s="111">
        <f t="shared" si="0"/>
        <v>0</v>
      </c>
      <c r="S2" s="111">
        <f t="shared" si="0"/>
        <v>1040863141.5700001</v>
      </c>
      <c r="V2" s="105">
        <v>6921859597.71</v>
      </c>
      <c r="W2" s="105">
        <f>+N2-V2</f>
        <v>1462344647.3899994</v>
      </c>
    </row>
    <row r="3" spans="1:23" x14ac:dyDescent="0.2">
      <c r="A3" s="228" t="s">
        <v>22</v>
      </c>
      <c r="B3" s="233" t="s">
        <v>23</v>
      </c>
      <c r="C3" s="115" t="s">
        <v>19</v>
      </c>
      <c r="D3" s="115" t="s">
        <v>20</v>
      </c>
      <c r="E3" s="116" t="s">
        <v>317</v>
      </c>
      <c r="F3" s="117" t="s">
        <v>21</v>
      </c>
      <c r="G3" s="125">
        <f>+G4+G34+G101+G111</f>
        <v>150751943000</v>
      </c>
      <c r="H3" s="125">
        <v>148674860681.95001</v>
      </c>
      <c r="I3" s="125">
        <f>+I4+I34+I101+I111</f>
        <v>2077082318.0500002</v>
      </c>
      <c r="J3" s="143">
        <v>0</v>
      </c>
      <c r="K3" s="143">
        <v>145523626340.82999</v>
      </c>
      <c r="L3" s="125">
        <v>3151234341.1199999</v>
      </c>
      <c r="M3" s="125">
        <v>143534872067.84</v>
      </c>
      <c r="N3" s="125">
        <v>1988754272.99</v>
      </c>
      <c r="O3" s="125">
        <v>141205833792.34</v>
      </c>
      <c r="P3" s="125">
        <v>2329038275.5</v>
      </c>
      <c r="Q3" s="125">
        <v>141205833792.34</v>
      </c>
      <c r="R3" s="125">
        <v>0</v>
      </c>
      <c r="S3" s="125">
        <v>606570894.60000002</v>
      </c>
      <c r="T3" s="125">
        <v>606570894.60000002</v>
      </c>
    </row>
    <row r="4" spans="1:23" x14ac:dyDescent="0.2">
      <c r="A4" s="228" t="s">
        <v>24</v>
      </c>
      <c r="B4" s="233" t="s">
        <v>25</v>
      </c>
      <c r="C4" s="115" t="s">
        <v>19</v>
      </c>
      <c r="D4" s="115" t="s">
        <v>20</v>
      </c>
      <c r="E4" s="116" t="s">
        <v>317</v>
      </c>
      <c r="F4" s="117" t="s">
        <v>21</v>
      </c>
      <c r="G4" s="125">
        <v>121689430000</v>
      </c>
      <c r="H4" s="125">
        <v>121689430000</v>
      </c>
      <c r="I4" s="125">
        <v>0</v>
      </c>
      <c r="J4" s="125">
        <v>0</v>
      </c>
      <c r="K4" s="125">
        <v>119201577069.98</v>
      </c>
      <c r="L4" s="125">
        <v>2487852930.02</v>
      </c>
      <c r="M4" s="125">
        <v>119196743643.98</v>
      </c>
      <c r="N4" s="125">
        <v>4833426</v>
      </c>
      <c r="O4" s="125">
        <v>119189664329.98</v>
      </c>
      <c r="P4" s="125">
        <v>7079314</v>
      </c>
      <c r="Q4" s="125">
        <v>119189664329.98</v>
      </c>
      <c r="R4" s="125">
        <v>0</v>
      </c>
      <c r="S4" s="125">
        <v>4833426</v>
      </c>
      <c r="T4" s="125">
        <v>4833426</v>
      </c>
    </row>
    <row r="5" spans="1:23" x14ac:dyDescent="0.2">
      <c r="A5" s="228" t="s">
        <v>26</v>
      </c>
      <c r="B5" s="233" t="s">
        <v>27</v>
      </c>
      <c r="C5" s="115" t="s">
        <v>19</v>
      </c>
      <c r="D5" s="115" t="s">
        <v>20</v>
      </c>
      <c r="E5" s="116" t="s">
        <v>317</v>
      </c>
      <c r="F5" s="117" t="s">
        <v>21</v>
      </c>
      <c r="G5" s="125">
        <v>121689430000</v>
      </c>
      <c r="H5" s="125">
        <v>121689430000</v>
      </c>
      <c r="I5" s="125">
        <v>0</v>
      </c>
      <c r="J5" s="125">
        <v>0</v>
      </c>
      <c r="K5" s="125">
        <v>119201577069.98</v>
      </c>
      <c r="L5" s="125">
        <v>2487852930.02</v>
      </c>
      <c r="M5" s="125">
        <v>119196743643.98</v>
      </c>
      <c r="N5" s="125">
        <v>4833426</v>
      </c>
      <c r="O5" s="125">
        <v>119189664329.98</v>
      </c>
      <c r="P5" s="125">
        <v>7079314</v>
      </c>
      <c r="Q5" s="125">
        <v>119189664329.98</v>
      </c>
      <c r="R5" s="125">
        <v>0</v>
      </c>
      <c r="S5" s="125">
        <v>4833426</v>
      </c>
      <c r="T5" s="125">
        <v>4833426</v>
      </c>
    </row>
    <row r="6" spans="1:23" x14ac:dyDescent="0.2">
      <c r="A6" s="228" t="s">
        <v>28</v>
      </c>
      <c r="B6" s="233" t="s">
        <v>29</v>
      </c>
      <c r="C6" s="115" t="s">
        <v>19</v>
      </c>
      <c r="D6" s="115" t="s">
        <v>20</v>
      </c>
      <c r="E6" s="116" t="s">
        <v>317</v>
      </c>
      <c r="F6" s="117" t="s">
        <v>21</v>
      </c>
      <c r="G6" s="125">
        <v>81943305000</v>
      </c>
      <c r="H6" s="125">
        <v>81943305000</v>
      </c>
      <c r="I6" s="125">
        <v>0</v>
      </c>
      <c r="J6" s="125">
        <v>0</v>
      </c>
      <c r="K6" s="125">
        <v>81491057601</v>
      </c>
      <c r="L6" s="125">
        <v>452247399</v>
      </c>
      <c r="M6" s="125">
        <v>81486695484</v>
      </c>
      <c r="N6" s="125">
        <v>4362117</v>
      </c>
      <c r="O6" s="125">
        <v>81481784352</v>
      </c>
      <c r="P6" s="125">
        <v>4911132</v>
      </c>
      <c r="Q6" s="125">
        <v>81481784352</v>
      </c>
      <c r="R6" s="125">
        <v>0</v>
      </c>
      <c r="S6" s="125">
        <v>4362117</v>
      </c>
      <c r="T6" s="125">
        <v>4362117</v>
      </c>
    </row>
    <row r="7" spans="1:23" x14ac:dyDescent="0.2">
      <c r="A7" s="228" t="s">
        <v>30</v>
      </c>
      <c r="B7" s="233" t="s">
        <v>31</v>
      </c>
      <c r="C7" s="115" t="s">
        <v>19</v>
      </c>
      <c r="D7" s="115" t="s">
        <v>20</v>
      </c>
      <c r="E7" s="116" t="s">
        <v>317</v>
      </c>
      <c r="F7" s="117" t="s">
        <v>21</v>
      </c>
      <c r="G7" s="125">
        <v>81943305000</v>
      </c>
      <c r="H7" s="125">
        <v>81943305000</v>
      </c>
      <c r="I7" s="125">
        <v>0</v>
      </c>
      <c r="J7" s="125">
        <v>0</v>
      </c>
      <c r="K7" s="125">
        <v>81491057601</v>
      </c>
      <c r="L7" s="125">
        <v>452247399</v>
      </c>
      <c r="M7" s="125">
        <v>81486695484</v>
      </c>
      <c r="N7" s="125">
        <v>4362117</v>
      </c>
      <c r="O7" s="125">
        <v>81481784352</v>
      </c>
      <c r="P7" s="125">
        <v>4911132</v>
      </c>
      <c r="Q7" s="125">
        <v>81481784352</v>
      </c>
      <c r="R7" s="125">
        <v>0</v>
      </c>
      <c r="S7" s="125">
        <v>4362117</v>
      </c>
      <c r="T7" s="125">
        <v>4362117</v>
      </c>
    </row>
    <row r="8" spans="1:23" x14ac:dyDescent="0.2">
      <c r="A8" s="228" t="s">
        <v>32</v>
      </c>
      <c r="B8" s="234" t="s">
        <v>33</v>
      </c>
      <c r="C8" s="118" t="s">
        <v>19</v>
      </c>
      <c r="D8" s="118" t="s">
        <v>20</v>
      </c>
      <c r="E8" s="119" t="s">
        <v>317</v>
      </c>
      <c r="F8" s="120" t="s">
        <v>21</v>
      </c>
      <c r="G8" s="144">
        <v>64971837486</v>
      </c>
      <c r="H8" s="144">
        <v>64971837486</v>
      </c>
      <c r="I8" s="144">
        <v>0</v>
      </c>
      <c r="J8" s="144">
        <v>0</v>
      </c>
      <c r="K8" s="144">
        <v>64839731141</v>
      </c>
      <c r="L8" s="144">
        <v>132106345</v>
      </c>
      <c r="M8" s="144">
        <v>64835369024</v>
      </c>
      <c r="N8" s="144">
        <v>4362117</v>
      </c>
      <c r="O8" s="144">
        <v>64834669029</v>
      </c>
      <c r="P8" s="144">
        <v>699995</v>
      </c>
      <c r="Q8" s="144">
        <v>64834669029</v>
      </c>
      <c r="R8" s="144">
        <v>0</v>
      </c>
      <c r="S8" s="144">
        <v>4362117</v>
      </c>
      <c r="T8" s="144">
        <v>4362117</v>
      </c>
    </row>
    <row r="9" spans="1:23" x14ac:dyDescent="0.2">
      <c r="A9" s="228" t="s">
        <v>34</v>
      </c>
      <c r="B9" s="234" t="s">
        <v>35</v>
      </c>
      <c r="C9" s="118" t="s">
        <v>19</v>
      </c>
      <c r="D9" s="118" t="s">
        <v>20</v>
      </c>
      <c r="E9" s="119" t="s">
        <v>317</v>
      </c>
      <c r="F9" s="120" t="s">
        <v>21</v>
      </c>
      <c r="G9" s="144">
        <v>662204440</v>
      </c>
      <c r="H9" s="144">
        <v>662204440</v>
      </c>
      <c r="I9" s="144">
        <v>0</v>
      </c>
      <c r="J9" s="144">
        <v>0</v>
      </c>
      <c r="K9" s="144">
        <v>657407419</v>
      </c>
      <c r="L9" s="144">
        <v>4797021</v>
      </c>
      <c r="M9" s="144">
        <v>657407419</v>
      </c>
      <c r="N9" s="144">
        <v>0</v>
      </c>
      <c r="O9" s="144">
        <v>657407419</v>
      </c>
      <c r="P9" s="144">
        <v>0</v>
      </c>
      <c r="Q9" s="144">
        <v>657407419</v>
      </c>
      <c r="R9" s="144">
        <v>0</v>
      </c>
      <c r="S9" s="144">
        <v>0</v>
      </c>
      <c r="T9" s="144">
        <v>0</v>
      </c>
    </row>
    <row r="10" spans="1:23" x14ac:dyDescent="0.2">
      <c r="A10" s="228" t="s">
        <v>36</v>
      </c>
      <c r="B10" s="234" t="s">
        <v>37</v>
      </c>
      <c r="C10" s="118" t="s">
        <v>19</v>
      </c>
      <c r="D10" s="118" t="s">
        <v>20</v>
      </c>
      <c r="E10" s="119" t="s">
        <v>317</v>
      </c>
      <c r="F10" s="120" t="s">
        <v>21</v>
      </c>
      <c r="G10" s="144">
        <v>64184707</v>
      </c>
      <c r="H10" s="144">
        <v>64184707</v>
      </c>
      <c r="I10" s="144">
        <v>0</v>
      </c>
      <c r="J10" s="144">
        <v>0</v>
      </c>
      <c r="K10" s="144">
        <v>63657546</v>
      </c>
      <c r="L10" s="144">
        <v>527161</v>
      </c>
      <c r="M10" s="144">
        <v>63657546</v>
      </c>
      <c r="N10" s="144">
        <v>0</v>
      </c>
      <c r="O10" s="144">
        <v>63580272</v>
      </c>
      <c r="P10" s="144">
        <v>77274</v>
      </c>
      <c r="Q10" s="144">
        <v>63580272</v>
      </c>
      <c r="R10" s="144">
        <v>0</v>
      </c>
      <c r="S10" s="144">
        <v>0</v>
      </c>
      <c r="T10" s="144">
        <v>0</v>
      </c>
    </row>
    <row r="11" spans="1:23" x14ac:dyDescent="0.2">
      <c r="A11" s="228" t="s">
        <v>38</v>
      </c>
      <c r="B11" s="234" t="s">
        <v>39</v>
      </c>
      <c r="C11" s="118" t="s">
        <v>19</v>
      </c>
      <c r="D11" s="118" t="s">
        <v>20</v>
      </c>
      <c r="E11" s="119" t="s">
        <v>317</v>
      </c>
      <c r="F11" s="120" t="s">
        <v>21</v>
      </c>
      <c r="G11" s="144">
        <v>126516944</v>
      </c>
      <c r="H11" s="144">
        <v>126516944</v>
      </c>
      <c r="I11" s="144">
        <v>0</v>
      </c>
      <c r="J11" s="144">
        <v>0</v>
      </c>
      <c r="K11" s="144">
        <v>103037400</v>
      </c>
      <c r="L11" s="144">
        <v>23479544</v>
      </c>
      <c r="M11" s="144">
        <v>103037400</v>
      </c>
      <c r="N11" s="144">
        <v>0</v>
      </c>
      <c r="O11" s="144">
        <v>103037400</v>
      </c>
      <c r="P11" s="144">
        <v>0</v>
      </c>
      <c r="Q11" s="144">
        <v>103037400</v>
      </c>
      <c r="R11" s="144">
        <v>0</v>
      </c>
      <c r="S11" s="144">
        <v>0</v>
      </c>
      <c r="T11" s="144">
        <v>0</v>
      </c>
    </row>
    <row r="12" spans="1:23" x14ac:dyDescent="0.2">
      <c r="A12" s="228" t="s">
        <v>40</v>
      </c>
      <c r="B12" s="234" t="s">
        <v>41</v>
      </c>
      <c r="C12" s="118" t="s">
        <v>19</v>
      </c>
      <c r="D12" s="118" t="s">
        <v>20</v>
      </c>
      <c r="E12" s="119" t="s">
        <v>317</v>
      </c>
      <c r="F12" s="120" t="s">
        <v>21</v>
      </c>
      <c r="G12" s="144">
        <v>3087061212</v>
      </c>
      <c r="H12" s="144">
        <v>3087061212</v>
      </c>
      <c r="I12" s="144">
        <v>0</v>
      </c>
      <c r="J12" s="144">
        <v>0</v>
      </c>
      <c r="K12" s="144">
        <v>3063147967</v>
      </c>
      <c r="L12" s="144">
        <v>23913245</v>
      </c>
      <c r="M12" s="144">
        <v>3063147967</v>
      </c>
      <c r="N12" s="144">
        <v>0</v>
      </c>
      <c r="O12" s="144">
        <v>3062279528</v>
      </c>
      <c r="P12" s="144">
        <v>868439</v>
      </c>
      <c r="Q12" s="144">
        <v>3062279528</v>
      </c>
      <c r="R12" s="144">
        <v>0</v>
      </c>
      <c r="S12" s="144">
        <v>0</v>
      </c>
      <c r="T12" s="144">
        <v>0</v>
      </c>
    </row>
    <row r="13" spans="1:23" x14ac:dyDescent="0.2">
      <c r="A13" s="228" t="s">
        <v>42</v>
      </c>
      <c r="B13" s="234" t="s">
        <v>43</v>
      </c>
      <c r="C13" s="118" t="s">
        <v>19</v>
      </c>
      <c r="D13" s="118" t="s">
        <v>20</v>
      </c>
      <c r="E13" s="119" t="s">
        <v>317</v>
      </c>
      <c r="F13" s="120" t="s">
        <v>21</v>
      </c>
      <c r="G13" s="144">
        <v>2088516541</v>
      </c>
      <c r="H13" s="144">
        <v>2088516541</v>
      </c>
      <c r="I13" s="144">
        <v>0</v>
      </c>
      <c r="J13" s="144">
        <v>0</v>
      </c>
      <c r="K13" s="144">
        <v>2087185609</v>
      </c>
      <c r="L13" s="144">
        <v>1330932</v>
      </c>
      <c r="M13" s="144">
        <v>2087185609</v>
      </c>
      <c r="N13" s="144">
        <v>0</v>
      </c>
      <c r="O13" s="144">
        <v>2086445842</v>
      </c>
      <c r="P13" s="144">
        <v>739767</v>
      </c>
      <c r="Q13" s="144">
        <v>2086445842</v>
      </c>
      <c r="R13" s="144">
        <v>0</v>
      </c>
      <c r="S13" s="144">
        <v>0</v>
      </c>
      <c r="T13" s="144">
        <v>0</v>
      </c>
    </row>
    <row r="14" spans="1:23" ht="15" customHeight="1" x14ac:dyDescent="0.2">
      <c r="A14" s="228" t="s">
        <v>44</v>
      </c>
      <c r="B14" s="234" t="s">
        <v>45</v>
      </c>
      <c r="C14" s="118" t="s">
        <v>19</v>
      </c>
      <c r="D14" s="118" t="s">
        <v>20</v>
      </c>
      <c r="E14" s="119" t="s">
        <v>317</v>
      </c>
      <c r="F14" s="120" t="s">
        <v>21</v>
      </c>
      <c r="G14" s="144">
        <v>857392586</v>
      </c>
      <c r="H14" s="144">
        <v>857392586</v>
      </c>
      <c r="I14" s="144">
        <v>0</v>
      </c>
      <c r="J14" s="144">
        <v>0</v>
      </c>
      <c r="K14" s="144">
        <v>857392586</v>
      </c>
      <c r="L14" s="144">
        <v>0</v>
      </c>
      <c r="M14" s="144">
        <v>857392586</v>
      </c>
      <c r="N14" s="144">
        <v>0</v>
      </c>
      <c r="O14" s="144">
        <v>856855282</v>
      </c>
      <c r="P14" s="144">
        <v>537304</v>
      </c>
      <c r="Q14" s="144">
        <v>856855282</v>
      </c>
      <c r="R14" s="144">
        <v>0</v>
      </c>
      <c r="S14" s="144">
        <v>0</v>
      </c>
      <c r="T14" s="144">
        <v>0</v>
      </c>
    </row>
    <row r="15" spans="1:23" x14ac:dyDescent="0.2">
      <c r="A15" s="228" t="s">
        <v>46</v>
      </c>
      <c r="B15" s="234" t="s">
        <v>47</v>
      </c>
      <c r="C15" s="118" t="s">
        <v>19</v>
      </c>
      <c r="D15" s="118" t="s">
        <v>20</v>
      </c>
      <c r="E15" s="119" t="s">
        <v>317</v>
      </c>
      <c r="F15" s="120" t="s">
        <v>21</v>
      </c>
      <c r="G15" s="144">
        <v>6606230357</v>
      </c>
      <c r="H15" s="144">
        <v>6606230357</v>
      </c>
      <c r="I15" s="144">
        <v>0</v>
      </c>
      <c r="J15" s="144">
        <v>0</v>
      </c>
      <c r="K15" s="144">
        <v>6576503698</v>
      </c>
      <c r="L15" s="144">
        <v>29726659</v>
      </c>
      <c r="M15" s="144">
        <v>6576503698</v>
      </c>
      <c r="N15" s="144">
        <v>0</v>
      </c>
      <c r="O15" s="144">
        <v>6575828408</v>
      </c>
      <c r="P15" s="144">
        <v>675290</v>
      </c>
      <c r="Q15" s="144">
        <v>6575828408</v>
      </c>
      <c r="R15" s="144">
        <v>0</v>
      </c>
      <c r="S15" s="144">
        <v>0</v>
      </c>
      <c r="T15" s="144">
        <v>0</v>
      </c>
    </row>
    <row r="16" spans="1:23" x14ac:dyDescent="0.2">
      <c r="A16" s="228" t="s">
        <v>48</v>
      </c>
      <c r="B16" s="234" t="s">
        <v>49</v>
      </c>
      <c r="C16" s="118" t="s">
        <v>19</v>
      </c>
      <c r="D16" s="118" t="s">
        <v>20</v>
      </c>
      <c r="E16" s="119" t="s">
        <v>317</v>
      </c>
      <c r="F16" s="120" t="s">
        <v>21</v>
      </c>
      <c r="G16" s="144">
        <v>3479360727</v>
      </c>
      <c r="H16" s="144">
        <v>3479360727</v>
      </c>
      <c r="I16" s="144">
        <v>0</v>
      </c>
      <c r="J16" s="144">
        <v>0</v>
      </c>
      <c r="K16" s="144">
        <v>3242994235</v>
      </c>
      <c r="L16" s="144">
        <v>236366492</v>
      </c>
      <c r="M16" s="144">
        <v>3242994235</v>
      </c>
      <c r="N16" s="144">
        <v>0</v>
      </c>
      <c r="O16" s="144">
        <v>3241681172</v>
      </c>
      <c r="P16" s="144">
        <v>1313063</v>
      </c>
      <c r="Q16" s="144">
        <v>3241681172</v>
      </c>
      <c r="R16" s="144">
        <v>0</v>
      </c>
      <c r="S16" s="144">
        <v>0</v>
      </c>
      <c r="T16" s="144">
        <v>0</v>
      </c>
    </row>
    <row r="17" spans="1:20" x14ac:dyDescent="0.2">
      <c r="A17" s="228" t="s">
        <v>51</v>
      </c>
      <c r="B17" s="233" t="s">
        <v>52</v>
      </c>
      <c r="C17" s="115" t="s">
        <v>19</v>
      </c>
      <c r="D17" s="115" t="s">
        <v>20</v>
      </c>
      <c r="E17" s="116" t="s">
        <v>317</v>
      </c>
      <c r="F17" s="117" t="s">
        <v>21</v>
      </c>
      <c r="G17" s="125">
        <v>31737645000</v>
      </c>
      <c r="H17" s="125">
        <v>31737645000</v>
      </c>
      <c r="I17" s="125">
        <v>0</v>
      </c>
      <c r="J17" s="125">
        <v>0</v>
      </c>
      <c r="K17" s="125">
        <v>31171167388</v>
      </c>
      <c r="L17" s="125">
        <v>566477612</v>
      </c>
      <c r="M17" s="125">
        <v>31171167388</v>
      </c>
      <c r="N17" s="125">
        <v>0</v>
      </c>
      <c r="O17" s="125">
        <v>31171167388</v>
      </c>
      <c r="P17" s="125">
        <v>0</v>
      </c>
      <c r="Q17" s="125">
        <v>31171167388</v>
      </c>
      <c r="R17" s="125">
        <v>0</v>
      </c>
      <c r="S17" s="125">
        <v>0</v>
      </c>
      <c r="T17" s="125">
        <v>0</v>
      </c>
    </row>
    <row r="18" spans="1:20" ht="15" customHeight="1" x14ac:dyDescent="0.2">
      <c r="A18" s="228" t="s">
        <v>53</v>
      </c>
      <c r="B18" s="234" t="s">
        <v>54</v>
      </c>
      <c r="C18" s="118" t="s">
        <v>19</v>
      </c>
      <c r="D18" s="118" t="s">
        <v>20</v>
      </c>
      <c r="E18" s="119" t="s">
        <v>317</v>
      </c>
      <c r="F18" s="120" t="s">
        <v>21</v>
      </c>
      <c r="G18" s="144">
        <v>8205357700</v>
      </c>
      <c r="H18" s="144">
        <v>8205357700</v>
      </c>
      <c r="I18" s="144">
        <v>0</v>
      </c>
      <c r="J18" s="144">
        <v>0</v>
      </c>
      <c r="K18" s="144">
        <v>8205357700</v>
      </c>
      <c r="L18" s="144">
        <v>0</v>
      </c>
      <c r="M18" s="144">
        <v>8205357700</v>
      </c>
      <c r="N18" s="144">
        <v>0</v>
      </c>
      <c r="O18" s="144">
        <v>8205357700</v>
      </c>
      <c r="P18" s="144">
        <v>0</v>
      </c>
      <c r="Q18" s="144">
        <v>8205357700</v>
      </c>
      <c r="R18" s="144">
        <v>0</v>
      </c>
      <c r="S18" s="144">
        <v>0</v>
      </c>
      <c r="T18" s="144">
        <v>0</v>
      </c>
    </row>
    <row r="19" spans="1:20" x14ac:dyDescent="0.2">
      <c r="A19" s="228" t="s">
        <v>55</v>
      </c>
      <c r="B19" s="234" t="s">
        <v>56</v>
      </c>
      <c r="C19" s="118" t="s">
        <v>19</v>
      </c>
      <c r="D19" s="118" t="s">
        <v>20</v>
      </c>
      <c r="E19" s="119" t="s">
        <v>317</v>
      </c>
      <c r="F19" s="120" t="s">
        <v>21</v>
      </c>
      <c r="G19" s="144">
        <v>6559470817</v>
      </c>
      <c r="H19" s="144">
        <v>6559470817</v>
      </c>
      <c r="I19" s="144">
        <v>0</v>
      </c>
      <c r="J19" s="144">
        <v>0</v>
      </c>
      <c r="K19" s="144">
        <v>6348372700</v>
      </c>
      <c r="L19" s="144">
        <v>211098117</v>
      </c>
      <c r="M19" s="144">
        <v>6348372700</v>
      </c>
      <c r="N19" s="144">
        <v>0</v>
      </c>
      <c r="O19" s="144">
        <v>6348372700</v>
      </c>
      <c r="P19" s="144">
        <v>0</v>
      </c>
      <c r="Q19" s="144">
        <v>6348372700</v>
      </c>
      <c r="R19" s="144">
        <v>0</v>
      </c>
      <c r="S19" s="144">
        <v>0</v>
      </c>
      <c r="T19" s="144">
        <v>0</v>
      </c>
    </row>
    <row r="20" spans="1:20" x14ac:dyDescent="0.2">
      <c r="A20" s="228" t="s">
        <v>57</v>
      </c>
      <c r="B20" s="234" t="s">
        <v>58</v>
      </c>
      <c r="C20" s="118" t="s">
        <v>19</v>
      </c>
      <c r="D20" s="118" t="s">
        <v>20</v>
      </c>
      <c r="E20" s="119" t="s">
        <v>317</v>
      </c>
      <c r="F20" s="120" t="s">
        <v>21</v>
      </c>
      <c r="G20" s="144">
        <v>7427977524</v>
      </c>
      <c r="H20" s="144">
        <v>7427977524</v>
      </c>
      <c r="I20" s="144">
        <v>0</v>
      </c>
      <c r="J20" s="144">
        <v>0</v>
      </c>
      <c r="K20" s="144">
        <v>7160933795</v>
      </c>
      <c r="L20" s="144">
        <v>267043729</v>
      </c>
      <c r="M20" s="144">
        <v>7160933795</v>
      </c>
      <c r="N20" s="144">
        <v>0</v>
      </c>
      <c r="O20" s="144">
        <v>7160933795</v>
      </c>
      <c r="P20" s="144">
        <v>0</v>
      </c>
      <c r="Q20" s="144">
        <v>7160933795</v>
      </c>
      <c r="R20" s="144">
        <v>0</v>
      </c>
      <c r="S20" s="144">
        <v>0</v>
      </c>
      <c r="T20" s="144">
        <v>0</v>
      </c>
    </row>
    <row r="21" spans="1:20" ht="15" customHeight="1" x14ac:dyDescent="0.2">
      <c r="A21" s="228" t="s">
        <v>59</v>
      </c>
      <c r="B21" s="234" t="s">
        <v>60</v>
      </c>
      <c r="C21" s="118" t="s">
        <v>19</v>
      </c>
      <c r="D21" s="118" t="s">
        <v>20</v>
      </c>
      <c r="E21" s="119" t="s">
        <v>317</v>
      </c>
      <c r="F21" s="120" t="s">
        <v>21</v>
      </c>
      <c r="G21" s="144">
        <v>3110244855</v>
      </c>
      <c r="H21" s="144">
        <v>3110244855</v>
      </c>
      <c r="I21" s="144">
        <v>0</v>
      </c>
      <c r="J21" s="144">
        <v>0</v>
      </c>
      <c r="K21" s="144">
        <v>3100714200</v>
      </c>
      <c r="L21" s="144">
        <v>9530655</v>
      </c>
      <c r="M21" s="144">
        <v>3100714200</v>
      </c>
      <c r="N21" s="144">
        <v>0</v>
      </c>
      <c r="O21" s="144">
        <v>3100714200</v>
      </c>
      <c r="P21" s="144">
        <v>0</v>
      </c>
      <c r="Q21" s="144">
        <v>3100714200</v>
      </c>
      <c r="R21" s="144">
        <v>0</v>
      </c>
      <c r="S21" s="144">
        <v>0</v>
      </c>
      <c r="T21" s="144">
        <v>0</v>
      </c>
    </row>
    <row r="22" spans="1:20" ht="15" customHeight="1" x14ac:dyDescent="0.2">
      <c r="A22" s="228" t="s">
        <v>61</v>
      </c>
      <c r="B22" s="234" t="s">
        <v>62</v>
      </c>
      <c r="C22" s="118" t="s">
        <v>19</v>
      </c>
      <c r="D22" s="118" t="s">
        <v>20</v>
      </c>
      <c r="E22" s="119" t="s">
        <v>317</v>
      </c>
      <c r="F22" s="120" t="s">
        <v>21</v>
      </c>
      <c r="G22" s="144">
        <v>2613902382</v>
      </c>
      <c r="H22" s="144">
        <v>2613902382</v>
      </c>
      <c r="I22" s="144">
        <v>0</v>
      </c>
      <c r="J22" s="144">
        <v>0</v>
      </c>
      <c r="K22" s="144">
        <v>2609315300</v>
      </c>
      <c r="L22" s="144">
        <v>4587082</v>
      </c>
      <c r="M22" s="144">
        <v>2609315300</v>
      </c>
      <c r="N22" s="144">
        <v>0</v>
      </c>
      <c r="O22" s="144">
        <v>2609315300</v>
      </c>
      <c r="P22" s="144">
        <v>0</v>
      </c>
      <c r="Q22" s="144">
        <v>2609315300</v>
      </c>
      <c r="R22" s="144">
        <v>0</v>
      </c>
      <c r="S22" s="144">
        <v>0</v>
      </c>
      <c r="T22" s="144">
        <v>0</v>
      </c>
    </row>
    <row r="23" spans="1:20" x14ac:dyDescent="0.2">
      <c r="A23" s="228" t="s">
        <v>63</v>
      </c>
      <c r="B23" s="234" t="s">
        <v>64</v>
      </c>
      <c r="C23" s="118" t="s">
        <v>19</v>
      </c>
      <c r="D23" s="118" t="s">
        <v>20</v>
      </c>
      <c r="E23" s="119" t="s">
        <v>317</v>
      </c>
      <c r="F23" s="120" t="s">
        <v>21</v>
      </c>
      <c r="G23" s="144">
        <v>2321766092</v>
      </c>
      <c r="H23" s="144">
        <v>2321766092</v>
      </c>
      <c r="I23" s="144">
        <v>0</v>
      </c>
      <c r="J23" s="144">
        <v>0</v>
      </c>
      <c r="K23" s="144">
        <v>2247548063</v>
      </c>
      <c r="L23" s="144">
        <v>74218029</v>
      </c>
      <c r="M23" s="144">
        <v>2247548063</v>
      </c>
      <c r="N23" s="144">
        <v>0</v>
      </c>
      <c r="O23" s="144">
        <v>2247548063</v>
      </c>
      <c r="P23" s="144">
        <v>0</v>
      </c>
      <c r="Q23" s="144">
        <v>2247548063</v>
      </c>
      <c r="R23" s="144">
        <v>0</v>
      </c>
      <c r="S23" s="144">
        <v>0</v>
      </c>
      <c r="T23" s="144">
        <v>0</v>
      </c>
    </row>
    <row r="24" spans="1:20" x14ac:dyDescent="0.2">
      <c r="A24" s="228" t="s">
        <v>506</v>
      </c>
      <c r="B24" s="234" t="s">
        <v>65</v>
      </c>
      <c r="C24" s="118" t="s">
        <v>19</v>
      </c>
      <c r="D24" s="118" t="s">
        <v>20</v>
      </c>
      <c r="E24" s="119" t="s">
        <v>317</v>
      </c>
      <c r="F24" s="120" t="s">
        <v>21</v>
      </c>
      <c r="G24" s="144">
        <v>1498925630</v>
      </c>
      <c r="H24" s="144">
        <v>1498925630</v>
      </c>
      <c r="I24" s="144">
        <v>0</v>
      </c>
      <c r="J24" s="144">
        <v>0</v>
      </c>
      <c r="K24" s="144">
        <v>1498925630</v>
      </c>
      <c r="L24" s="144">
        <v>0</v>
      </c>
      <c r="M24" s="144">
        <v>1498925630</v>
      </c>
      <c r="N24" s="144">
        <v>0</v>
      </c>
      <c r="O24" s="144">
        <v>1498925630</v>
      </c>
      <c r="P24" s="144">
        <v>0</v>
      </c>
      <c r="Q24" s="144">
        <v>1498925630</v>
      </c>
      <c r="R24" s="144">
        <v>0</v>
      </c>
      <c r="S24" s="144">
        <v>0</v>
      </c>
      <c r="T24" s="144">
        <v>0</v>
      </c>
    </row>
    <row r="25" spans="1:20" ht="15" customHeight="1" x14ac:dyDescent="0.2">
      <c r="A25" s="228" t="s">
        <v>66</v>
      </c>
      <c r="B25" s="233" t="s">
        <v>67</v>
      </c>
      <c r="C25" s="115" t="s">
        <v>19</v>
      </c>
      <c r="D25" s="115" t="s">
        <v>20</v>
      </c>
      <c r="E25" s="116" t="s">
        <v>317</v>
      </c>
      <c r="F25" s="117" t="s">
        <v>21</v>
      </c>
      <c r="G25" s="125">
        <v>8008480000</v>
      </c>
      <c r="H25" s="125">
        <v>8008480000</v>
      </c>
      <c r="I25" s="125">
        <v>0</v>
      </c>
      <c r="J25" s="125">
        <v>0</v>
      </c>
      <c r="K25" s="125">
        <v>6539352080.9799995</v>
      </c>
      <c r="L25" s="125">
        <v>1469127919.02</v>
      </c>
      <c r="M25" s="125">
        <v>6538880771.9799995</v>
      </c>
      <c r="N25" s="125">
        <v>471309</v>
      </c>
      <c r="O25" s="125">
        <v>6536712589.9799995</v>
      </c>
      <c r="P25" s="125">
        <v>2168182</v>
      </c>
      <c r="Q25" s="125">
        <v>6536712589.9799995</v>
      </c>
      <c r="R25" s="125">
        <v>0</v>
      </c>
      <c r="S25" s="125">
        <v>471309</v>
      </c>
      <c r="T25" s="125">
        <v>471309</v>
      </c>
    </row>
    <row r="26" spans="1:20" x14ac:dyDescent="0.2">
      <c r="A26" s="228" t="s">
        <v>68</v>
      </c>
      <c r="B26" s="233" t="s">
        <v>69</v>
      </c>
      <c r="C26" s="115" t="s">
        <v>19</v>
      </c>
      <c r="D26" s="115" t="s">
        <v>20</v>
      </c>
      <c r="E26" s="116" t="s">
        <v>317</v>
      </c>
      <c r="F26" s="117" t="s">
        <v>21</v>
      </c>
      <c r="G26" s="125">
        <v>6074351438</v>
      </c>
      <c r="H26" s="125">
        <v>6074351438</v>
      </c>
      <c r="I26" s="125">
        <v>0</v>
      </c>
      <c r="J26" s="125">
        <v>0</v>
      </c>
      <c r="K26" s="125">
        <v>5166438400</v>
      </c>
      <c r="L26" s="125">
        <v>907913038</v>
      </c>
      <c r="M26" s="125">
        <v>5166438400</v>
      </c>
      <c r="N26" s="125">
        <v>0</v>
      </c>
      <c r="O26" s="125">
        <v>5164270218</v>
      </c>
      <c r="P26" s="125">
        <v>2168182</v>
      </c>
      <c r="Q26" s="125">
        <v>5164270218</v>
      </c>
      <c r="R26" s="125">
        <v>0</v>
      </c>
      <c r="S26" s="125">
        <v>0</v>
      </c>
      <c r="T26" s="125">
        <v>0</v>
      </c>
    </row>
    <row r="27" spans="1:20" x14ac:dyDescent="0.2">
      <c r="A27" s="228" t="s">
        <v>70</v>
      </c>
      <c r="B27" s="234" t="s">
        <v>71</v>
      </c>
      <c r="C27" s="118" t="s">
        <v>19</v>
      </c>
      <c r="D27" s="118" t="s">
        <v>20</v>
      </c>
      <c r="E27" s="119" t="s">
        <v>317</v>
      </c>
      <c r="F27" s="120" t="s">
        <v>21</v>
      </c>
      <c r="G27" s="144">
        <v>5094703037</v>
      </c>
      <c r="H27" s="144">
        <v>5094703037</v>
      </c>
      <c r="I27" s="144">
        <v>0</v>
      </c>
      <c r="J27" s="144">
        <v>0</v>
      </c>
      <c r="K27" s="144">
        <v>4342256641</v>
      </c>
      <c r="L27" s="144">
        <v>752446396</v>
      </c>
      <c r="M27" s="144">
        <v>4342256641</v>
      </c>
      <c r="N27" s="144">
        <v>0</v>
      </c>
      <c r="O27" s="144">
        <v>4342256641</v>
      </c>
      <c r="P27" s="144">
        <v>0</v>
      </c>
      <c r="Q27" s="144">
        <v>4342256641</v>
      </c>
      <c r="R27" s="144">
        <v>0</v>
      </c>
      <c r="S27" s="144">
        <v>0</v>
      </c>
      <c r="T27" s="144">
        <v>0</v>
      </c>
    </row>
    <row r="28" spans="1:20" x14ac:dyDescent="0.2">
      <c r="A28" s="228" t="s">
        <v>72</v>
      </c>
      <c r="B28" s="234" t="s">
        <v>73</v>
      </c>
      <c r="C28" s="118" t="s">
        <v>19</v>
      </c>
      <c r="D28" s="118" t="s">
        <v>20</v>
      </c>
      <c r="E28" s="119" t="s">
        <v>317</v>
      </c>
      <c r="F28" s="120" t="s">
        <v>21</v>
      </c>
      <c r="G28" s="144">
        <v>504880829</v>
      </c>
      <c r="H28" s="144">
        <v>504880829</v>
      </c>
      <c r="I28" s="144">
        <v>0</v>
      </c>
      <c r="J28" s="144">
        <v>0</v>
      </c>
      <c r="K28" s="144">
        <v>426860397</v>
      </c>
      <c r="L28" s="144">
        <v>78020432</v>
      </c>
      <c r="M28" s="144">
        <v>426860397</v>
      </c>
      <c r="N28" s="144">
        <v>0</v>
      </c>
      <c r="O28" s="144">
        <v>424832850</v>
      </c>
      <c r="P28" s="144">
        <v>2027547</v>
      </c>
      <c r="Q28" s="144">
        <v>424832850</v>
      </c>
      <c r="R28" s="144">
        <v>0</v>
      </c>
      <c r="S28" s="144">
        <v>0</v>
      </c>
      <c r="T28" s="144">
        <v>0</v>
      </c>
    </row>
    <row r="29" spans="1:20" x14ac:dyDescent="0.2">
      <c r="A29" s="228" t="s">
        <v>74</v>
      </c>
      <c r="B29" s="234" t="s">
        <v>75</v>
      </c>
      <c r="C29" s="118" t="s">
        <v>19</v>
      </c>
      <c r="D29" s="118" t="s">
        <v>20</v>
      </c>
      <c r="E29" s="119" t="s">
        <v>317</v>
      </c>
      <c r="F29" s="120" t="s">
        <v>21</v>
      </c>
      <c r="G29" s="144">
        <v>474767572</v>
      </c>
      <c r="H29" s="144">
        <v>474767572</v>
      </c>
      <c r="I29" s="144">
        <v>0</v>
      </c>
      <c r="J29" s="144">
        <v>0</v>
      </c>
      <c r="K29" s="144">
        <v>397321362</v>
      </c>
      <c r="L29" s="144">
        <v>77446210</v>
      </c>
      <c r="M29" s="144">
        <v>397321362</v>
      </c>
      <c r="N29" s="144">
        <v>0</v>
      </c>
      <c r="O29" s="144">
        <v>397180727</v>
      </c>
      <c r="P29" s="144">
        <v>140635</v>
      </c>
      <c r="Q29" s="144">
        <v>397180727</v>
      </c>
      <c r="R29" s="144">
        <v>0</v>
      </c>
      <c r="S29" s="144">
        <v>0</v>
      </c>
      <c r="T29" s="144">
        <v>0</v>
      </c>
    </row>
    <row r="30" spans="1:20" x14ac:dyDescent="0.2">
      <c r="A30" s="228" t="s">
        <v>76</v>
      </c>
      <c r="B30" s="234" t="s">
        <v>77</v>
      </c>
      <c r="C30" s="118" t="s">
        <v>19</v>
      </c>
      <c r="D30" s="118" t="s">
        <v>20</v>
      </c>
      <c r="E30" s="119" t="s">
        <v>317</v>
      </c>
      <c r="F30" s="120" t="s">
        <v>21</v>
      </c>
      <c r="G30" s="144">
        <v>523500820</v>
      </c>
      <c r="H30" s="144">
        <v>523500820</v>
      </c>
      <c r="I30" s="144">
        <v>0</v>
      </c>
      <c r="J30" s="144">
        <v>0</v>
      </c>
      <c r="K30" s="144">
        <v>213714041</v>
      </c>
      <c r="L30" s="144">
        <v>309786779</v>
      </c>
      <c r="M30" s="144">
        <v>213714041</v>
      </c>
      <c r="N30" s="144">
        <v>0</v>
      </c>
      <c r="O30" s="144">
        <v>213714041</v>
      </c>
      <c r="P30" s="144">
        <v>0</v>
      </c>
      <c r="Q30" s="144">
        <v>213714041</v>
      </c>
      <c r="R30" s="144">
        <v>0</v>
      </c>
      <c r="S30" s="144">
        <v>0</v>
      </c>
      <c r="T30" s="144">
        <v>0</v>
      </c>
    </row>
    <row r="31" spans="1:20" x14ac:dyDescent="0.2">
      <c r="A31" s="228" t="s">
        <v>78</v>
      </c>
      <c r="B31" s="234" t="s">
        <v>79</v>
      </c>
      <c r="C31" s="118" t="s">
        <v>19</v>
      </c>
      <c r="D31" s="118" t="s">
        <v>20</v>
      </c>
      <c r="E31" s="119" t="s">
        <v>317</v>
      </c>
      <c r="F31" s="120" t="s">
        <v>21</v>
      </c>
      <c r="G31" s="144">
        <v>21254926</v>
      </c>
      <c r="H31" s="144">
        <v>21254926</v>
      </c>
      <c r="I31" s="144">
        <v>0</v>
      </c>
      <c r="J31" s="144">
        <v>0</v>
      </c>
      <c r="K31" s="144">
        <v>20192175.98</v>
      </c>
      <c r="L31" s="144">
        <v>1062750.02</v>
      </c>
      <c r="M31" s="144">
        <v>20192175.98</v>
      </c>
      <c r="N31" s="144">
        <v>0</v>
      </c>
      <c r="O31" s="144">
        <v>20192175.98</v>
      </c>
      <c r="P31" s="144">
        <v>0</v>
      </c>
      <c r="Q31" s="144">
        <v>20192175.98</v>
      </c>
      <c r="R31" s="144">
        <v>0</v>
      </c>
      <c r="S31" s="144">
        <v>0</v>
      </c>
      <c r="T31" s="144">
        <v>0</v>
      </c>
    </row>
    <row r="32" spans="1:20" x14ac:dyDescent="0.2">
      <c r="A32" s="228" t="s">
        <v>80</v>
      </c>
      <c r="B32" s="234" t="s">
        <v>81</v>
      </c>
      <c r="C32" s="118" t="s">
        <v>19</v>
      </c>
      <c r="D32" s="118" t="s">
        <v>20</v>
      </c>
      <c r="E32" s="119" t="s">
        <v>317</v>
      </c>
      <c r="F32" s="120" t="s">
        <v>21</v>
      </c>
      <c r="G32" s="144">
        <v>1302376189</v>
      </c>
      <c r="H32" s="144">
        <v>1302376189</v>
      </c>
      <c r="I32" s="144">
        <v>0</v>
      </c>
      <c r="J32" s="144">
        <v>0</v>
      </c>
      <c r="K32" s="144">
        <v>1060991543</v>
      </c>
      <c r="L32" s="144">
        <v>241384646</v>
      </c>
      <c r="M32" s="144">
        <v>1060520234</v>
      </c>
      <c r="N32" s="144">
        <v>471309</v>
      </c>
      <c r="O32" s="144">
        <v>1060520234</v>
      </c>
      <c r="P32" s="144">
        <v>0</v>
      </c>
      <c r="Q32" s="144">
        <v>1060520234</v>
      </c>
      <c r="R32" s="144">
        <v>0</v>
      </c>
      <c r="S32" s="144">
        <v>471309</v>
      </c>
      <c r="T32" s="144">
        <v>471309</v>
      </c>
    </row>
    <row r="33" spans="1:20" x14ac:dyDescent="0.2">
      <c r="A33" s="228" t="s">
        <v>82</v>
      </c>
      <c r="B33" s="234" t="s">
        <v>83</v>
      </c>
      <c r="C33" s="118" t="s">
        <v>19</v>
      </c>
      <c r="D33" s="118" t="s">
        <v>20</v>
      </c>
      <c r="E33" s="119" t="s">
        <v>317</v>
      </c>
      <c r="F33" s="120" t="s">
        <v>21</v>
      </c>
      <c r="G33" s="144">
        <v>86996627</v>
      </c>
      <c r="H33" s="144">
        <v>86996627</v>
      </c>
      <c r="I33" s="144">
        <v>0</v>
      </c>
      <c r="J33" s="144">
        <v>0</v>
      </c>
      <c r="K33" s="144">
        <v>78015921</v>
      </c>
      <c r="L33" s="144">
        <v>8980706</v>
      </c>
      <c r="M33" s="144">
        <v>78015921</v>
      </c>
      <c r="N33" s="144">
        <v>0</v>
      </c>
      <c r="O33" s="144">
        <v>78015921</v>
      </c>
      <c r="P33" s="144">
        <v>0</v>
      </c>
      <c r="Q33" s="144">
        <v>78015921</v>
      </c>
      <c r="R33" s="144">
        <v>0</v>
      </c>
      <c r="S33" s="144">
        <v>0</v>
      </c>
      <c r="T33" s="144">
        <v>0</v>
      </c>
    </row>
    <row r="34" spans="1:20" x14ac:dyDescent="0.2">
      <c r="A34" s="228" t="s">
        <v>84</v>
      </c>
      <c r="B34" s="233" t="s">
        <v>85</v>
      </c>
      <c r="C34" s="115" t="s">
        <v>19</v>
      </c>
      <c r="D34" s="115" t="s">
        <v>20</v>
      </c>
      <c r="E34" s="116" t="s">
        <v>317</v>
      </c>
      <c r="F34" s="117" t="s">
        <v>21</v>
      </c>
      <c r="G34" s="125">
        <f>+G35+G48</f>
        <v>26880829000</v>
      </c>
      <c r="H34" s="125">
        <v>25080499408.950001</v>
      </c>
      <c r="I34" s="125">
        <f>+I35+I48</f>
        <v>1800329591.0500002</v>
      </c>
      <c r="J34" s="125">
        <v>0</v>
      </c>
      <c r="K34" s="125">
        <v>24677774722.849998</v>
      </c>
      <c r="L34" s="125">
        <v>402724686.10000002</v>
      </c>
      <c r="M34" s="125">
        <v>22867056952.860001</v>
      </c>
      <c r="N34" s="125">
        <v>1810717769.99</v>
      </c>
      <c r="O34" s="125">
        <v>20545097991.360001</v>
      </c>
      <c r="P34" s="125">
        <v>2321958961.5</v>
      </c>
      <c r="Q34" s="125">
        <v>20545097991.360001</v>
      </c>
      <c r="R34" s="125">
        <v>0</v>
      </c>
      <c r="S34" s="125">
        <v>153787490.59999999</v>
      </c>
      <c r="T34" s="125">
        <v>153787490.59999999</v>
      </c>
    </row>
    <row r="35" spans="1:20" x14ac:dyDescent="0.2">
      <c r="A35" s="228" t="s">
        <v>86</v>
      </c>
      <c r="B35" s="233" t="s">
        <v>87</v>
      </c>
      <c r="C35" s="115" t="s">
        <v>19</v>
      </c>
      <c r="D35" s="115" t="s">
        <v>20</v>
      </c>
      <c r="E35" s="116" t="s">
        <v>317</v>
      </c>
      <c r="F35" s="117" t="s">
        <v>21</v>
      </c>
      <c r="G35" s="125">
        <v>108766</v>
      </c>
      <c r="H35" s="125">
        <v>0</v>
      </c>
      <c r="I35" s="125">
        <v>108766</v>
      </c>
      <c r="J35" s="125">
        <v>0</v>
      </c>
      <c r="K35" s="125">
        <v>0</v>
      </c>
      <c r="L35" s="125">
        <v>0</v>
      </c>
      <c r="M35" s="125">
        <v>0</v>
      </c>
      <c r="N35" s="125">
        <v>0</v>
      </c>
      <c r="O35" s="125">
        <v>0</v>
      </c>
      <c r="P35" s="125">
        <v>0</v>
      </c>
      <c r="Q35" s="125">
        <v>0</v>
      </c>
      <c r="R35" s="125">
        <v>0</v>
      </c>
      <c r="S35" s="125">
        <v>0</v>
      </c>
      <c r="T35" s="125">
        <v>0</v>
      </c>
    </row>
    <row r="36" spans="1:20" x14ac:dyDescent="0.2">
      <c r="A36" s="228" t="s">
        <v>88</v>
      </c>
      <c r="B36" s="233" t="s">
        <v>89</v>
      </c>
      <c r="C36" s="115" t="s">
        <v>19</v>
      </c>
      <c r="D36" s="115" t="s">
        <v>20</v>
      </c>
      <c r="E36" s="116" t="s">
        <v>317</v>
      </c>
      <c r="F36" s="117" t="s">
        <v>21</v>
      </c>
      <c r="G36" s="125">
        <v>108766</v>
      </c>
      <c r="H36" s="125">
        <v>0</v>
      </c>
      <c r="I36" s="125">
        <v>108766</v>
      </c>
      <c r="J36" s="125">
        <v>0</v>
      </c>
      <c r="K36" s="125">
        <v>0</v>
      </c>
      <c r="L36" s="125">
        <v>0</v>
      </c>
      <c r="M36" s="125">
        <v>0</v>
      </c>
      <c r="N36" s="125">
        <v>0</v>
      </c>
      <c r="O36" s="125">
        <v>0</v>
      </c>
      <c r="P36" s="125">
        <v>0</v>
      </c>
      <c r="Q36" s="125">
        <v>0</v>
      </c>
      <c r="R36" s="125">
        <v>0</v>
      </c>
      <c r="S36" s="125">
        <v>0</v>
      </c>
      <c r="T36" s="125">
        <v>0</v>
      </c>
    </row>
    <row r="37" spans="1:20" ht="15" customHeight="1" x14ac:dyDescent="0.2">
      <c r="A37" s="228" t="s">
        <v>90</v>
      </c>
      <c r="B37" s="233" t="s">
        <v>91</v>
      </c>
      <c r="C37" s="115" t="s">
        <v>19</v>
      </c>
      <c r="D37" s="115" t="s">
        <v>20</v>
      </c>
      <c r="E37" s="116" t="s">
        <v>317</v>
      </c>
      <c r="F37" s="117" t="s">
        <v>21</v>
      </c>
      <c r="G37" s="125">
        <v>54383</v>
      </c>
      <c r="H37" s="125">
        <v>0</v>
      </c>
      <c r="I37" s="125">
        <v>54383</v>
      </c>
      <c r="J37" s="125">
        <v>0</v>
      </c>
      <c r="K37" s="125">
        <v>0</v>
      </c>
      <c r="L37" s="125">
        <v>0</v>
      </c>
      <c r="M37" s="125">
        <v>0</v>
      </c>
      <c r="N37" s="125">
        <v>0</v>
      </c>
      <c r="O37" s="125">
        <v>0</v>
      </c>
      <c r="P37" s="125">
        <v>0</v>
      </c>
      <c r="Q37" s="125">
        <v>0</v>
      </c>
      <c r="R37" s="125">
        <v>0</v>
      </c>
      <c r="S37" s="125">
        <v>0</v>
      </c>
      <c r="T37" s="125">
        <v>0</v>
      </c>
    </row>
    <row r="38" spans="1:20" ht="15" customHeight="1" x14ac:dyDescent="0.2">
      <c r="A38" s="228" t="s">
        <v>92</v>
      </c>
      <c r="B38" s="234" t="s">
        <v>93</v>
      </c>
      <c r="C38" s="118" t="s">
        <v>19</v>
      </c>
      <c r="D38" s="118" t="s">
        <v>20</v>
      </c>
      <c r="E38" s="119" t="s">
        <v>317</v>
      </c>
      <c r="F38" s="120" t="s">
        <v>21</v>
      </c>
      <c r="G38" s="144">
        <v>54383</v>
      </c>
      <c r="H38" s="144">
        <v>0</v>
      </c>
      <c r="I38" s="144">
        <v>54383</v>
      </c>
      <c r="J38" s="144">
        <v>0</v>
      </c>
      <c r="K38" s="144">
        <v>0</v>
      </c>
      <c r="L38" s="144">
        <v>0</v>
      </c>
      <c r="M38" s="144">
        <v>0</v>
      </c>
      <c r="N38" s="144">
        <v>0</v>
      </c>
      <c r="O38" s="144">
        <v>0</v>
      </c>
      <c r="P38" s="144">
        <v>0</v>
      </c>
      <c r="Q38" s="144">
        <v>0</v>
      </c>
      <c r="R38" s="144">
        <v>0</v>
      </c>
      <c r="S38" s="144">
        <v>0</v>
      </c>
      <c r="T38" s="144">
        <v>0</v>
      </c>
    </row>
    <row r="39" spans="1:20" ht="27.75" customHeight="1" x14ac:dyDescent="0.2">
      <c r="A39" s="228" t="s">
        <v>94</v>
      </c>
      <c r="B39" s="233" t="s">
        <v>95</v>
      </c>
      <c r="C39" s="115" t="s">
        <v>19</v>
      </c>
      <c r="D39" s="115" t="s">
        <v>20</v>
      </c>
      <c r="E39" s="116" t="s">
        <v>317</v>
      </c>
      <c r="F39" s="117" t="s">
        <v>21</v>
      </c>
      <c r="G39" s="125">
        <v>0</v>
      </c>
      <c r="H39" s="125">
        <v>0</v>
      </c>
      <c r="I39" s="125">
        <v>0</v>
      </c>
      <c r="J39" s="125">
        <v>0</v>
      </c>
      <c r="K39" s="125">
        <v>0</v>
      </c>
      <c r="L39" s="125">
        <v>0</v>
      </c>
      <c r="M39" s="125">
        <v>0</v>
      </c>
      <c r="N39" s="125">
        <v>0</v>
      </c>
      <c r="O39" s="125">
        <v>0</v>
      </c>
      <c r="P39" s="125">
        <v>0</v>
      </c>
      <c r="Q39" s="125">
        <v>0</v>
      </c>
      <c r="R39" s="125">
        <v>0</v>
      </c>
      <c r="S39" s="125">
        <v>0</v>
      </c>
      <c r="T39" s="125">
        <v>0</v>
      </c>
    </row>
    <row r="40" spans="1:20" ht="27.75" customHeight="1" x14ac:dyDescent="0.2">
      <c r="A40" s="228" t="s">
        <v>96</v>
      </c>
      <c r="B40" s="234" t="s">
        <v>97</v>
      </c>
      <c r="C40" s="118" t="s">
        <v>19</v>
      </c>
      <c r="D40" s="118" t="s">
        <v>20</v>
      </c>
      <c r="E40" s="119" t="s">
        <v>317</v>
      </c>
      <c r="F40" s="120" t="s">
        <v>21</v>
      </c>
      <c r="G40" s="144">
        <v>0</v>
      </c>
      <c r="H40" s="144">
        <v>0</v>
      </c>
      <c r="I40" s="144">
        <v>0</v>
      </c>
      <c r="J40" s="144">
        <v>0</v>
      </c>
      <c r="K40" s="144">
        <v>0</v>
      </c>
      <c r="L40" s="144">
        <v>0</v>
      </c>
      <c r="M40" s="144">
        <v>0</v>
      </c>
      <c r="N40" s="144">
        <v>0</v>
      </c>
      <c r="O40" s="144">
        <v>0</v>
      </c>
      <c r="P40" s="144">
        <v>0</v>
      </c>
      <c r="Q40" s="144">
        <v>0</v>
      </c>
      <c r="R40" s="144">
        <v>0</v>
      </c>
      <c r="S40" s="144">
        <v>0</v>
      </c>
      <c r="T40" s="144">
        <v>0</v>
      </c>
    </row>
    <row r="41" spans="1:20" x14ac:dyDescent="0.2">
      <c r="A41" s="228" t="s">
        <v>98</v>
      </c>
      <c r="B41" s="234" t="s">
        <v>99</v>
      </c>
      <c r="C41" s="118" t="s">
        <v>19</v>
      </c>
      <c r="D41" s="118" t="s">
        <v>20</v>
      </c>
      <c r="E41" s="119" t="s">
        <v>317</v>
      </c>
      <c r="F41" s="120" t="s">
        <v>21</v>
      </c>
      <c r="G41" s="144">
        <v>0</v>
      </c>
      <c r="H41" s="144">
        <v>0</v>
      </c>
      <c r="I41" s="144">
        <v>0</v>
      </c>
      <c r="J41" s="144">
        <v>0</v>
      </c>
      <c r="K41" s="144">
        <v>0</v>
      </c>
      <c r="L41" s="144">
        <v>0</v>
      </c>
      <c r="M41" s="144">
        <v>0</v>
      </c>
      <c r="N41" s="144">
        <v>0</v>
      </c>
      <c r="O41" s="144">
        <v>0</v>
      </c>
      <c r="P41" s="144">
        <v>0</v>
      </c>
      <c r="Q41" s="144">
        <v>0</v>
      </c>
      <c r="R41" s="144">
        <v>0</v>
      </c>
      <c r="S41" s="144">
        <v>0</v>
      </c>
      <c r="T41" s="144">
        <v>0</v>
      </c>
    </row>
    <row r="42" spans="1:20" ht="15" customHeight="1" x14ac:dyDescent="0.2">
      <c r="A42" s="228" t="s">
        <v>100</v>
      </c>
      <c r="B42" s="234" t="s">
        <v>101</v>
      </c>
      <c r="C42" s="118" t="s">
        <v>19</v>
      </c>
      <c r="D42" s="118" t="s">
        <v>20</v>
      </c>
      <c r="E42" s="119" t="s">
        <v>317</v>
      </c>
      <c r="F42" s="120" t="s">
        <v>21</v>
      </c>
      <c r="G42" s="144">
        <v>0</v>
      </c>
      <c r="H42" s="144">
        <v>0</v>
      </c>
      <c r="I42" s="144">
        <v>0</v>
      </c>
      <c r="J42" s="144">
        <v>0</v>
      </c>
      <c r="K42" s="144">
        <v>0</v>
      </c>
      <c r="L42" s="144">
        <v>0</v>
      </c>
      <c r="M42" s="144">
        <v>0</v>
      </c>
      <c r="N42" s="144">
        <v>0</v>
      </c>
      <c r="O42" s="144">
        <v>0</v>
      </c>
      <c r="P42" s="144">
        <v>0</v>
      </c>
      <c r="Q42" s="144">
        <v>0</v>
      </c>
      <c r="R42" s="144">
        <v>0</v>
      </c>
      <c r="S42" s="144">
        <v>0</v>
      </c>
      <c r="T42" s="144">
        <v>0</v>
      </c>
    </row>
    <row r="43" spans="1:20" x14ac:dyDescent="0.2">
      <c r="A43" s="228" t="s">
        <v>102</v>
      </c>
      <c r="B43" s="234" t="s">
        <v>103</v>
      </c>
      <c r="C43" s="118" t="s">
        <v>19</v>
      </c>
      <c r="D43" s="118" t="s">
        <v>20</v>
      </c>
      <c r="E43" s="119" t="s">
        <v>317</v>
      </c>
      <c r="F43" s="120" t="s">
        <v>21</v>
      </c>
      <c r="G43" s="144">
        <v>0</v>
      </c>
      <c r="H43" s="144">
        <v>0</v>
      </c>
      <c r="I43" s="144">
        <v>0</v>
      </c>
      <c r="J43" s="144">
        <v>0</v>
      </c>
      <c r="K43" s="144">
        <v>0</v>
      </c>
      <c r="L43" s="144">
        <v>0</v>
      </c>
      <c r="M43" s="144">
        <v>0</v>
      </c>
      <c r="N43" s="144">
        <v>0</v>
      </c>
      <c r="O43" s="144">
        <v>0</v>
      </c>
      <c r="P43" s="144">
        <v>0</v>
      </c>
      <c r="Q43" s="144">
        <v>0</v>
      </c>
      <c r="R43" s="144">
        <v>0</v>
      </c>
      <c r="S43" s="144">
        <v>0</v>
      </c>
      <c r="T43" s="144">
        <v>0</v>
      </c>
    </row>
    <row r="44" spans="1:20" ht="15" customHeight="1" x14ac:dyDescent="0.2">
      <c r="A44" s="228" t="s">
        <v>104</v>
      </c>
      <c r="B44" s="234" t="s">
        <v>105</v>
      </c>
      <c r="C44" s="118" t="s">
        <v>19</v>
      </c>
      <c r="D44" s="118" t="s">
        <v>20</v>
      </c>
      <c r="E44" s="119" t="s">
        <v>317</v>
      </c>
      <c r="F44" s="120" t="s">
        <v>21</v>
      </c>
      <c r="G44" s="144">
        <v>0</v>
      </c>
      <c r="H44" s="144">
        <v>0</v>
      </c>
      <c r="I44" s="144">
        <v>0</v>
      </c>
      <c r="J44" s="144">
        <v>0</v>
      </c>
      <c r="K44" s="144">
        <v>0</v>
      </c>
      <c r="L44" s="144">
        <v>0</v>
      </c>
      <c r="M44" s="144">
        <v>0</v>
      </c>
      <c r="N44" s="144">
        <v>0</v>
      </c>
      <c r="O44" s="144">
        <v>0</v>
      </c>
      <c r="P44" s="144">
        <v>0</v>
      </c>
      <c r="Q44" s="144">
        <v>0</v>
      </c>
      <c r="R44" s="144">
        <v>0</v>
      </c>
      <c r="S44" s="144">
        <v>0</v>
      </c>
      <c r="T44" s="144">
        <v>0</v>
      </c>
    </row>
    <row r="45" spans="1:20" ht="15" customHeight="1" x14ac:dyDescent="0.2">
      <c r="A45" s="228" t="s">
        <v>106</v>
      </c>
      <c r="B45" s="234" t="s">
        <v>107</v>
      </c>
      <c r="C45" s="118" t="s">
        <v>19</v>
      </c>
      <c r="D45" s="118" t="s">
        <v>20</v>
      </c>
      <c r="E45" s="119" t="s">
        <v>317</v>
      </c>
      <c r="F45" s="120" t="s">
        <v>21</v>
      </c>
      <c r="G45" s="144">
        <v>0</v>
      </c>
      <c r="H45" s="144">
        <v>0</v>
      </c>
      <c r="I45" s="144">
        <v>0</v>
      </c>
      <c r="J45" s="144">
        <v>0</v>
      </c>
      <c r="K45" s="144">
        <v>0</v>
      </c>
      <c r="L45" s="144">
        <v>0</v>
      </c>
      <c r="M45" s="144">
        <v>0</v>
      </c>
      <c r="N45" s="144">
        <v>0</v>
      </c>
      <c r="O45" s="144">
        <v>0</v>
      </c>
      <c r="P45" s="144">
        <v>0</v>
      </c>
      <c r="Q45" s="144">
        <v>0</v>
      </c>
      <c r="R45" s="144">
        <v>0</v>
      </c>
      <c r="S45" s="144">
        <v>0</v>
      </c>
      <c r="T45" s="144">
        <v>0</v>
      </c>
    </row>
    <row r="46" spans="1:20" x14ac:dyDescent="0.2">
      <c r="A46" s="228" t="s">
        <v>108</v>
      </c>
      <c r="B46" s="233" t="s">
        <v>109</v>
      </c>
      <c r="C46" s="115" t="s">
        <v>19</v>
      </c>
      <c r="D46" s="115" t="s">
        <v>20</v>
      </c>
      <c r="E46" s="116" t="s">
        <v>317</v>
      </c>
      <c r="F46" s="117" t="s">
        <v>21</v>
      </c>
      <c r="G46" s="125">
        <v>54383</v>
      </c>
      <c r="H46" s="125">
        <v>0</v>
      </c>
      <c r="I46" s="125">
        <v>54383</v>
      </c>
      <c r="J46" s="125">
        <v>0</v>
      </c>
      <c r="K46" s="125">
        <v>0</v>
      </c>
      <c r="L46" s="125">
        <v>0</v>
      </c>
      <c r="M46" s="125">
        <v>0</v>
      </c>
      <c r="N46" s="125">
        <v>0</v>
      </c>
      <c r="O46" s="125">
        <v>0</v>
      </c>
      <c r="P46" s="125">
        <v>0</v>
      </c>
      <c r="Q46" s="125">
        <v>0</v>
      </c>
      <c r="R46" s="125">
        <v>0</v>
      </c>
      <c r="S46" s="125">
        <v>0</v>
      </c>
      <c r="T46" s="125">
        <v>0</v>
      </c>
    </row>
    <row r="47" spans="1:20" x14ac:dyDescent="0.2">
      <c r="A47" s="228" t="s">
        <v>110</v>
      </c>
      <c r="B47" s="234" t="s">
        <v>111</v>
      </c>
      <c r="C47" s="118" t="s">
        <v>19</v>
      </c>
      <c r="D47" s="118" t="s">
        <v>20</v>
      </c>
      <c r="E47" s="119" t="s">
        <v>317</v>
      </c>
      <c r="F47" s="120" t="s">
        <v>21</v>
      </c>
      <c r="G47" s="144">
        <v>54383</v>
      </c>
      <c r="H47" s="144">
        <v>0</v>
      </c>
      <c r="I47" s="144">
        <v>54383</v>
      </c>
      <c r="J47" s="144">
        <v>0</v>
      </c>
      <c r="K47" s="144">
        <v>0</v>
      </c>
      <c r="L47" s="144">
        <v>0</v>
      </c>
      <c r="M47" s="144">
        <v>0</v>
      </c>
      <c r="N47" s="144">
        <v>0</v>
      </c>
      <c r="O47" s="144">
        <v>0</v>
      </c>
      <c r="P47" s="144">
        <v>0</v>
      </c>
      <c r="Q47" s="144">
        <v>0</v>
      </c>
      <c r="R47" s="144">
        <v>0</v>
      </c>
      <c r="S47" s="144">
        <v>0</v>
      </c>
      <c r="T47" s="144">
        <v>0</v>
      </c>
    </row>
    <row r="48" spans="1:20" x14ac:dyDescent="0.2">
      <c r="A48" s="228" t="s">
        <v>112</v>
      </c>
      <c r="B48" s="233" t="s">
        <v>113</v>
      </c>
      <c r="C48" s="115" t="s">
        <v>19</v>
      </c>
      <c r="D48" s="115" t="s">
        <v>20</v>
      </c>
      <c r="E48" s="116" t="s">
        <v>317</v>
      </c>
      <c r="F48" s="117" t="s">
        <v>21</v>
      </c>
      <c r="G48" s="125">
        <f>+G49+G74</f>
        <v>26880720234</v>
      </c>
      <c r="H48" s="125">
        <v>25080499408.950001</v>
      </c>
      <c r="I48" s="125">
        <f>+I49+I74</f>
        <v>1800220825.0500002</v>
      </c>
      <c r="J48" s="125">
        <v>0</v>
      </c>
      <c r="K48" s="125">
        <v>24677774722.849998</v>
      </c>
      <c r="L48" s="125">
        <v>402724686.10000002</v>
      </c>
      <c r="M48" s="125">
        <v>22867056952.860001</v>
      </c>
      <c r="N48" s="125">
        <v>1810717769.99</v>
      </c>
      <c r="O48" s="125">
        <v>20545097991.360001</v>
      </c>
      <c r="P48" s="125">
        <v>2321958961.5</v>
      </c>
      <c r="Q48" s="125">
        <v>20545097991.360001</v>
      </c>
      <c r="R48" s="125">
        <v>0</v>
      </c>
      <c r="S48" s="125">
        <v>153787490.59999999</v>
      </c>
      <c r="T48" s="125">
        <v>153787490.59999999</v>
      </c>
    </row>
    <row r="49" spans="1:20" x14ac:dyDescent="0.2">
      <c r="A49" s="228" t="s">
        <v>114</v>
      </c>
      <c r="B49" s="233" t="s">
        <v>115</v>
      </c>
      <c r="C49" s="115" t="s">
        <v>19</v>
      </c>
      <c r="D49" s="115" t="s">
        <v>20</v>
      </c>
      <c r="E49" s="116" t="s">
        <v>317</v>
      </c>
      <c r="F49" s="117" t="s">
        <v>21</v>
      </c>
      <c r="G49" s="125">
        <v>1274563918.9100001</v>
      </c>
      <c r="H49" s="125">
        <v>918948870.51999998</v>
      </c>
      <c r="I49" s="125">
        <v>355615048.38999999</v>
      </c>
      <c r="J49" s="125">
        <v>0</v>
      </c>
      <c r="K49" s="125">
        <v>775423053.13999999</v>
      </c>
      <c r="L49" s="125">
        <v>143525817.38</v>
      </c>
      <c r="M49" s="125">
        <v>627920615.00999999</v>
      </c>
      <c r="N49" s="125">
        <v>147502438.13</v>
      </c>
      <c r="O49" s="125">
        <v>152304755.53</v>
      </c>
      <c r="P49" s="125">
        <v>475615859.48000002</v>
      </c>
      <c r="Q49" s="125">
        <v>152304755.53</v>
      </c>
      <c r="R49" s="125">
        <v>0</v>
      </c>
      <c r="S49" s="125">
        <v>12602000</v>
      </c>
      <c r="T49" s="125">
        <v>12602000</v>
      </c>
    </row>
    <row r="50" spans="1:20" ht="15" customHeight="1" x14ac:dyDescent="0.2">
      <c r="A50" s="228" t="s">
        <v>116</v>
      </c>
      <c r="B50" s="233" t="s">
        <v>117</v>
      </c>
      <c r="C50" s="115" t="s">
        <v>19</v>
      </c>
      <c r="D50" s="115" t="s">
        <v>20</v>
      </c>
      <c r="E50" s="116" t="s">
        <v>317</v>
      </c>
      <c r="F50" s="117" t="s">
        <v>21</v>
      </c>
      <c r="G50" s="125">
        <v>480269605.82999998</v>
      </c>
      <c r="H50" s="125">
        <v>333825819.85000002</v>
      </c>
      <c r="I50" s="125">
        <v>146443785.97999999</v>
      </c>
      <c r="J50" s="125">
        <v>0</v>
      </c>
      <c r="K50" s="125">
        <v>285174182.63</v>
      </c>
      <c r="L50" s="125">
        <v>48651637.219999999</v>
      </c>
      <c r="M50" s="125">
        <v>143292714.63</v>
      </c>
      <c r="N50" s="125">
        <v>141881468</v>
      </c>
      <c r="O50" s="125">
        <v>22331191.359999999</v>
      </c>
      <c r="P50" s="125">
        <v>120961523.27</v>
      </c>
      <c r="Q50" s="125">
        <v>22331191.359999999</v>
      </c>
      <c r="R50" s="125">
        <v>0</v>
      </c>
      <c r="S50" s="125">
        <v>1615000</v>
      </c>
      <c r="T50" s="125">
        <v>1615000</v>
      </c>
    </row>
    <row r="51" spans="1:20" ht="15" customHeight="1" x14ac:dyDescent="0.2">
      <c r="A51" s="228" t="s">
        <v>118</v>
      </c>
      <c r="B51" s="234" t="s">
        <v>119</v>
      </c>
      <c r="C51" s="118" t="s">
        <v>19</v>
      </c>
      <c r="D51" s="118" t="s">
        <v>20</v>
      </c>
      <c r="E51" s="119" t="s">
        <v>317</v>
      </c>
      <c r="F51" s="120" t="s">
        <v>21</v>
      </c>
      <c r="G51" s="144">
        <v>9755481</v>
      </c>
      <c r="H51" s="144">
        <v>3703569.46</v>
      </c>
      <c r="I51" s="144">
        <v>6051911.54</v>
      </c>
      <c r="J51" s="144">
        <v>0</v>
      </c>
      <c r="K51" s="144">
        <v>3703569.46</v>
      </c>
      <c r="L51" s="144">
        <v>0</v>
      </c>
      <c r="M51" s="144">
        <v>3703569.46</v>
      </c>
      <c r="N51" s="144">
        <v>0</v>
      </c>
      <c r="O51" s="144">
        <v>3703569.46</v>
      </c>
      <c r="P51" s="144">
        <v>0</v>
      </c>
      <c r="Q51" s="144">
        <v>3703569.46</v>
      </c>
      <c r="R51" s="144">
        <v>0</v>
      </c>
      <c r="S51" s="144">
        <v>1615000</v>
      </c>
      <c r="T51" s="144">
        <v>1615000</v>
      </c>
    </row>
    <row r="52" spans="1:20" x14ac:dyDescent="0.2">
      <c r="A52" s="228" t="s">
        <v>120</v>
      </c>
      <c r="B52" s="234" t="s">
        <v>121</v>
      </c>
      <c r="C52" s="118" t="s">
        <v>19</v>
      </c>
      <c r="D52" s="118" t="s">
        <v>20</v>
      </c>
      <c r="E52" s="119" t="s">
        <v>317</v>
      </c>
      <c r="F52" s="120" t="s">
        <v>21</v>
      </c>
      <c r="G52" s="144">
        <v>108766</v>
      </c>
      <c r="H52" s="144">
        <v>0</v>
      </c>
      <c r="I52" s="144">
        <v>108766</v>
      </c>
      <c r="J52" s="144">
        <v>0</v>
      </c>
      <c r="K52" s="144">
        <v>0</v>
      </c>
      <c r="L52" s="144">
        <v>0</v>
      </c>
      <c r="M52" s="144">
        <v>0</v>
      </c>
      <c r="N52" s="144">
        <v>0</v>
      </c>
      <c r="O52" s="144">
        <v>0</v>
      </c>
      <c r="P52" s="144">
        <v>0</v>
      </c>
      <c r="Q52" s="144">
        <v>0</v>
      </c>
      <c r="R52" s="144">
        <v>0</v>
      </c>
      <c r="S52" s="144">
        <v>0</v>
      </c>
      <c r="T52" s="144">
        <v>0</v>
      </c>
    </row>
    <row r="53" spans="1:20" ht="15" customHeight="1" x14ac:dyDescent="0.2">
      <c r="A53" s="228" t="s">
        <v>122</v>
      </c>
      <c r="B53" s="234" t="s">
        <v>123</v>
      </c>
      <c r="C53" s="118" t="s">
        <v>19</v>
      </c>
      <c r="D53" s="118" t="s">
        <v>20</v>
      </c>
      <c r="E53" s="119" t="s">
        <v>317</v>
      </c>
      <c r="F53" s="120" t="s">
        <v>21</v>
      </c>
      <c r="G53" s="144">
        <v>5438282</v>
      </c>
      <c r="H53" s="144">
        <v>0</v>
      </c>
      <c r="I53" s="144">
        <v>5438282</v>
      </c>
      <c r="J53" s="144">
        <v>0</v>
      </c>
      <c r="K53" s="144">
        <v>0</v>
      </c>
      <c r="L53" s="144">
        <v>0</v>
      </c>
      <c r="M53" s="144">
        <v>0</v>
      </c>
      <c r="N53" s="144">
        <v>0</v>
      </c>
      <c r="O53" s="144">
        <v>0</v>
      </c>
      <c r="P53" s="144">
        <v>0</v>
      </c>
      <c r="Q53" s="144">
        <v>0</v>
      </c>
      <c r="R53" s="144">
        <v>0</v>
      </c>
      <c r="S53" s="144">
        <v>0</v>
      </c>
      <c r="T53" s="144">
        <v>0</v>
      </c>
    </row>
    <row r="54" spans="1:20" ht="15" customHeight="1" x14ac:dyDescent="0.2">
      <c r="A54" s="228" t="s">
        <v>124</v>
      </c>
      <c r="B54" s="234" t="s">
        <v>125</v>
      </c>
      <c r="C54" s="118" t="s">
        <v>19</v>
      </c>
      <c r="D54" s="118" t="s">
        <v>20</v>
      </c>
      <c r="E54" s="119" t="s">
        <v>317</v>
      </c>
      <c r="F54" s="120" t="s">
        <v>21</v>
      </c>
      <c r="G54" s="144">
        <v>37204448</v>
      </c>
      <c r="H54" s="144">
        <v>7013860</v>
      </c>
      <c r="I54" s="144">
        <v>30190588</v>
      </c>
      <c r="J54" s="144">
        <v>0</v>
      </c>
      <c r="K54" s="144">
        <v>7013860</v>
      </c>
      <c r="L54" s="144">
        <v>0</v>
      </c>
      <c r="M54" s="144">
        <v>7013860</v>
      </c>
      <c r="N54" s="144">
        <v>0</v>
      </c>
      <c r="O54" s="144">
        <v>0</v>
      </c>
      <c r="P54" s="144">
        <v>7013860</v>
      </c>
      <c r="Q54" s="144">
        <v>0</v>
      </c>
      <c r="R54" s="144">
        <v>0</v>
      </c>
      <c r="S54" s="144">
        <v>0</v>
      </c>
      <c r="T54" s="144">
        <v>0</v>
      </c>
    </row>
    <row r="55" spans="1:20" x14ac:dyDescent="0.2">
      <c r="A55" s="228" t="s">
        <v>126</v>
      </c>
      <c r="B55" s="234" t="s">
        <v>127</v>
      </c>
      <c r="C55" s="118" t="s">
        <v>19</v>
      </c>
      <c r="D55" s="118" t="s">
        <v>20</v>
      </c>
      <c r="E55" s="119" t="s">
        <v>317</v>
      </c>
      <c r="F55" s="120" t="s">
        <v>21</v>
      </c>
      <c r="G55" s="144">
        <v>427762628.82999998</v>
      </c>
      <c r="H55" s="144">
        <v>323108390.38999999</v>
      </c>
      <c r="I55" s="144">
        <v>104654238.44</v>
      </c>
      <c r="J55" s="144">
        <v>0</v>
      </c>
      <c r="K55" s="144">
        <v>274456753.17000002</v>
      </c>
      <c r="L55" s="144">
        <v>48651637.219999999</v>
      </c>
      <c r="M55" s="144">
        <v>132575285.17</v>
      </c>
      <c r="N55" s="144">
        <v>141881468</v>
      </c>
      <c r="O55" s="144">
        <v>18627621.899999999</v>
      </c>
      <c r="P55" s="144">
        <v>113947663.27</v>
      </c>
      <c r="Q55" s="144">
        <v>18627621.899999999</v>
      </c>
      <c r="R55" s="144">
        <v>0</v>
      </c>
      <c r="S55" s="144">
        <v>0</v>
      </c>
      <c r="T55" s="144">
        <v>0</v>
      </c>
    </row>
    <row r="56" spans="1:20" ht="15" customHeight="1" x14ac:dyDescent="0.2">
      <c r="A56" s="228" t="s">
        <v>128</v>
      </c>
      <c r="B56" s="233" t="s">
        <v>129</v>
      </c>
      <c r="C56" s="115" t="s">
        <v>19</v>
      </c>
      <c r="D56" s="115" t="s">
        <v>20</v>
      </c>
      <c r="E56" s="116" t="s">
        <v>317</v>
      </c>
      <c r="F56" s="117" t="s">
        <v>21</v>
      </c>
      <c r="G56" s="125">
        <v>393926094.62</v>
      </c>
      <c r="H56" s="125">
        <v>274881613.5</v>
      </c>
      <c r="I56" s="125">
        <v>119044481.12</v>
      </c>
      <c r="J56" s="125">
        <v>0</v>
      </c>
      <c r="K56" s="125">
        <v>256401538.65000001</v>
      </c>
      <c r="L56" s="125">
        <v>18480074.850000001</v>
      </c>
      <c r="M56" s="125">
        <v>250780568.61000001</v>
      </c>
      <c r="N56" s="125">
        <v>5620970.04</v>
      </c>
      <c r="O56" s="125">
        <v>94691674.170000002</v>
      </c>
      <c r="P56" s="125">
        <v>156088894.44</v>
      </c>
      <c r="Q56" s="125">
        <v>94691674.170000002</v>
      </c>
      <c r="R56" s="125">
        <v>0</v>
      </c>
      <c r="S56" s="125">
        <v>4683000</v>
      </c>
      <c r="T56" s="125">
        <v>4683000</v>
      </c>
    </row>
    <row r="57" spans="1:20" ht="15" customHeight="1" x14ac:dyDescent="0.2">
      <c r="A57" s="228" t="s">
        <v>130</v>
      </c>
      <c r="B57" s="234" t="s">
        <v>131</v>
      </c>
      <c r="C57" s="118" t="s">
        <v>19</v>
      </c>
      <c r="D57" s="118" t="s">
        <v>20</v>
      </c>
      <c r="E57" s="119" t="s">
        <v>317</v>
      </c>
      <c r="F57" s="120" t="s">
        <v>21</v>
      </c>
      <c r="G57" s="144">
        <v>1888393</v>
      </c>
      <c r="H57" s="144">
        <v>289495.18</v>
      </c>
      <c r="I57" s="144">
        <v>1598897.82</v>
      </c>
      <c r="J57" s="144">
        <v>0</v>
      </c>
      <c r="K57" s="144">
        <v>289495.18</v>
      </c>
      <c r="L57" s="144">
        <v>0</v>
      </c>
      <c r="M57" s="144">
        <v>289495.18</v>
      </c>
      <c r="N57" s="144">
        <v>0</v>
      </c>
      <c r="O57" s="144">
        <v>289495.18</v>
      </c>
      <c r="P57" s="144">
        <v>0</v>
      </c>
      <c r="Q57" s="144">
        <v>289495.18</v>
      </c>
      <c r="R57" s="144">
        <v>0</v>
      </c>
      <c r="S57" s="144">
        <v>0</v>
      </c>
      <c r="T57" s="144">
        <v>0</v>
      </c>
    </row>
    <row r="58" spans="1:20" ht="15" customHeight="1" x14ac:dyDescent="0.2">
      <c r="A58" s="228" t="s">
        <v>132</v>
      </c>
      <c r="B58" s="234" t="s">
        <v>512</v>
      </c>
      <c r="C58" s="118" t="s">
        <v>19</v>
      </c>
      <c r="D58" s="118" t="s">
        <v>20</v>
      </c>
      <c r="E58" s="119" t="s">
        <v>317</v>
      </c>
      <c r="F58" s="120" t="s">
        <v>21</v>
      </c>
      <c r="G58" s="144">
        <v>73871639.909999996</v>
      </c>
      <c r="H58" s="144">
        <v>16780115</v>
      </c>
      <c r="I58" s="144">
        <v>57091524.909999996</v>
      </c>
      <c r="J58" s="144">
        <v>0</v>
      </c>
      <c r="K58" s="144">
        <v>16780115</v>
      </c>
      <c r="L58" s="144">
        <v>0</v>
      </c>
      <c r="M58" s="144">
        <v>16780115</v>
      </c>
      <c r="N58" s="144">
        <v>0</v>
      </c>
      <c r="O58" s="144">
        <v>16780115</v>
      </c>
      <c r="P58" s="144">
        <v>0</v>
      </c>
      <c r="Q58" s="144">
        <v>16780115</v>
      </c>
      <c r="R58" s="144">
        <v>0</v>
      </c>
      <c r="S58" s="144">
        <v>0</v>
      </c>
      <c r="T58" s="144">
        <v>0</v>
      </c>
    </row>
    <row r="59" spans="1:20" ht="15" customHeight="1" x14ac:dyDescent="0.2">
      <c r="A59" s="228" t="s">
        <v>134</v>
      </c>
      <c r="B59" s="234" t="s">
        <v>135</v>
      </c>
      <c r="C59" s="118" t="s">
        <v>19</v>
      </c>
      <c r="D59" s="118" t="s">
        <v>20</v>
      </c>
      <c r="E59" s="119" t="s">
        <v>317</v>
      </c>
      <c r="F59" s="120" t="s">
        <v>21</v>
      </c>
      <c r="G59" s="144">
        <v>56712738</v>
      </c>
      <c r="H59" s="144">
        <v>50581215</v>
      </c>
      <c r="I59" s="144">
        <v>6131523</v>
      </c>
      <c r="J59" s="144">
        <v>0</v>
      </c>
      <c r="K59" s="144">
        <v>50581215</v>
      </c>
      <c r="L59" s="144">
        <v>0</v>
      </c>
      <c r="M59" s="144">
        <v>44960244.960000001</v>
      </c>
      <c r="N59" s="144">
        <v>5620970.04</v>
      </c>
      <c r="O59" s="144">
        <v>40521992.189999998</v>
      </c>
      <c r="P59" s="144">
        <v>4438252.7699999996</v>
      </c>
      <c r="Q59" s="144">
        <v>40521992.189999998</v>
      </c>
      <c r="R59" s="144">
        <v>0</v>
      </c>
      <c r="S59" s="144">
        <v>587000</v>
      </c>
      <c r="T59" s="144">
        <v>587000</v>
      </c>
    </row>
    <row r="60" spans="1:20" x14ac:dyDescent="0.2">
      <c r="A60" s="228" t="s">
        <v>136</v>
      </c>
      <c r="B60" s="234" t="s">
        <v>137</v>
      </c>
      <c r="C60" s="118" t="s">
        <v>19</v>
      </c>
      <c r="D60" s="118" t="s">
        <v>20</v>
      </c>
      <c r="E60" s="119" t="s">
        <v>317</v>
      </c>
      <c r="F60" s="120" t="s">
        <v>21</v>
      </c>
      <c r="G60" s="144">
        <v>10066041</v>
      </c>
      <c r="H60" s="144">
        <v>726451.42</v>
      </c>
      <c r="I60" s="144">
        <v>9339589.5800000001</v>
      </c>
      <c r="J60" s="144">
        <v>0</v>
      </c>
      <c r="K60" s="144">
        <v>661154.6</v>
      </c>
      <c r="L60" s="144">
        <v>65296.82</v>
      </c>
      <c r="M60" s="144">
        <v>661154.6</v>
      </c>
      <c r="N60" s="144">
        <v>0</v>
      </c>
      <c r="O60" s="144">
        <v>272000</v>
      </c>
      <c r="P60" s="144">
        <v>389154.6</v>
      </c>
      <c r="Q60" s="144">
        <v>272000</v>
      </c>
      <c r="R60" s="144">
        <v>0</v>
      </c>
      <c r="S60" s="144">
        <v>0</v>
      </c>
      <c r="T60" s="144">
        <v>0</v>
      </c>
    </row>
    <row r="61" spans="1:20" ht="15" customHeight="1" x14ac:dyDescent="0.2">
      <c r="A61" s="228" t="s">
        <v>138</v>
      </c>
      <c r="B61" s="234" t="s">
        <v>139</v>
      </c>
      <c r="C61" s="118" t="s">
        <v>19</v>
      </c>
      <c r="D61" s="118" t="s">
        <v>20</v>
      </c>
      <c r="E61" s="119" t="s">
        <v>317</v>
      </c>
      <c r="F61" s="120" t="s">
        <v>21</v>
      </c>
      <c r="G61" s="144">
        <v>67169670</v>
      </c>
      <c r="H61" s="144">
        <v>58719552.189999998</v>
      </c>
      <c r="I61" s="144">
        <v>8450117.8100000005</v>
      </c>
      <c r="J61" s="144">
        <v>0</v>
      </c>
      <c r="K61" s="144">
        <v>52888813.990000002</v>
      </c>
      <c r="L61" s="144">
        <v>5830738.2000000002</v>
      </c>
      <c r="M61" s="144">
        <v>52888813.990000002</v>
      </c>
      <c r="N61" s="144">
        <v>0</v>
      </c>
      <c r="O61" s="144">
        <v>4818846</v>
      </c>
      <c r="P61" s="144">
        <v>48069967.990000002</v>
      </c>
      <c r="Q61" s="144">
        <v>4818846</v>
      </c>
      <c r="R61" s="144">
        <v>0</v>
      </c>
      <c r="S61" s="144">
        <v>0</v>
      </c>
      <c r="T61" s="144">
        <v>0</v>
      </c>
    </row>
    <row r="62" spans="1:20" x14ac:dyDescent="0.2">
      <c r="A62" s="228" t="s">
        <v>140</v>
      </c>
      <c r="B62" s="234" t="s">
        <v>141</v>
      </c>
      <c r="C62" s="118" t="s">
        <v>19</v>
      </c>
      <c r="D62" s="118" t="s">
        <v>20</v>
      </c>
      <c r="E62" s="119" t="s">
        <v>317</v>
      </c>
      <c r="F62" s="120" t="s">
        <v>21</v>
      </c>
      <c r="G62" s="144">
        <v>153299356.71000001</v>
      </c>
      <c r="H62" s="144">
        <v>147784784.71000001</v>
      </c>
      <c r="I62" s="144">
        <v>5514572</v>
      </c>
      <c r="J62" s="144">
        <v>0</v>
      </c>
      <c r="K62" s="144">
        <v>135200744.88</v>
      </c>
      <c r="L62" s="144">
        <v>12584039.83</v>
      </c>
      <c r="M62" s="144">
        <v>135200744.88</v>
      </c>
      <c r="N62" s="144">
        <v>0</v>
      </c>
      <c r="O62" s="144">
        <v>32009225.800000001</v>
      </c>
      <c r="P62" s="144">
        <v>103191519.08</v>
      </c>
      <c r="Q62" s="144">
        <v>32009225.800000001</v>
      </c>
      <c r="R62" s="144">
        <v>0</v>
      </c>
      <c r="S62" s="144">
        <v>4096000</v>
      </c>
      <c r="T62" s="144">
        <v>4096000</v>
      </c>
    </row>
    <row r="63" spans="1:20" ht="15" customHeight="1" x14ac:dyDescent="0.2">
      <c r="A63" s="228" t="s">
        <v>142</v>
      </c>
      <c r="B63" s="234" t="s">
        <v>143</v>
      </c>
      <c r="C63" s="118" t="s">
        <v>19</v>
      </c>
      <c r="D63" s="118" t="s">
        <v>20</v>
      </c>
      <c r="E63" s="119" t="s">
        <v>317</v>
      </c>
      <c r="F63" s="120" t="s">
        <v>21</v>
      </c>
      <c r="G63" s="144">
        <v>918256</v>
      </c>
      <c r="H63" s="144">
        <v>0</v>
      </c>
      <c r="I63" s="144">
        <v>918256</v>
      </c>
      <c r="J63" s="144">
        <v>0</v>
      </c>
      <c r="K63" s="144">
        <v>0</v>
      </c>
      <c r="L63" s="144">
        <v>0</v>
      </c>
      <c r="M63" s="144">
        <v>0</v>
      </c>
      <c r="N63" s="144">
        <v>0</v>
      </c>
      <c r="O63" s="144">
        <v>0</v>
      </c>
      <c r="P63" s="144">
        <v>0</v>
      </c>
      <c r="Q63" s="144">
        <v>0</v>
      </c>
      <c r="R63" s="144">
        <v>0</v>
      </c>
      <c r="S63" s="144">
        <v>0</v>
      </c>
      <c r="T63" s="144">
        <v>0</v>
      </c>
    </row>
    <row r="64" spans="1:20" x14ac:dyDescent="0.2">
      <c r="A64" s="228" t="s">
        <v>144</v>
      </c>
      <c r="B64" s="234" t="s">
        <v>145</v>
      </c>
      <c r="C64" s="118" t="s">
        <v>19</v>
      </c>
      <c r="D64" s="118" t="s">
        <v>20</v>
      </c>
      <c r="E64" s="119" t="s">
        <v>317</v>
      </c>
      <c r="F64" s="120" t="s">
        <v>21</v>
      </c>
      <c r="G64" s="144">
        <v>30000000</v>
      </c>
      <c r="H64" s="144">
        <v>0</v>
      </c>
      <c r="I64" s="144">
        <v>30000000</v>
      </c>
      <c r="J64" s="144">
        <v>0</v>
      </c>
      <c r="K64" s="144">
        <v>0</v>
      </c>
      <c r="L64" s="144">
        <v>0</v>
      </c>
      <c r="M64" s="144">
        <v>0</v>
      </c>
      <c r="N64" s="144">
        <v>0</v>
      </c>
      <c r="O64" s="144">
        <v>0</v>
      </c>
      <c r="P64" s="144">
        <v>0</v>
      </c>
      <c r="Q64" s="144">
        <v>0</v>
      </c>
      <c r="R64" s="144">
        <v>0</v>
      </c>
      <c r="S64" s="144">
        <v>0</v>
      </c>
      <c r="T64" s="144">
        <v>0</v>
      </c>
    </row>
    <row r="65" spans="1:20" x14ac:dyDescent="0.2">
      <c r="A65" s="228" t="s">
        <v>146</v>
      </c>
      <c r="B65" s="233" t="s">
        <v>147</v>
      </c>
      <c r="C65" s="115" t="s">
        <v>19</v>
      </c>
      <c r="D65" s="115" t="s">
        <v>20</v>
      </c>
      <c r="E65" s="116" t="s">
        <v>317</v>
      </c>
      <c r="F65" s="117" t="s">
        <v>21</v>
      </c>
      <c r="G65" s="125">
        <v>400368218.45999998</v>
      </c>
      <c r="H65" s="125">
        <v>310241437.17000002</v>
      </c>
      <c r="I65" s="125">
        <v>90126781.290000007</v>
      </c>
      <c r="J65" s="125">
        <v>0</v>
      </c>
      <c r="K65" s="125">
        <v>233847331.86000001</v>
      </c>
      <c r="L65" s="125">
        <v>76394105.310000002</v>
      </c>
      <c r="M65" s="125">
        <v>233847331.77000001</v>
      </c>
      <c r="N65" s="125">
        <v>0.09</v>
      </c>
      <c r="O65" s="125">
        <v>35281890</v>
      </c>
      <c r="P65" s="125">
        <v>198565441.77000001</v>
      </c>
      <c r="Q65" s="125">
        <v>35281890</v>
      </c>
      <c r="R65" s="125">
        <v>0</v>
      </c>
      <c r="S65" s="125">
        <v>6304000</v>
      </c>
      <c r="T65" s="125">
        <v>6304000</v>
      </c>
    </row>
    <row r="66" spans="1:20" x14ac:dyDescent="0.2">
      <c r="A66" s="228" t="s">
        <v>148</v>
      </c>
      <c r="B66" s="234" t="s">
        <v>149</v>
      </c>
      <c r="C66" s="118" t="s">
        <v>19</v>
      </c>
      <c r="D66" s="118" t="s">
        <v>20</v>
      </c>
      <c r="E66" s="119" t="s">
        <v>317</v>
      </c>
      <c r="F66" s="120" t="s">
        <v>21</v>
      </c>
      <c r="G66" s="144">
        <v>340000</v>
      </c>
      <c r="H66" s="144">
        <v>0</v>
      </c>
      <c r="I66" s="144">
        <v>340000</v>
      </c>
      <c r="J66" s="144">
        <v>0</v>
      </c>
      <c r="K66" s="144">
        <v>0</v>
      </c>
      <c r="L66" s="144">
        <v>0</v>
      </c>
      <c r="M66" s="144">
        <v>0</v>
      </c>
      <c r="N66" s="144">
        <v>0</v>
      </c>
      <c r="O66" s="144">
        <v>0</v>
      </c>
      <c r="P66" s="144">
        <v>0</v>
      </c>
      <c r="Q66" s="144">
        <v>0</v>
      </c>
      <c r="R66" s="144">
        <v>0</v>
      </c>
      <c r="S66" s="144">
        <v>0</v>
      </c>
      <c r="T66" s="144">
        <v>0</v>
      </c>
    </row>
    <row r="67" spans="1:20" ht="15" customHeight="1" x14ac:dyDescent="0.2">
      <c r="A67" s="228" t="s">
        <v>150</v>
      </c>
      <c r="B67" s="234" t="s">
        <v>151</v>
      </c>
      <c r="C67" s="118" t="s">
        <v>19</v>
      </c>
      <c r="D67" s="118" t="s">
        <v>20</v>
      </c>
      <c r="E67" s="119" t="s">
        <v>317</v>
      </c>
      <c r="F67" s="120" t="s">
        <v>21</v>
      </c>
      <c r="G67" s="144">
        <v>14617658</v>
      </c>
      <c r="H67" s="144">
        <v>12033295.710000001</v>
      </c>
      <c r="I67" s="144">
        <v>2584362.29</v>
      </c>
      <c r="J67" s="144">
        <v>0</v>
      </c>
      <c r="K67" s="144">
        <v>11372058.51</v>
      </c>
      <c r="L67" s="144">
        <v>661237.19999999995</v>
      </c>
      <c r="M67" s="144">
        <v>11372058.51</v>
      </c>
      <c r="N67" s="144">
        <v>0</v>
      </c>
      <c r="O67" s="144">
        <v>5609090</v>
      </c>
      <c r="P67" s="144">
        <v>5762968.5099999998</v>
      </c>
      <c r="Q67" s="144">
        <v>5609090</v>
      </c>
      <c r="R67" s="144">
        <v>0</v>
      </c>
      <c r="S67" s="144">
        <v>0</v>
      </c>
      <c r="T67" s="144">
        <v>0</v>
      </c>
    </row>
    <row r="68" spans="1:20" x14ac:dyDescent="0.2">
      <c r="A68" s="228" t="s">
        <v>152</v>
      </c>
      <c r="B68" s="234" t="s">
        <v>97</v>
      </c>
      <c r="C68" s="118" t="s">
        <v>19</v>
      </c>
      <c r="D68" s="118" t="s">
        <v>20</v>
      </c>
      <c r="E68" s="119" t="s">
        <v>317</v>
      </c>
      <c r="F68" s="120" t="s">
        <v>21</v>
      </c>
      <c r="G68" s="144">
        <v>8868581.5399999991</v>
      </c>
      <c r="H68" s="144">
        <v>8863481.5399999991</v>
      </c>
      <c r="I68" s="144">
        <v>5100</v>
      </c>
      <c r="J68" s="144">
        <v>0</v>
      </c>
      <c r="K68" s="144">
        <v>7955356.8399999999</v>
      </c>
      <c r="L68" s="144">
        <v>908124.7</v>
      </c>
      <c r="M68" s="144">
        <v>7955356.8399999999</v>
      </c>
      <c r="N68" s="144">
        <v>0</v>
      </c>
      <c r="O68" s="144">
        <v>340000</v>
      </c>
      <c r="P68" s="144">
        <v>7615356.8399999999</v>
      </c>
      <c r="Q68" s="144">
        <v>340000</v>
      </c>
      <c r="R68" s="144">
        <v>0</v>
      </c>
      <c r="S68" s="144">
        <v>0</v>
      </c>
      <c r="T68" s="144">
        <v>0</v>
      </c>
    </row>
    <row r="69" spans="1:20" x14ac:dyDescent="0.2">
      <c r="A69" s="228" t="s">
        <v>153</v>
      </c>
      <c r="B69" s="234" t="s">
        <v>99</v>
      </c>
      <c r="C69" s="118" t="s">
        <v>19</v>
      </c>
      <c r="D69" s="118" t="s">
        <v>20</v>
      </c>
      <c r="E69" s="119" t="s">
        <v>317</v>
      </c>
      <c r="F69" s="120" t="s">
        <v>21</v>
      </c>
      <c r="G69" s="144">
        <v>28674800</v>
      </c>
      <c r="H69" s="144">
        <v>6280600</v>
      </c>
      <c r="I69" s="144">
        <v>22394200</v>
      </c>
      <c r="J69" s="144">
        <v>0</v>
      </c>
      <c r="K69" s="144">
        <v>6280600</v>
      </c>
      <c r="L69" s="144">
        <v>0</v>
      </c>
      <c r="M69" s="144">
        <v>6280600</v>
      </c>
      <c r="N69" s="144">
        <v>0</v>
      </c>
      <c r="O69" s="144">
        <v>6280600</v>
      </c>
      <c r="P69" s="144">
        <v>0</v>
      </c>
      <c r="Q69" s="144">
        <v>6280600</v>
      </c>
      <c r="R69" s="144">
        <v>0</v>
      </c>
      <c r="S69" s="144">
        <v>0</v>
      </c>
      <c r="T69" s="144">
        <v>0</v>
      </c>
    </row>
    <row r="70" spans="1:20" ht="15" customHeight="1" x14ac:dyDescent="0.2">
      <c r="A70" s="228" t="s">
        <v>154</v>
      </c>
      <c r="B70" s="234" t="s">
        <v>101</v>
      </c>
      <c r="C70" s="118" t="s">
        <v>19</v>
      </c>
      <c r="D70" s="118" t="s">
        <v>20</v>
      </c>
      <c r="E70" s="119" t="s">
        <v>317</v>
      </c>
      <c r="F70" s="120" t="s">
        <v>21</v>
      </c>
      <c r="G70" s="144">
        <v>281240241</v>
      </c>
      <c r="H70" s="144">
        <v>259021958</v>
      </c>
      <c r="I70" s="144">
        <v>22218283</v>
      </c>
      <c r="J70" s="144">
        <v>0</v>
      </c>
      <c r="K70" s="144">
        <v>184533684.65000001</v>
      </c>
      <c r="L70" s="144">
        <v>74488273.349999994</v>
      </c>
      <c r="M70" s="144">
        <v>184533684.65000001</v>
      </c>
      <c r="N70" s="144">
        <v>0</v>
      </c>
      <c r="O70" s="144">
        <v>0</v>
      </c>
      <c r="P70" s="144">
        <v>184533684.65000001</v>
      </c>
      <c r="Q70" s="144">
        <v>0</v>
      </c>
      <c r="R70" s="144">
        <v>0</v>
      </c>
      <c r="S70" s="144">
        <v>6304000</v>
      </c>
      <c r="T70" s="144">
        <v>6304000</v>
      </c>
    </row>
    <row r="71" spans="1:20" x14ac:dyDescent="0.2">
      <c r="A71" s="228" t="s">
        <v>155</v>
      </c>
      <c r="B71" s="234" t="s">
        <v>103</v>
      </c>
      <c r="C71" s="118" t="s">
        <v>19</v>
      </c>
      <c r="D71" s="118" t="s">
        <v>20</v>
      </c>
      <c r="E71" s="119" t="s">
        <v>317</v>
      </c>
      <c r="F71" s="120" t="s">
        <v>21</v>
      </c>
      <c r="G71" s="144">
        <v>46242000</v>
      </c>
      <c r="H71" s="144">
        <v>23052200</v>
      </c>
      <c r="I71" s="144">
        <v>23189800</v>
      </c>
      <c r="J71" s="144">
        <v>0</v>
      </c>
      <c r="K71" s="144">
        <v>23052200</v>
      </c>
      <c r="L71" s="144">
        <v>0</v>
      </c>
      <c r="M71" s="144">
        <v>23052200</v>
      </c>
      <c r="N71" s="144">
        <v>0</v>
      </c>
      <c r="O71" s="144">
        <v>23052200</v>
      </c>
      <c r="P71" s="144">
        <v>0</v>
      </c>
      <c r="Q71" s="144">
        <v>23052200</v>
      </c>
      <c r="R71" s="144">
        <v>0</v>
      </c>
      <c r="S71" s="144">
        <v>0</v>
      </c>
      <c r="T71" s="144">
        <v>0</v>
      </c>
    </row>
    <row r="72" spans="1:20" ht="15" customHeight="1" x14ac:dyDescent="0.2">
      <c r="A72" s="228" t="s">
        <v>156</v>
      </c>
      <c r="B72" s="234" t="s">
        <v>105</v>
      </c>
      <c r="C72" s="118" t="s">
        <v>19</v>
      </c>
      <c r="D72" s="118" t="s">
        <v>20</v>
      </c>
      <c r="E72" s="119" t="s">
        <v>317</v>
      </c>
      <c r="F72" s="120" t="s">
        <v>21</v>
      </c>
      <c r="G72" s="144">
        <v>19395036</v>
      </c>
      <c r="H72" s="144">
        <v>0</v>
      </c>
      <c r="I72" s="144">
        <v>19395036</v>
      </c>
      <c r="J72" s="144">
        <v>0</v>
      </c>
      <c r="K72" s="144">
        <v>0</v>
      </c>
      <c r="L72" s="144">
        <v>0</v>
      </c>
      <c r="M72" s="144">
        <v>0</v>
      </c>
      <c r="N72" s="144">
        <v>0</v>
      </c>
      <c r="O72" s="144">
        <v>0</v>
      </c>
      <c r="P72" s="144">
        <v>0</v>
      </c>
      <c r="Q72" s="144">
        <v>0</v>
      </c>
      <c r="R72" s="144">
        <v>0</v>
      </c>
      <c r="S72" s="144">
        <v>0</v>
      </c>
      <c r="T72" s="144">
        <v>0</v>
      </c>
    </row>
    <row r="73" spans="1:20" ht="15" customHeight="1" x14ac:dyDescent="0.2">
      <c r="A73" s="228" t="s">
        <v>157</v>
      </c>
      <c r="B73" s="234" t="s">
        <v>107</v>
      </c>
      <c r="C73" s="118" t="s">
        <v>19</v>
      </c>
      <c r="D73" s="118" t="s">
        <v>20</v>
      </c>
      <c r="E73" s="119" t="s">
        <v>317</v>
      </c>
      <c r="F73" s="120" t="s">
        <v>21</v>
      </c>
      <c r="G73" s="144">
        <v>989901.92</v>
      </c>
      <c r="H73" s="144">
        <v>989901.92</v>
      </c>
      <c r="I73" s="144">
        <v>0</v>
      </c>
      <c r="J73" s="144">
        <v>0</v>
      </c>
      <c r="K73" s="144">
        <v>653431.86</v>
      </c>
      <c r="L73" s="144">
        <v>336470.06</v>
      </c>
      <c r="M73" s="144">
        <v>653431.77</v>
      </c>
      <c r="N73" s="144">
        <v>0.09</v>
      </c>
      <c r="O73" s="144">
        <v>0</v>
      </c>
      <c r="P73" s="144">
        <v>653431.77</v>
      </c>
      <c r="Q73" s="144">
        <v>0</v>
      </c>
      <c r="R73" s="144">
        <v>0</v>
      </c>
      <c r="S73" s="144">
        <v>0</v>
      </c>
      <c r="T73" s="144">
        <v>0</v>
      </c>
    </row>
    <row r="74" spans="1:20" x14ac:dyDescent="0.2">
      <c r="A74" s="228" t="s">
        <v>158</v>
      </c>
      <c r="B74" s="233" t="s">
        <v>159</v>
      </c>
      <c r="C74" s="115" t="s">
        <v>19</v>
      </c>
      <c r="D74" s="115" t="s">
        <v>20</v>
      </c>
      <c r="E74" s="116" t="s">
        <v>317</v>
      </c>
      <c r="F74" s="117" t="s">
        <v>21</v>
      </c>
      <c r="G74" s="125">
        <f>+G75+G77+G84+G87+G95+G100</f>
        <v>25606156315.09</v>
      </c>
      <c r="H74" s="125">
        <v>24161550538.43</v>
      </c>
      <c r="I74" s="125">
        <f>+I75+I77+I84+I87+I95+I100</f>
        <v>1444605776.6600001</v>
      </c>
      <c r="J74" s="125">
        <v>0</v>
      </c>
      <c r="K74" s="125">
        <v>23902351669.709999</v>
      </c>
      <c r="L74" s="125">
        <v>259198868.72</v>
      </c>
      <c r="M74" s="125">
        <v>22239136337.849998</v>
      </c>
      <c r="N74" s="125">
        <v>1663215331.8599999</v>
      </c>
      <c r="O74" s="125">
        <v>20392793235.830002</v>
      </c>
      <c r="P74" s="125">
        <v>1846343102.02</v>
      </c>
      <c r="Q74" s="125">
        <v>20392793235.830002</v>
      </c>
      <c r="R74" s="125">
        <v>0</v>
      </c>
      <c r="S74" s="125">
        <v>141185490.59999999</v>
      </c>
      <c r="T74" s="125">
        <v>141185490.59999999</v>
      </c>
    </row>
    <row r="75" spans="1:20" x14ac:dyDescent="0.2">
      <c r="A75" s="228" t="s">
        <v>160</v>
      </c>
      <c r="B75" s="233" t="s">
        <v>161</v>
      </c>
      <c r="C75" s="115" t="s">
        <v>19</v>
      </c>
      <c r="D75" s="115" t="s">
        <v>20</v>
      </c>
      <c r="E75" s="116" t="s">
        <v>317</v>
      </c>
      <c r="F75" s="117" t="s">
        <v>21</v>
      </c>
      <c r="G75" s="125">
        <v>75017546</v>
      </c>
      <c r="H75" s="125">
        <v>46550945.560000002</v>
      </c>
      <c r="I75" s="125">
        <v>28466600.440000001</v>
      </c>
      <c r="J75" s="125">
        <v>0</v>
      </c>
      <c r="K75" s="125">
        <v>46550945.560000002</v>
      </c>
      <c r="L75" s="125">
        <v>0</v>
      </c>
      <c r="M75" s="125">
        <v>46550945.560000002</v>
      </c>
      <c r="N75" s="125">
        <v>0</v>
      </c>
      <c r="O75" s="125">
        <v>46550945.560000002</v>
      </c>
      <c r="P75" s="125">
        <v>0</v>
      </c>
      <c r="Q75" s="125">
        <v>46550945.560000002</v>
      </c>
      <c r="R75" s="125">
        <v>0</v>
      </c>
      <c r="S75" s="125">
        <v>17093680</v>
      </c>
      <c r="T75" s="125">
        <v>17093680</v>
      </c>
    </row>
    <row r="76" spans="1:20" x14ac:dyDescent="0.2">
      <c r="A76" s="228" t="s">
        <v>162</v>
      </c>
      <c r="B76" s="234" t="s">
        <v>163</v>
      </c>
      <c r="C76" s="118" t="s">
        <v>19</v>
      </c>
      <c r="D76" s="118" t="s">
        <v>20</v>
      </c>
      <c r="E76" s="119" t="s">
        <v>317</v>
      </c>
      <c r="F76" s="120" t="s">
        <v>21</v>
      </c>
      <c r="G76" s="144">
        <v>75017546</v>
      </c>
      <c r="H76" s="144">
        <v>46550945.560000002</v>
      </c>
      <c r="I76" s="144">
        <v>28466600.440000001</v>
      </c>
      <c r="J76" s="144">
        <v>0</v>
      </c>
      <c r="K76" s="144">
        <v>46550945.560000002</v>
      </c>
      <c r="L76" s="144">
        <v>0</v>
      </c>
      <c r="M76" s="144">
        <v>46550945.560000002</v>
      </c>
      <c r="N76" s="144">
        <v>0</v>
      </c>
      <c r="O76" s="144">
        <v>46550945.560000002</v>
      </c>
      <c r="P76" s="144">
        <v>0</v>
      </c>
      <c r="Q76" s="144">
        <v>46550945.560000002</v>
      </c>
      <c r="R76" s="144">
        <v>0</v>
      </c>
      <c r="S76" s="144">
        <v>17093680</v>
      </c>
      <c r="T76" s="144">
        <v>17093680</v>
      </c>
    </row>
    <row r="77" spans="1:20" ht="18.75" customHeight="1" x14ac:dyDescent="0.2">
      <c r="A77" s="228" t="s">
        <v>164</v>
      </c>
      <c r="B77" s="233" t="s">
        <v>513</v>
      </c>
      <c r="C77" s="115" t="s">
        <v>19</v>
      </c>
      <c r="D77" s="115" t="s">
        <v>20</v>
      </c>
      <c r="E77" s="116" t="s">
        <v>317</v>
      </c>
      <c r="F77" s="117" t="s">
        <v>21</v>
      </c>
      <c r="G77" s="125">
        <v>2627255843</v>
      </c>
      <c r="H77" s="125">
        <v>2327845882.25</v>
      </c>
      <c r="I77" s="125">
        <v>299409960.75</v>
      </c>
      <c r="J77" s="125">
        <v>0</v>
      </c>
      <c r="K77" s="125">
        <v>2314587112.9899998</v>
      </c>
      <c r="L77" s="125">
        <v>13258769.26</v>
      </c>
      <c r="M77" s="125">
        <v>2087382513.79</v>
      </c>
      <c r="N77" s="125">
        <v>227204599.19999999</v>
      </c>
      <c r="O77" s="125">
        <v>2008629697.79</v>
      </c>
      <c r="P77" s="125">
        <v>78752816</v>
      </c>
      <c r="Q77" s="125">
        <v>2008629697.79</v>
      </c>
      <c r="R77" s="125">
        <v>0</v>
      </c>
      <c r="S77" s="125">
        <v>56937008.990000002</v>
      </c>
      <c r="T77" s="125">
        <v>56937008.990000002</v>
      </c>
    </row>
    <row r="78" spans="1:20" ht="15" customHeight="1" x14ac:dyDescent="0.2">
      <c r="A78" s="228" t="s">
        <v>166</v>
      </c>
      <c r="B78" s="234" t="s">
        <v>167</v>
      </c>
      <c r="C78" s="118" t="s">
        <v>19</v>
      </c>
      <c r="D78" s="118" t="s">
        <v>20</v>
      </c>
      <c r="E78" s="119" t="s">
        <v>317</v>
      </c>
      <c r="F78" s="120" t="s">
        <v>21</v>
      </c>
      <c r="G78" s="144">
        <v>214861391</v>
      </c>
      <c r="H78" s="144">
        <v>50770753</v>
      </c>
      <c r="I78" s="144">
        <v>164090638</v>
      </c>
      <c r="J78" s="144">
        <v>0</v>
      </c>
      <c r="K78" s="144">
        <v>39136823</v>
      </c>
      <c r="L78" s="144">
        <v>11633930</v>
      </c>
      <c r="M78" s="144">
        <v>39136823</v>
      </c>
      <c r="N78" s="144">
        <v>0</v>
      </c>
      <c r="O78" s="144">
        <v>39136823</v>
      </c>
      <c r="P78" s="144">
        <v>0</v>
      </c>
      <c r="Q78" s="144">
        <v>39136823</v>
      </c>
      <c r="R78" s="144">
        <v>0</v>
      </c>
      <c r="S78" s="144">
        <v>5985567</v>
      </c>
      <c r="T78" s="144">
        <v>5985567</v>
      </c>
    </row>
    <row r="79" spans="1:20" x14ac:dyDescent="0.2">
      <c r="A79" s="228" t="s">
        <v>168</v>
      </c>
      <c r="B79" s="234" t="s">
        <v>169</v>
      </c>
      <c r="C79" s="118" t="s">
        <v>19</v>
      </c>
      <c r="D79" s="118" t="s">
        <v>20</v>
      </c>
      <c r="E79" s="119" t="s">
        <v>317</v>
      </c>
      <c r="F79" s="120" t="s">
        <v>21</v>
      </c>
      <c r="G79" s="144">
        <v>800200000</v>
      </c>
      <c r="H79" s="144">
        <v>693781992</v>
      </c>
      <c r="I79" s="144">
        <v>106418008</v>
      </c>
      <c r="J79" s="144">
        <v>0</v>
      </c>
      <c r="K79" s="144">
        <v>693194292</v>
      </c>
      <c r="L79" s="144">
        <v>587700</v>
      </c>
      <c r="M79" s="144">
        <v>550464238.79999995</v>
      </c>
      <c r="N79" s="144">
        <v>142730053.19999999</v>
      </c>
      <c r="O79" s="144">
        <v>477398639.80000001</v>
      </c>
      <c r="P79" s="144">
        <v>73065599</v>
      </c>
      <c r="Q79" s="144">
        <v>477398639.80000001</v>
      </c>
      <c r="R79" s="144">
        <v>0</v>
      </c>
      <c r="S79" s="144">
        <v>28393800</v>
      </c>
      <c r="T79" s="144">
        <v>28393800</v>
      </c>
    </row>
    <row r="80" spans="1:20" x14ac:dyDescent="0.2">
      <c r="A80" s="228" t="s">
        <v>170</v>
      </c>
      <c r="B80" s="234" t="s">
        <v>171</v>
      </c>
      <c r="C80" s="118" t="s">
        <v>19</v>
      </c>
      <c r="D80" s="118" t="s">
        <v>20</v>
      </c>
      <c r="E80" s="119" t="s">
        <v>317</v>
      </c>
      <c r="F80" s="120" t="s">
        <v>21</v>
      </c>
      <c r="G80" s="144">
        <v>85761368</v>
      </c>
      <c r="H80" s="144">
        <v>85761368</v>
      </c>
      <c r="I80" s="144">
        <v>0</v>
      </c>
      <c r="J80" s="144">
        <v>0</v>
      </c>
      <c r="K80" s="144">
        <v>85761368</v>
      </c>
      <c r="L80" s="144">
        <v>0</v>
      </c>
      <c r="M80" s="144">
        <v>52081294</v>
      </c>
      <c r="N80" s="144">
        <v>33680074</v>
      </c>
      <c r="O80" s="144">
        <v>52081294</v>
      </c>
      <c r="P80" s="144">
        <v>0</v>
      </c>
      <c r="Q80" s="144">
        <v>52081294</v>
      </c>
      <c r="R80" s="144">
        <v>0</v>
      </c>
      <c r="S80" s="144">
        <v>0</v>
      </c>
      <c r="T80" s="144">
        <v>0</v>
      </c>
    </row>
    <row r="81" spans="1:20" x14ac:dyDescent="0.2">
      <c r="A81" s="228" t="s">
        <v>172</v>
      </c>
      <c r="B81" s="234" t="s">
        <v>173</v>
      </c>
      <c r="C81" s="118" t="s">
        <v>19</v>
      </c>
      <c r="D81" s="118" t="s">
        <v>20</v>
      </c>
      <c r="E81" s="119" t="s">
        <v>317</v>
      </c>
      <c r="F81" s="120" t="s">
        <v>21</v>
      </c>
      <c r="G81" s="144">
        <v>3135719</v>
      </c>
      <c r="H81" s="144">
        <v>743500</v>
      </c>
      <c r="I81" s="144">
        <v>2392219</v>
      </c>
      <c r="J81" s="144">
        <v>0</v>
      </c>
      <c r="K81" s="144">
        <v>743500</v>
      </c>
      <c r="L81" s="144">
        <v>0</v>
      </c>
      <c r="M81" s="144">
        <v>743500</v>
      </c>
      <c r="N81" s="144">
        <v>0</v>
      </c>
      <c r="O81" s="144">
        <v>743500</v>
      </c>
      <c r="P81" s="144">
        <v>0</v>
      </c>
      <c r="Q81" s="144">
        <v>743500</v>
      </c>
      <c r="R81" s="144">
        <v>0</v>
      </c>
      <c r="S81" s="144">
        <v>439000</v>
      </c>
      <c r="T81" s="144">
        <v>439000</v>
      </c>
    </row>
    <row r="82" spans="1:20" x14ac:dyDescent="0.2">
      <c r="A82" s="228" t="s">
        <v>174</v>
      </c>
      <c r="B82" s="234" t="s">
        <v>175</v>
      </c>
      <c r="C82" s="118" t="s">
        <v>19</v>
      </c>
      <c r="D82" s="118" t="s">
        <v>20</v>
      </c>
      <c r="E82" s="119" t="s">
        <v>317</v>
      </c>
      <c r="F82" s="120" t="s">
        <v>21</v>
      </c>
      <c r="G82" s="144">
        <v>141829827</v>
      </c>
      <c r="H82" s="144">
        <v>135645445</v>
      </c>
      <c r="I82" s="144">
        <v>6184382</v>
      </c>
      <c r="J82" s="144">
        <v>0</v>
      </c>
      <c r="K82" s="144">
        <v>135645445</v>
      </c>
      <c r="L82" s="144">
        <v>0</v>
      </c>
      <c r="M82" s="144">
        <v>84850973</v>
      </c>
      <c r="N82" s="144">
        <v>50794472</v>
      </c>
      <c r="O82" s="144">
        <v>84850973</v>
      </c>
      <c r="P82" s="144">
        <v>0</v>
      </c>
      <c r="Q82" s="144">
        <v>84850973</v>
      </c>
      <c r="R82" s="144">
        <v>0</v>
      </c>
      <c r="S82" s="144">
        <v>4054000</v>
      </c>
      <c r="T82" s="144">
        <v>4054000</v>
      </c>
    </row>
    <row r="83" spans="1:20" ht="15" customHeight="1" x14ac:dyDescent="0.2">
      <c r="A83" s="228" t="s">
        <v>176</v>
      </c>
      <c r="B83" s="234" t="s">
        <v>177</v>
      </c>
      <c r="C83" s="118" t="s">
        <v>19</v>
      </c>
      <c r="D83" s="118" t="s">
        <v>20</v>
      </c>
      <c r="E83" s="119" t="s">
        <v>317</v>
      </c>
      <c r="F83" s="120" t="s">
        <v>21</v>
      </c>
      <c r="G83" s="144">
        <v>1381467538</v>
      </c>
      <c r="H83" s="144">
        <v>1361142824.25</v>
      </c>
      <c r="I83" s="144">
        <v>20324713.75</v>
      </c>
      <c r="J83" s="144">
        <v>0</v>
      </c>
      <c r="K83" s="144">
        <v>1360105684.99</v>
      </c>
      <c r="L83" s="144">
        <v>1037139.26</v>
      </c>
      <c r="M83" s="144">
        <v>1360105684.99</v>
      </c>
      <c r="N83" s="144">
        <v>0</v>
      </c>
      <c r="O83" s="144">
        <v>1354418467.99</v>
      </c>
      <c r="P83" s="144">
        <v>5687217</v>
      </c>
      <c r="Q83" s="144">
        <v>1354418467.99</v>
      </c>
      <c r="R83" s="144">
        <v>0</v>
      </c>
      <c r="S83" s="144">
        <v>18064641.989999998</v>
      </c>
      <c r="T83" s="144">
        <v>18064641.989999998</v>
      </c>
    </row>
    <row r="84" spans="1:20" ht="24" customHeight="1" x14ac:dyDescent="0.2">
      <c r="A84" s="228" t="s">
        <v>178</v>
      </c>
      <c r="B84" s="233" t="s">
        <v>514</v>
      </c>
      <c r="C84" s="115" t="s">
        <v>19</v>
      </c>
      <c r="D84" s="115" t="s">
        <v>20</v>
      </c>
      <c r="E84" s="116" t="s">
        <v>317</v>
      </c>
      <c r="F84" s="117" t="s">
        <v>21</v>
      </c>
      <c r="G84" s="125">
        <v>2260090166</v>
      </c>
      <c r="H84" s="125">
        <v>2193000810.77</v>
      </c>
      <c r="I84" s="125">
        <v>67089355.229999997</v>
      </c>
      <c r="J84" s="125">
        <v>0</v>
      </c>
      <c r="K84" s="125">
        <v>2189080635.6900001</v>
      </c>
      <c r="L84" s="125">
        <v>3920175.08</v>
      </c>
      <c r="M84" s="125">
        <v>2180840982.6799998</v>
      </c>
      <c r="N84" s="125">
        <v>8239653.0099999998</v>
      </c>
      <c r="O84" s="125">
        <v>2134008395.75</v>
      </c>
      <c r="P84" s="125">
        <v>46832586.93</v>
      </c>
      <c r="Q84" s="125">
        <v>2134008395.75</v>
      </c>
      <c r="R84" s="125">
        <v>0</v>
      </c>
      <c r="S84" s="125">
        <v>321216</v>
      </c>
      <c r="T84" s="125">
        <v>321216</v>
      </c>
    </row>
    <row r="85" spans="1:20" ht="15" customHeight="1" x14ac:dyDescent="0.2">
      <c r="A85" s="228" t="s">
        <v>180</v>
      </c>
      <c r="B85" s="234" t="s">
        <v>181</v>
      </c>
      <c r="C85" s="118" t="s">
        <v>19</v>
      </c>
      <c r="D85" s="118" t="s">
        <v>20</v>
      </c>
      <c r="E85" s="119" t="s">
        <v>317</v>
      </c>
      <c r="F85" s="120" t="s">
        <v>21</v>
      </c>
      <c r="G85" s="144">
        <v>1995264811</v>
      </c>
      <c r="H85" s="144">
        <v>1964479822.0599999</v>
      </c>
      <c r="I85" s="144">
        <v>30784988.940000001</v>
      </c>
      <c r="J85" s="144">
        <v>0</v>
      </c>
      <c r="K85" s="144">
        <v>1960644071.0599999</v>
      </c>
      <c r="L85" s="144">
        <v>3835751</v>
      </c>
      <c r="M85" s="144">
        <v>1952404429.05</v>
      </c>
      <c r="N85" s="144">
        <v>8239642.0099999998</v>
      </c>
      <c r="O85" s="144">
        <v>1911529464.05</v>
      </c>
      <c r="P85" s="144">
        <v>40874965</v>
      </c>
      <c r="Q85" s="144">
        <v>1911529464.05</v>
      </c>
      <c r="R85" s="144">
        <v>0</v>
      </c>
      <c r="S85" s="144">
        <v>321216</v>
      </c>
      <c r="T85" s="144">
        <v>321216</v>
      </c>
    </row>
    <row r="86" spans="1:20" x14ac:dyDescent="0.2">
      <c r="A86" s="228" t="s">
        <v>182</v>
      </c>
      <c r="B86" s="234" t="s">
        <v>183</v>
      </c>
      <c r="C86" s="118" t="s">
        <v>19</v>
      </c>
      <c r="D86" s="118" t="s">
        <v>20</v>
      </c>
      <c r="E86" s="119" t="s">
        <v>317</v>
      </c>
      <c r="F86" s="120" t="s">
        <v>21</v>
      </c>
      <c r="G86" s="144">
        <v>264825355</v>
      </c>
      <c r="H86" s="144">
        <v>228520988.71000001</v>
      </c>
      <c r="I86" s="144">
        <v>36304366.289999999</v>
      </c>
      <c r="J86" s="144">
        <v>0</v>
      </c>
      <c r="K86" s="144">
        <v>228436564.63</v>
      </c>
      <c r="L86" s="144">
        <v>84424.08</v>
      </c>
      <c r="M86" s="144">
        <v>228436553.63</v>
      </c>
      <c r="N86" s="144">
        <v>11</v>
      </c>
      <c r="O86" s="144">
        <v>222478931.69999999</v>
      </c>
      <c r="P86" s="144">
        <v>5957621.9299999997</v>
      </c>
      <c r="Q86" s="144">
        <v>222478931.69999999</v>
      </c>
      <c r="R86" s="144">
        <v>0</v>
      </c>
      <c r="S86" s="144">
        <v>0</v>
      </c>
      <c r="T86" s="144">
        <v>0</v>
      </c>
    </row>
    <row r="87" spans="1:20" ht="15" customHeight="1" x14ac:dyDescent="0.2">
      <c r="A87" s="228" t="s">
        <v>185</v>
      </c>
      <c r="B87" s="233" t="s">
        <v>186</v>
      </c>
      <c r="C87" s="115" t="s">
        <v>19</v>
      </c>
      <c r="D87" s="115" t="s">
        <v>20</v>
      </c>
      <c r="E87" s="116" t="s">
        <v>317</v>
      </c>
      <c r="F87" s="117" t="s">
        <v>21</v>
      </c>
      <c r="G87" s="125">
        <f>18867002836+7000000</f>
        <v>18874002836</v>
      </c>
      <c r="H87" s="125">
        <v>17861621919.209999</v>
      </c>
      <c r="I87" s="125">
        <f>1005380916.79+7000000</f>
        <v>1012380916.79</v>
      </c>
      <c r="J87" s="125">
        <v>0</v>
      </c>
      <c r="K87" s="125">
        <v>17680096889.060001</v>
      </c>
      <c r="L87" s="125">
        <v>181525030.15000001</v>
      </c>
      <c r="M87" s="125">
        <v>16315269274.5</v>
      </c>
      <c r="N87" s="125">
        <v>1364827614.5599999</v>
      </c>
      <c r="O87" s="125">
        <v>15204021238.41</v>
      </c>
      <c r="P87" s="125">
        <v>1111248036.0899999</v>
      </c>
      <c r="Q87" s="125">
        <v>15204021238.41</v>
      </c>
      <c r="R87" s="125">
        <v>0</v>
      </c>
      <c r="S87" s="125">
        <v>21529702.600000001</v>
      </c>
      <c r="T87" s="125">
        <v>21529702.600000001</v>
      </c>
    </row>
    <row r="88" spans="1:20" ht="15" customHeight="1" x14ac:dyDescent="0.2">
      <c r="A88" s="228" t="s">
        <v>187</v>
      </c>
      <c r="B88" s="234" t="s">
        <v>188</v>
      </c>
      <c r="C88" s="118" t="s">
        <v>19</v>
      </c>
      <c r="D88" s="118" t="s">
        <v>20</v>
      </c>
      <c r="E88" s="119" t="s">
        <v>317</v>
      </c>
      <c r="F88" s="120" t="s">
        <v>21</v>
      </c>
      <c r="G88" s="144">
        <v>54383</v>
      </c>
      <c r="H88" s="144">
        <v>0</v>
      </c>
      <c r="I88" s="144">
        <v>54383</v>
      </c>
      <c r="J88" s="144">
        <v>0</v>
      </c>
      <c r="K88" s="144">
        <v>0</v>
      </c>
      <c r="L88" s="144">
        <v>0</v>
      </c>
      <c r="M88" s="144">
        <v>0</v>
      </c>
      <c r="N88" s="144">
        <v>0</v>
      </c>
      <c r="O88" s="144">
        <v>0</v>
      </c>
      <c r="P88" s="144">
        <v>0</v>
      </c>
      <c r="Q88" s="144">
        <v>0</v>
      </c>
      <c r="R88" s="144">
        <v>0</v>
      </c>
      <c r="S88" s="144">
        <v>0</v>
      </c>
      <c r="T88" s="144">
        <v>0</v>
      </c>
    </row>
    <row r="89" spans="1:20" x14ac:dyDescent="0.2">
      <c r="A89" s="228" t="s">
        <v>189</v>
      </c>
      <c r="B89" s="234" t="s">
        <v>190</v>
      </c>
      <c r="C89" s="118" t="s">
        <v>19</v>
      </c>
      <c r="D89" s="118" t="s">
        <v>20</v>
      </c>
      <c r="E89" s="119" t="s">
        <v>317</v>
      </c>
      <c r="F89" s="120" t="s">
        <v>21</v>
      </c>
      <c r="G89" s="144">
        <v>3534149991</v>
      </c>
      <c r="H89" s="144">
        <v>3482785292.0599999</v>
      </c>
      <c r="I89" s="144">
        <v>51364698.939999998</v>
      </c>
      <c r="J89" s="144">
        <v>0</v>
      </c>
      <c r="K89" s="144">
        <v>3481423092.0599999</v>
      </c>
      <c r="L89" s="144">
        <v>1362200</v>
      </c>
      <c r="M89" s="144">
        <v>3477705424.25</v>
      </c>
      <c r="N89" s="144">
        <v>3717667.81</v>
      </c>
      <c r="O89" s="144">
        <v>3353257389.5799999</v>
      </c>
      <c r="P89" s="144">
        <v>124448034.67</v>
      </c>
      <c r="Q89" s="144">
        <v>3353257389.5799999</v>
      </c>
      <c r="R89" s="144">
        <v>0</v>
      </c>
      <c r="S89" s="144">
        <v>0</v>
      </c>
      <c r="T89" s="144">
        <v>0</v>
      </c>
    </row>
    <row r="90" spans="1:20" ht="16.5" customHeight="1" x14ac:dyDescent="0.2">
      <c r="A90" s="228" t="s">
        <v>191</v>
      </c>
      <c r="B90" s="234" t="s">
        <v>515</v>
      </c>
      <c r="C90" s="118" t="s">
        <v>19</v>
      </c>
      <c r="D90" s="118" t="s">
        <v>20</v>
      </c>
      <c r="E90" s="119" t="s">
        <v>317</v>
      </c>
      <c r="F90" s="120" t="s">
        <v>21</v>
      </c>
      <c r="G90" s="144">
        <f>2728346172+7000000</f>
        <v>2735346172</v>
      </c>
      <c r="H90" s="144">
        <v>2536544377.96</v>
      </c>
      <c r="I90" s="144">
        <f>191801794.04+7000000</f>
        <v>198801794.03999999</v>
      </c>
      <c r="J90" s="144">
        <v>0</v>
      </c>
      <c r="K90" s="144">
        <v>2527390620.46</v>
      </c>
      <c r="L90" s="144">
        <v>9153757.5</v>
      </c>
      <c r="M90" s="144">
        <v>2514803683.3600001</v>
      </c>
      <c r="N90" s="144">
        <v>12586937.1</v>
      </c>
      <c r="O90" s="144">
        <v>2377487487.3600001</v>
      </c>
      <c r="P90" s="144">
        <v>137316196</v>
      </c>
      <c r="Q90" s="144">
        <v>2377487487.3600001</v>
      </c>
      <c r="R90" s="144">
        <v>0</v>
      </c>
      <c r="S90" s="144">
        <v>1365000</v>
      </c>
      <c r="T90" s="144">
        <v>1365000</v>
      </c>
    </row>
    <row r="91" spans="1:20" ht="16.5" customHeight="1" x14ac:dyDescent="0.2">
      <c r="A91" s="228" t="s">
        <v>193</v>
      </c>
      <c r="B91" s="234" t="s">
        <v>194</v>
      </c>
      <c r="C91" s="118" t="s">
        <v>19</v>
      </c>
      <c r="D91" s="118" t="s">
        <v>20</v>
      </c>
      <c r="E91" s="119" t="s">
        <v>317</v>
      </c>
      <c r="F91" s="120" t="s">
        <v>21</v>
      </c>
      <c r="G91" s="144">
        <v>3435028985.2600002</v>
      </c>
      <c r="H91" s="144">
        <v>3412827470.9400001</v>
      </c>
      <c r="I91" s="144">
        <v>22201514.32</v>
      </c>
      <c r="J91" s="144">
        <v>0</v>
      </c>
      <c r="K91" s="144">
        <v>3295002817.9400001</v>
      </c>
      <c r="L91" s="144">
        <v>117824653</v>
      </c>
      <c r="M91" s="144">
        <v>2509571059.9400001</v>
      </c>
      <c r="N91" s="144">
        <v>785431758</v>
      </c>
      <c r="O91" s="144">
        <v>2132729773.9400001</v>
      </c>
      <c r="P91" s="144">
        <v>376841286</v>
      </c>
      <c r="Q91" s="144">
        <v>2132729773.9400001</v>
      </c>
      <c r="R91" s="144">
        <v>0</v>
      </c>
      <c r="S91" s="144">
        <v>0</v>
      </c>
      <c r="T91" s="144">
        <v>0</v>
      </c>
    </row>
    <row r="92" spans="1:20" s="121" customFormat="1" ht="16.5" customHeight="1" x14ac:dyDescent="0.2">
      <c r="A92" s="228" t="s">
        <v>195</v>
      </c>
      <c r="B92" s="234" t="s">
        <v>196</v>
      </c>
      <c r="C92" s="118" t="s">
        <v>19</v>
      </c>
      <c r="D92" s="118" t="s">
        <v>20</v>
      </c>
      <c r="E92" s="119" t="s">
        <v>317</v>
      </c>
      <c r="F92" s="120" t="s">
        <v>21</v>
      </c>
      <c r="G92" s="144">
        <v>7677849529</v>
      </c>
      <c r="H92" s="144">
        <v>7483044352.5299997</v>
      </c>
      <c r="I92" s="144">
        <v>194805176.47</v>
      </c>
      <c r="J92" s="144">
        <v>0</v>
      </c>
      <c r="K92" s="144">
        <v>7472966973.8999996</v>
      </c>
      <c r="L92" s="144">
        <v>10077378.630000001</v>
      </c>
      <c r="M92" s="144">
        <v>7343944746.75</v>
      </c>
      <c r="N92" s="144">
        <v>129022227.15000001</v>
      </c>
      <c r="O92" s="144">
        <v>6959992421.5299997</v>
      </c>
      <c r="P92" s="144">
        <v>383952325.22000003</v>
      </c>
      <c r="Q92" s="144">
        <v>6959992421.5299997</v>
      </c>
      <c r="R92" s="144">
        <v>0</v>
      </c>
      <c r="S92" s="144">
        <v>6307502.5999999996</v>
      </c>
      <c r="T92" s="144">
        <v>6307502.5999999996</v>
      </c>
    </row>
    <row r="93" spans="1:20" ht="16.5" customHeight="1" x14ac:dyDescent="0.2">
      <c r="A93" s="228" t="s">
        <v>197</v>
      </c>
      <c r="B93" s="234" t="s">
        <v>198</v>
      </c>
      <c r="C93" s="118" t="s">
        <v>19</v>
      </c>
      <c r="D93" s="118" t="s">
        <v>20</v>
      </c>
      <c r="E93" s="119" t="s">
        <v>317</v>
      </c>
      <c r="F93" s="120" t="s">
        <v>21</v>
      </c>
      <c r="G93" s="144">
        <v>1491465009.74</v>
      </c>
      <c r="H93" s="144">
        <v>946420425.72000003</v>
      </c>
      <c r="I93" s="144">
        <v>545044584.01999998</v>
      </c>
      <c r="J93" s="144">
        <v>0</v>
      </c>
      <c r="K93" s="144">
        <v>903313384.70000005</v>
      </c>
      <c r="L93" s="144">
        <v>43107041.020000003</v>
      </c>
      <c r="M93" s="144">
        <v>469244360.19999999</v>
      </c>
      <c r="N93" s="144">
        <v>434069024.5</v>
      </c>
      <c r="O93" s="144">
        <v>380554166</v>
      </c>
      <c r="P93" s="144">
        <v>88690194.200000003</v>
      </c>
      <c r="Q93" s="144">
        <v>380554166</v>
      </c>
      <c r="R93" s="144">
        <v>0</v>
      </c>
      <c r="S93" s="144">
        <v>13857200</v>
      </c>
      <c r="T93" s="144">
        <v>13857200</v>
      </c>
    </row>
    <row r="94" spans="1:20" ht="16.5" customHeight="1" x14ac:dyDescent="0.2">
      <c r="A94" s="228" t="s">
        <v>771</v>
      </c>
      <c r="B94" s="234" t="s">
        <v>772</v>
      </c>
      <c r="C94" s="118" t="s">
        <v>19</v>
      </c>
      <c r="D94" s="118" t="s">
        <v>20</v>
      </c>
      <c r="E94" s="119" t="s">
        <v>317</v>
      </c>
      <c r="F94" s="120" t="s">
        <v>21</v>
      </c>
      <c r="G94" s="144">
        <v>108766</v>
      </c>
      <c r="H94" s="144">
        <v>0</v>
      </c>
      <c r="I94" s="144">
        <v>108766</v>
      </c>
      <c r="J94" s="144">
        <v>0</v>
      </c>
      <c r="K94" s="144">
        <v>0</v>
      </c>
      <c r="L94" s="144">
        <v>0</v>
      </c>
      <c r="M94" s="144">
        <v>0</v>
      </c>
      <c r="N94" s="144">
        <v>0</v>
      </c>
      <c r="O94" s="144">
        <v>0</v>
      </c>
      <c r="P94" s="144">
        <v>0</v>
      </c>
      <c r="Q94" s="144">
        <v>0</v>
      </c>
      <c r="R94" s="144">
        <v>0</v>
      </c>
      <c r="S94" s="144">
        <v>0</v>
      </c>
      <c r="T94" s="144">
        <v>0</v>
      </c>
    </row>
    <row r="95" spans="1:20" ht="16.5" customHeight="1" x14ac:dyDescent="0.2">
      <c r="A95" s="228" t="s">
        <v>200</v>
      </c>
      <c r="B95" s="233" t="s">
        <v>201</v>
      </c>
      <c r="C95" s="115" t="s">
        <v>19</v>
      </c>
      <c r="D95" s="115" t="s">
        <v>20</v>
      </c>
      <c r="E95" s="116" t="s">
        <v>317</v>
      </c>
      <c r="F95" s="117" t="s">
        <v>21</v>
      </c>
      <c r="G95" s="125">
        <v>1129789924.0899999</v>
      </c>
      <c r="H95" s="125">
        <v>1116466265.6400001</v>
      </c>
      <c r="I95" s="125">
        <v>13323658.449999999</v>
      </c>
      <c r="J95" s="125">
        <v>0</v>
      </c>
      <c r="K95" s="125">
        <v>1093754744.4100001</v>
      </c>
      <c r="L95" s="125">
        <v>22711521.23</v>
      </c>
      <c r="M95" s="125">
        <v>1033764376.3200001</v>
      </c>
      <c r="N95" s="125">
        <v>59990368.090000004</v>
      </c>
      <c r="O95" s="125">
        <v>424425636.31999999</v>
      </c>
      <c r="P95" s="125">
        <v>609338740</v>
      </c>
      <c r="Q95" s="125">
        <v>424425636.31999999</v>
      </c>
      <c r="R95" s="125">
        <v>0</v>
      </c>
      <c r="S95" s="125">
        <v>5206704.01</v>
      </c>
      <c r="T95" s="125">
        <v>5206704.01</v>
      </c>
    </row>
    <row r="96" spans="1:20" ht="16.5" customHeight="1" x14ac:dyDescent="0.2">
      <c r="A96" s="228" t="s">
        <v>202</v>
      </c>
      <c r="B96" s="234" t="s">
        <v>203</v>
      </c>
      <c r="C96" s="118" t="s">
        <v>19</v>
      </c>
      <c r="D96" s="118" t="s">
        <v>20</v>
      </c>
      <c r="E96" s="119" t="s">
        <v>317</v>
      </c>
      <c r="F96" s="120" t="s">
        <v>21</v>
      </c>
      <c r="G96" s="144">
        <v>32340000</v>
      </c>
      <c r="H96" s="144">
        <v>32340000</v>
      </c>
      <c r="I96" s="144">
        <v>0</v>
      </c>
      <c r="J96" s="144">
        <v>0</v>
      </c>
      <c r="K96" s="144">
        <v>32340000</v>
      </c>
      <c r="L96" s="144">
        <v>0</v>
      </c>
      <c r="M96" s="144">
        <v>32340000</v>
      </c>
      <c r="N96" s="144">
        <v>0</v>
      </c>
      <c r="O96" s="144">
        <v>32340000</v>
      </c>
      <c r="P96" s="144">
        <v>0</v>
      </c>
      <c r="Q96" s="144">
        <v>32340000</v>
      </c>
      <c r="R96" s="144">
        <v>0</v>
      </c>
      <c r="S96" s="144">
        <v>0</v>
      </c>
      <c r="T96" s="144">
        <v>0</v>
      </c>
    </row>
    <row r="97" spans="1:20" ht="16.5" customHeight="1" x14ac:dyDescent="0.2">
      <c r="A97" s="228" t="s">
        <v>204</v>
      </c>
      <c r="B97" s="234" t="s">
        <v>205</v>
      </c>
      <c r="C97" s="118" t="s">
        <v>19</v>
      </c>
      <c r="D97" s="118" t="s">
        <v>20</v>
      </c>
      <c r="E97" s="119" t="s">
        <v>317</v>
      </c>
      <c r="F97" s="120" t="s">
        <v>21</v>
      </c>
      <c r="G97" s="144">
        <v>326297519</v>
      </c>
      <c r="H97" s="144">
        <v>326297519</v>
      </c>
      <c r="I97" s="144">
        <v>0</v>
      </c>
      <c r="J97" s="144">
        <v>0</v>
      </c>
      <c r="K97" s="144">
        <v>312973500</v>
      </c>
      <c r="L97" s="144">
        <v>13324019</v>
      </c>
      <c r="M97" s="144">
        <v>266186500</v>
      </c>
      <c r="N97" s="144">
        <v>46787000</v>
      </c>
      <c r="O97" s="144">
        <v>219648500</v>
      </c>
      <c r="P97" s="144">
        <v>46538000</v>
      </c>
      <c r="Q97" s="144">
        <v>219648500</v>
      </c>
      <c r="R97" s="144">
        <v>0</v>
      </c>
      <c r="S97" s="144">
        <v>0</v>
      </c>
      <c r="T97" s="144">
        <v>0</v>
      </c>
    </row>
    <row r="98" spans="1:20" ht="16.5" customHeight="1" x14ac:dyDescent="0.2">
      <c r="A98" s="228" t="s">
        <v>206</v>
      </c>
      <c r="B98" s="234" t="s">
        <v>207</v>
      </c>
      <c r="C98" s="118" t="s">
        <v>19</v>
      </c>
      <c r="D98" s="118" t="s">
        <v>20</v>
      </c>
      <c r="E98" s="119" t="s">
        <v>317</v>
      </c>
      <c r="F98" s="120" t="s">
        <v>21</v>
      </c>
      <c r="G98" s="144">
        <v>195539802</v>
      </c>
      <c r="H98" s="144">
        <v>182216143.55000001</v>
      </c>
      <c r="I98" s="144">
        <v>13323658.449999999</v>
      </c>
      <c r="J98" s="144">
        <v>0</v>
      </c>
      <c r="K98" s="144">
        <v>172828641.31999999</v>
      </c>
      <c r="L98" s="144">
        <v>9387502.2300000004</v>
      </c>
      <c r="M98" s="144">
        <v>172828641.31999999</v>
      </c>
      <c r="N98" s="144">
        <v>0</v>
      </c>
      <c r="O98" s="144">
        <v>172437136.31999999</v>
      </c>
      <c r="P98" s="144">
        <v>391505</v>
      </c>
      <c r="Q98" s="144">
        <v>172437136.31999999</v>
      </c>
      <c r="R98" s="144">
        <v>0</v>
      </c>
      <c r="S98" s="144">
        <v>5206704.01</v>
      </c>
      <c r="T98" s="144">
        <v>5206704.01</v>
      </c>
    </row>
    <row r="99" spans="1:20" ht="16.5" customHeight="1" x14ac:dyDescent="0.2">
      <c r="A99" s="228" t="s">
        <v>208</v>
      </c>
      <c r="B99" s="234" t="s">
        <v>516</v>
      </c>
      <c r="C99" s="118" t="s">
        <v>19</v>
      </c>
      <c r="D99" s="118" t="s">
        <v>20</v>
      </c>
      <c r="E99" s="119" t="s">
        <v>317</v>
      </c>
      <c r="F99" s="120" t="s">
        <v>21</v>
      </c>
      <c r="G99" s="144">
        <v>575612603.09000003</v>
      </c>
      <c r="H99" s="144">
        <v>575612603.09000003</v>
      </c>
      <c r="I99" s="144">
        <v>0</v>
      </c>
      <c r="J99" s="144">
        <v>0</v>
      </c>
      <c r="K99" s="144">
        <v>575612603.09000003</v>
      </c>
      <c r="L99" s="144">
        <v>0</v>
      </c>
      <c r="M99" s="144">
        <v>562409235</v>
      </c>
      <c r="N99" s="144">
        <v>13203368.09</v>
      </c>
      <c r="O99" s="144">
        <v>0</v>
      </c>
      <c r="P99" s="144">
        <v>562409235</v>
      </c>
      <c r="Q99" s="144">
        <v>0</v>
      </c>
      <c r="R99" s="144">
        <v>0</v>
      </c>
      <c r="S99" s="144">
        <v>0</v>
      </c>
      <c r="T99" s="144">
        <v>0</v>
      </c>
    </row>
    <row r="100" spans="1:20" ht="16.5" customHeight="1" x14ac:dyDescent="0.2">
      <c r="A100" s="228" t="s">
        <v>210</v>
      </c>
      <c r="B100" s="234" t="s">
        <v>211</v>
      </c>
      <c r="C100" s="118" t="s">
        <v>19</v>
      </c>
      <c r="D100" s="118" t="s">
        <v>20</v>
      </c>
      <c r="E100" s="119" t="s">
        <v>317</v>
      </c>
      <c r="F100" s="120" t="s">
        <v>21</v>
      </c>
      <c r="G100" s="144">
        <v>640000000</v>
      </c>
      <c r="H100" s="144">
        <v>616064715</v>
      </c>
      <c r="I100" s="144">
        <v>23935285</v>
      </c>
      <c r="J100" s="144">
        <v>0</v>
      </c>
      <c r="K100" s="144">
        <v>578281342</v>
      </c>
      <c r="L100" s="144">
        <v>37783373</v>
      </c>
      <c r="M100" s="144">
        <v>575328245</v>
      </c>
      <c r="N100" s="144">
        <v>2953097</v>
      </c>
      <c r="O100" s="144">
        <v>575157322</v>
      </c>
      <c r="P100" s="144">
        <v>170923</v>
      </c>
      <c r="Q100" s="144">
        <v>575157322</v>
      </c>
      <c r="R100" s="144">
        <v>0</v>
      </c>
      <c r="S100" s="144">
        <v>40097179</v>
      </c>
      <c r="T100" s="144">
        <v>40097179</v>
      </c>
    </row>
    <row r="101" spans="1:20" ht="16.5" customHeight="1" x14ac:dyDescent="0.2">
      <c r="A101" s="228" t="s">
        <v>212</v>
      </c>
      <c r="B101" s="233" t="s">
        <v>213</v>
      </c>
      <c r="C101" s="115" t="s">
        <v>19</v>
      </c>
      <c r="D101" s="115" t="s">
        <v>20</v>
      </c>
      <c r="E101" s="116" t="s">
        <v>317</v>
      </c>
      <c r="F101" s="117" t="s">
        <v>21</v>
      </c>
      <c r="G101" s="125">
        <v>1057332000</v>
      </c>
      <c r="H101" s="125">
        <v>1048840272</v>
      </c>
      <c r="I101" s="125">
        <v>8491728</v>
      </c>
      <c r="J101" s="125">
        <v>0</v>
      </c>
      <c r="K101" s="125">
        <v>788183547</v>
      </c>
      <c r="L101" s="125">
        <v>260656725</v>
      </c>
      <c r="M101" s="125">
        <v>614980470</v>
      </c>
      <c r="N101" s="125">
        <v>173203077</v>
      </c>
      <c r="O101" s="125">
        <v>614980470</v>
      </c>
      <c r="P101" s="125">
        <v>0</v>
      </c>
      <c r="Q101" s="125">
        <v>614980470</v>
      </c>
      <c r="R101" s="125">
        <v>0</v>
      </c>
      <c r="S101" s="125">
        <v>447949978</v>
      </c>
      <c r="T101" s="125">
        <v>447949978</v>
      </c>
    </row>
    <row r="102" spans="1:20" ht="16.5" customHeight="1" x14ac:dyDescent="0.2">
      <c r="A102" s="228" t="s">
        <v>214</v>
      </c>
      <c r="B102" s="233" t="s">
        <v>215</v>
      </c>
      <c r="C102" s="115" t="s">
        <v>19</v>
      </c>
      <c r="D102" s="115" t="s">
        <v>20</v>
      </c>
      <c r="E102" s="116" t="s">
        <v>317</v>
      </c>
      <c r="F102" s="117" t="s">
        <v>21</v>
      </c>
      <c r="G102" s="125">
        <v>628717000</v>
      </c>
      <c r="H102" s="125">
        <v>628717000</v>
      </c>
      <c r="I102" s="125">
        <v>0</v>
      </c>
      <c r="J102" s="125">
        <v>0</v>
      </c>
      <c r="K102" s="125">
        <v>368060275</v>
      </c>
      <c r="L102" s="125">
        <v>260656725</v>
      </c>
      <c r="M102" s="125">
        <v>194857198</v>
      </c>
      <c r="N102" s="125">
        <v>173203077</v>
      </c>
      <c r="O102" s="125">
        <v>194857198</v>
      </c>
      <c r="P102" s="125">
        <v>0</v>
      </c>
      <c r="Q102" s="125">
        <v>194857198</v>
      </c>
      <c r="R102" s="125">
        <v>0</v>
      </c>
      <c r="S102" s="125">
        <v>447949978</v>
      </c>
      <c r="T102" s="125">
        <v>447949978</v>
      </c>
    </row>
    <row r="103" spans="1:20" ht="16.5" customHeight="1" x14ac:dyDescent="0.2">
      <c r="A103" s="228" t="s">
        <v>216</v>
      </c>
      <c r="B103" s="233" t="s">
        <v>217</v>
      </c>
      <c r="C103" s="115" t="s">
        <v>19</v>
      </c>
      <c r="D103" s="115" t="s">
        <v>20</v>
      </c>
      <c r="E103" s="116" t="s">
        <v>317</v>
      </c>
      <c r="F103" s="117" t="s">
        <v>21</v>
      </c>
      <c r="G103" s="125">
        <v>628717000</v>
      </c>
      <c r="H103" s="125">
        <v>628717000</v>
      </c>
      <c r="I103" s="125">
        <v>0</v>
      </c>
      <c r="J103" s="125">
        <v>0</v>
      </c>
      <c r="K103" s="125">
        <v>368060275</v>
      </c>
      <c r="L103" s="125">
        <v>260656725</v>
      </c>
      <c r="M103" s="125">
        <v>194857198</v>
      </c>
      <c r="N103" s="125">
        <v>173203077</v>
      </c>
      <c r="O103" s="125">
        <v>194857198</v>
      </c>
      <c r="P103" s="125">
        <v>0</v>
      </c>
      <c r="Q103" s="125">
        <v>194857198</v>
      </c>
      <c r="R103" s="125">
        <v>0</v>
      </c>
      <c r="S103" s="125">
        <v>447949978</v>
      </c>
      <c r="T103" s="125">
        <v>447949978</v>
      </c>
    </row>
    <row r="104" spans="1:20" ht="16.5" customHeight="1" x14ac:dyDescent="0.2">
      <c r="A104" s="228" t="s">
        <v>218</v>
      </c>
      <c r="B104" s="233" t="s">
        <v>219</v>
      </c>
      <c r="C104" s="115" t="s">
        <v>19</v>
      </c>
      <c r="D104" s="115" t="s">
        <v>20</v>
      </c>
      <c r="E104" s="116" t="s">
        <v>317</v>
      </c>
      <c r="F104" s="117" t="s">
        <v>21</v>
      </c>
      <c r="G104" s="125">
        <v>628717000</v>
      </c>
      <c r="H104" s="125">
        <v>628717000</v>
      </c>
      <c r="I104" s="125">
        <v>0</v>
      </c>
      <c r="J104" s="125">
        <v>0</v>
      </c>
      <c r="K104" s="125">
        <v>368060275</v>
      </c>
      <c r="L104" s="125">
        <v>260656725</v>
      </c>
      <c r="M104" s="125">
        <v>194857198</v>
      </c>
      <c r="N104" s="125">
        <v>173203077</v>
      </c>
      <c r="O104" s="125">
        <v>194857198</v>
      </c>
      <c r="P104" s="125">
        <v>0</v>
      </c>
      <c r="Q104" s="125">
        <v>194857198</v>
      </c>
      <c r="R104" s="125">
        <v>0</v>
      </c>
      <c r="S104" s="125">
        <v>447949978</v>
      </c>
      <c r="T104" s="125">
        <v>447949978</v>
      </c>
    </row>
    <row r="105" spans="1:20" ht="16.5" customHeight="1" x14ac:dyDescent="0.2">
      <c r="A105" s="228" t="s">
        <v>220</v>
      </c>
      <c r="B105" s="234" t="s">
        <v>221</v>
      </c>
      <c r="C105" s="118" t="s">
        <v>19</v>
      </c>
      <c r="D105" s="118" t="s">
        <v>20</v>
      </c>
      <c r="E105" s="119" t="s">
        <v>317</v>
      </c>
      <c r="F105" s="120" t="s">
        <v>21</v>
      </c>
      <c r="G105" s="144">
        <v>323480728</v>
      </c>
      <c r="H105" s="144">
        <v>323480728</v>
      </c>
      <c r="I105" s="144">
        <v>0</v>
      </c>
      <c r="J105" s="144">
        <v>0</v>
      </c>
      <c r="K105" s="144">
        <v>225363351</v>
      </c>
      <c r="L105" s="144">
        <v>98117377</v>
      </c>
      <c r="M105" s="144">
        <v>135406154</v>
      </c>
      <c r="N105" s="144">
        <v>89957197</v>
      </c>
      <c r="O105" s="144">
        <v>135406154</v>
      </c>
      <c r="P105" s="144">
        <v>0</v>
      </c>
      <c r="Q105" s="144">
        <v>135406154</v>
      </c>
      <c r="R105" s="144">
        <v>0</v>
      </c>
      <c r="S105" s="144">
        <v>284544912</v>
      </c>
      <c r="T105" s="144">
        <v>284544912</v>
      </c>
    </row>
    <row r="106" spans="1:20" ht="16.5" customHeight="1" x14ac:dyDescent="0.2">
      <c r="A106" s="228" t="s">
        <v>222</v>
      </c>
      <c r="B106" s="234" t="s">
        <v>223</v>
      </c>
      <c r="C106" s="118" t="s">
        <v>19</v>
      </c>
      <c r="D106" s="118" t="s">
        <v>20</v>
      </c>
      <c r="E106" s="119" t="s">
        <v>317</v>
      </c>
      <c r="F106" s="120" t="s">
        <v>21</v>
      </c>
      <c r="G106" s="144">
        <v>305236272</v>
      </c>
      <c r="H106" s="144">
        <v>305236272</v>
      </c>
      <c r="I106" s="144">
        <v>0</v>
      </c>
      <c r="J106" s="144">
        <v>0</v>
      </c>
      <c r="K106" s="144">
        <v>142696924</v>
      </c>
      <c r="L106" s="144">
        <v>162539348</v>
      </c>
      <c r="M106" s="144">
        <v>59451044</v>
      </c>
      <c r="N106" s="144">
        <v>83245880</v>
      </c>
      <c r="O106" s="144">
        <v>59451044</v>
      </c>
      <c r="P106" s="144">
        <v>0</v>
      </c>
      <c r="Q106" s="144">
        <v>59451044</v>
      </c>
      <c r="R106" s="144">
        <v>0</v>
      </c>
      <c r="S106" s="144">
        <v>163405066</v>
      </c>
      <c r="T106" s="144">
        <v>163405066</v>
      </c>
    </row>
    <row r="107" spans="1:20" ht="16.5" customHeight="1" x14ac:dyDescent="0.2">
      <c r="A107" s="228" t="s">
        <v>224</v>
      </c>
      <c r="B107" s="233" t="s">
        <v>225</v>
      </c>
      <c r="C107" s="115" t="s">
        <v>19</v>
      </c>
      <c r="D107" s="115" t="s">
        <v>20</v>
      </c>
      <c r="E107" s="116" t="s">
        <v>317</v>
      </c>
      <c r="F107" s="117" t="s">
        <v>21</v>
      </c>
      <c r="G107" s="125">
        <v>428615000</v>
      </c>
      <c r="H107" s="125">
        <v>420123272</v>
      </c>
      <c r="I107" s="125">
        <v>8491728</v>
      </c>
      <c r="J107" s="125">
        <v>0</v>
      </c>
      <c r="K107" s="125">
        <v>420123272</v>
      </c>
      <c r="L107" s="125">
        <v>0</v>
      </c>
      <c r="M107" s="125">
        <v>420123272</v>
      </c>
      <c r="N107" s="125">
        <v>0</v>
      </c>
      <c r="O107" s="125">
        <v>420123272</v>
      </c>
      <c r="P107" s="125">
        <v>0</v>
      </c>
      <c r="Q107" s="125">
        <v>420123272</v>
      </c>
      <c r="R107" s="125">
        <v>0</v>
      </c>
      <c r="S107" s="125">
        <v>0</v>
      </c>
      <c r="T107" s="125">
        <v>0</v>
      </c>
    </row>
    <row r="108" spans="1:20" ht="16.5" customHeight="1" x14ac:dyDescent="0.2">
      <c r="A108" s="228" t="s">
        <v>507</v>
      </c>
      <c r="B108" s="233" t="s">
        <v>392</v>
      </c>
      <c r="C108" s="115" t="s">
        <v>19</v>
      </c>
      <c r="D108" s="115" t="s">
        <v>20</v>
      </c>
      <c r="E108" s="116" t="s">
        <v>317</v>
      </c>
      <c r="F108" s="117" t="s">
        <v>21</v>
      </c>
      <c r="G108" s="125">
        <v>428615000</v>
      </c>
      <c r="H108" s="125">
        <v>420123272</v>
      </c>
      <c r="I108" s="125">
        <v>8491728</v>
      </c>
      <c r="J108" s="125">
        <v>0</v>
      </c>
      <c r="K108" s="125">
        <v>420123272</v>
      </c>
      <c r="L108" s="125">
        <v>0</v>
      </c>
      <c r="M108" s="125">
        <v>420123272</v>
      </c>
      <c r="N108" s="125">
        <v>0</v>
      </c>
      <c r="O108" s="125">
        <v>420123272</v>
      </c>
      <c r="P108" s="125">
        <v>0</v>
      </c>
      <c r="Q108" s="125">
        <v>420123272</v>
      </c>
      <c r="R108" s="125">
        <v>0</v>
      </c>
      <c r="S108" s="125">
        <v>0</v>
      </c>
      <c r="T108" s="125">
        <v>0</v>
      </c>
    </row>
    <row r="109" spans="1:20" ht="16.5" customHeight="1" x14ac:dyDescent="0.2">
      <c r="A109" s="228" t="s">
        <v>508</v>
      </c>
      <c r="B109" s="234" t="s">
        <v>393</v>
      </c>
      <c r="C109" s="118" t="s">
        <v>19</v>
      </c>
      <c r="D109" s="118" t="s">
        <v>20</v>
      </c>
      <c r="E109" s="119" t="s">
        <v>317</v>
      </c>
      <c r="F109" s="120" t="s">
        <v>21</v>
      </c>
      <c r="G109" s="144">
        <v>420567508</v>
      </c>
      <c r="H109" s="144">
        <v>420123272</v>
      </c>
      <c r="I109" s="144">
        <v>444236</v>
      </c>
      <c r="J109" s="144">
        <v>0</v>
      </c>
      <c r="K109" s="144">
        <v>420123272</v>
      </c>
      <c r="L109" s="144">
        <v>0</v>
      </c>
      <c r="M109" s="144">
        <v>420123272</v>
      </c>
      <c r="N109" s="144">
        <v>0</v>
      </c>
      <c r="O109" s="144">
        <v>420123272</v>
      </c>
      <c r="P109" s="144">
        <v>0</v>
      </c>
      <c r="Q109" s="144">
        <v>420123272</v>
      </c>
      <c r="R109" s="144">
        <v>0</v>
      </c>
      <c r="S109" s="144">
        <v>0</v>
      </c>
      <c r="T109" s="144">
        <v>0</v>
      </c>
    </row>
    <row r="110" spans="1:20" ht="16.5" customHeight="1" x14ac:dyDescent="0.2">
      <c r="A110" s="228" t="s">
        <v>509</v>
      </c>
      <c r="B110" s="234" t="s">
        <v>394</v>
      </c>
      <c r="C110" s="118" t="s">
        <v>19</v>
      </c>
      <c r="D110" s="118" t="s">
        <v>20</v>
      </c>
      <c r="E110" s="119" t="s">
        <v>317</v>
      </c>
      <c r="F110" s="120" t="s">
        <v>21</v>
      </c>
      <c r="G110" s="144">
        <v>8047492</v>
      </c>
      <c r="H110" s="144">
        <v>0</v>
      </c>
      <c r="I110" s="144">
        <v>8047492</v>
      </c>
      <c r="J110" s="144">
        <v>0</v>
      </c>
      <c r="K110" s="144">
        <v>0</v>
      </c>
      <c r="L110" s="144">
        <v>0</v>
      </c>
      <c r="M110" s="144">
        <v>0</v>
      </c>
      <c r="N110" s="144">
        <v>0</v>
      </c>
      <c r="O110" s="144">
        <v>0</v>
      </c>
      <c r="P110" s="144">
        <v>0</v>
      </c>
      <c r="Q110" s="144">
        <v>0</v>
      </c>
      <c r="R110" s="144">
        <v>0</v>
      </c>
      <c r="S110" s="144">
        <v>0</v>
      </c>
      <c r="T110" s="144">
        <v>0</v>
      </c>
    </row>
    <row r="111" spans="1:20" ht="16.5" customHeight="1" x14ac:dyDescent="0.2">
      <c r="A111" s="228" t="s">
        <v>226</v>
      </c>
      <c r="B111" s="233" t="s">
        <v>227</v>
      </c>
      <c r="C111" s="115" t="s">
        <v>19</v>
      </c>
      <c r="D111" s="115" t="s">
        <v>20</v>
      </c>
      <c r="E111" s="116" t="s">
        <v>317</v>
      </c>
      <c r="F111" s="117" t="s">
        <v>21</v>
      </c>
      <c r="G111" s="125">
        <v>1124352000</v>
      </c>
      <c r="H111" s="125">
        <v>856091001</v>
      </c>
      <c r="I111" s="125">
        <v>268260999</v>
      </c>
      <c r="J111" s="125">
        <v>0</v>
      </c>
      <c r="K111" s="125">
        <v>856091001</v>
      </c>
      <c r="L111" s="125">
        <v>0</v>
      </c>
      <c r="M111" s="125">
        <v>856091001</v>
      </c>
      <c r="N111" s="125">
        <v>0</v>
      </c>
      <c r="O111" s="125">
        <v>856091001</v>
      </c>
      <c r="P111" s="125">
        <v>0</v>
      </c>
      <c r="Q111" s="125">
        <v>856091001</v>
      </c>
      <c r="R111" s="125">
        <v>0</v>
      </c>
      <c r="S111" s="125">
        <v>0</v>
      </c>
      <c r="T111" s="125">
        <v>0</v>
      </c>
    </row>
    <row r="112" spans="1:20" ht="16.5" customHeight="1" x14ac:dyDescent="0.2">
      <c r="A112" s="228" t="s">
        <v>228</v>
      </c>
      <c r="B112" s="233" t="s">
        <v>229</v>
      </c>
      <c r="C112" s="115" t="s">
        <v>19</v>
      </c>
      <c r="D112" s="115" t="s">
        <v>20</v>
      </c>
      <c r="E112" s="116" t="s">
        <v>317</v>
      </c>
      <c r="F112" s="117" t="s">
        <v>21</v>
      </c>
      <c r="G112" s="125">
        <v>426147000</v>
      </c>
      <c r="H112" s="125">
        <v>372456521</v>
      </c>
      <c r="I112" s="125">
        <v>53690479</v>
      </c>
      <c r="J112" s="125">
        <v>0</v>
      </c>
      <c r="K112" s="125">
        <v>372456521</v>
      </c>
      <c r="L112" s="125">
        <v>0</v>
      </c>
      <c r="M112" s="125">
        <v>372456521</v>
      </c>
      <c r="N112" s="125">
        <v>0</v>
      </c>
      <c r="O112" s="125">
        <v>372456521</v>
      </c>
      <c r="P112" s="125">
        <v>0</v>
      </c>
      <c r="Q112" s="125">
        <v>372456521</v>
      </c>
      <c r="R112" s="125">
        <v>0</v>
      </c>
      <c r="S112" s="125">
        <v>0</v>
      </c>
      <c r="T112" s="125">
        <v>0</v>
      </c>
    </row>
    <row r="113" spans="1:20" ht="16.5" customHeight="1" x14ac:dyDescent="0.2">
      <c r="A113" s="228" t="s">
        <v>230</v>
      </c>
      <c r="B113" s="233" t="s">
        <v>231</v>
      </c>
      <c r="C113" s="115" t="s">
        <v>19</v>
      </c>
      <c r="D113" s="115" t="s">
        <v>20</v>
      </c>
      <c r="E113" s="116" t="s">
        <v>317</v>
      </c>
      <c r="F113" s="117" t="s">
        <v>21</v>
      </c>
      <c r="G113" s="125">
        <v>426147000</v>
      </c>
      <c r="H113" s="125">
        <v>372456521</v>
      </c>
      <c r="I113" s="125">
        <v>53690479</v>
      </c>
      <c r="J113" s="125">
        <v>0</v>
      </c>
      <c r="K113" s="125">
        <v>372456521</v>
      </c>
      <c r="L113" s="125">
        <v>0</v>
      </c>
      <c r="M113" s="125">
        <v>372456521</v>
      </c>
      <c r="N113" s="125">
        <v>0</v>
      </c>
      <c r="O113" s="125">
        <v>372456521</v>
      </c>
      <c r="P113" s="125">
        <v>0</v>
      </c>
      <c r="Q113" s="125">
        <v>372456521</v>
      </c>
      <c r="R113" s="125">
        <v>0</v>
      </c>
      <c r="S113" s="125">
        <v>0</v>
      </c>
      <c r="T113" s="125">
        <v>0</v>
      </c>
    </row>
    <row r="114" spans="1:20" ht="16.5" customHeight="1" x14ac:dyDescent="0.2">
      <c r="A114" s="228" t="s">
        <v>232</v>
      </c>
      <c r="B114" s="234" t="s">
        <v>233</v>
      </c>
      <c r="C114" s="118" t="s">
        <v>19</v>
      </c>
      <c r="D114" s="118" t="s">
        <v>20</v>
      </c>
      <c r="E114" s="119" t="s">
        <v>317</v>
      </c>
      <c r="F114" s="120" t="s">
        <v>21</v>
      </c>
      <c r="G114" s="144">
        <v>423017676</v>
      </c>
      <c r="H114" s="144">
        <v>370041121</v>
      </c>
      <c r="I114" s="144">
        <v>52976555</v>
      </c>
      <c r="J114" s="144">
        <v>0</v>
      </c>
      <c r="K114" s="144">
        <v>370041121</v>
      </c>
      <c r="L114" s="144">
        <v>0</v>
      </c>
      <c r="M114" s="144">
        <v>370041121</v>
      </c>
      <c r="N114" s="144">
        <v>0</v>
      </c>
      <c r="O114" s="144">
        <v>370041121</v>
      </c>
      <c r="P114" s="144">
        <v>0</v>
      </c>
      <c r="Q114" s="144">
        <v>370041121</v>
      </c>
      <c r="R114" s="144">
        <v>0</v>
      </c>
      <c r="S114" s="144">
        <v>0</v>
      </c>
      <c r="T114" s="144">
        <v>0</v>
      </c>
    </row>
    <row r="115" spans="1:20" ht="16.5" customHeight="1" x14ac:dyDescent="0.2">
      <c r="A115" s="228" t="s">
        <v>234</v>
      </c>
      <c r="B115" s="234" t="s">
        <v>235</v>
      </c>
      <c r="C115" s="118" t="s">
        <v>19</v>
      </c>
      <c r="D115" s="118" t="s">
        <v>20</v>
      </c>
      <c r="E115" s="119" t="s">
        <v>317</v>
      </c>
      <c r="F115" s="120" t="s">
        <v>21</v>
      </c>
      <c r="G115" s="144">
        <v>76544</v>
      </c>
      <c r="H115" s="144">
        <v>0</v>
      </c>
      <c r="I115" s="144">
        <v>76544</v>
      </c>
      <c r="J115" s="144">
        <v>0</v>
      </c>
      <c r="K115" s="144">
        <v>0</v>
      </c>
      <c r="L115" s="144">
        <v>0</v>
      </c>
      <c r="M115" s="144">
        <v>0</v>
      </c>
      <c r="N115" s="144">
        <v>0</v>
      </c>
      <c r="O115" s="144">
        <v>0</v>
      </c>
      <c r="P115" s="144">
        <v>0</v>
      </c>
      <c r="Q115" s="144">
        <v>0</v>
      </c>
      <c r="R115" s="144">
        <v>0</v>
      </c>
      <c r="S115" s="144">
        <v>0</v>
      </c>
      <c r="T115" s="144">
        <v>0</v>
      </c>
    </row>
    <row r="116" spans="1:20" ht="16.5" customHeight="1" x14ac:dyDescent="0.2">
      <c r="A116" s="228" t="s">
        <v>236</v>
      </c>
      <c r="B116" s="234" t="s">
        <v>237</v>
      </c>
      <c r="C116" s="118" t="s">
        <v>19</v>
      </c>
      <c r="D116" s="118" t="s">
        <v>20</v>
      </c>
      <c r="E116" s="119" t="s">
        <v>317</v>
      </c>
      <c r="F116" s="120" t="s">
        <v>21</v>
      </c>
      <c r="G116" s="144">
        <v>3052780</v>
      </c>
      <c r="H116" s="144">
        <v>2415400</v>
      </c>
      <c r="I116" s="144">
        <v>637380</v>
      </c>
      <c r="J116" s="144">
        <v>0</v>
      </c>
      <c r="K116" s="144">
        <v>2415400</v>
      </c>
      <c r="L116" s="144">
        <v>0</v>
      </c>
      <c r="M116" s="144">
        <v>2415400</v>
      </c>
      <c r="N116" s="144">
        <v>0</v>
      </c>
      <c r="O116" s="144">
        <v>2415400</v>
      </c>
      <c r="P116" s="144">
        <v>0</v>
      </c>
      <c r="Q116" s="144">
        <v>2415400</v>
      </c>
      <c r="R116" s="144">
        <v>0</v>
      </c>
      <c r="S116" s="144">
        <v>0</v>
      </c>
      <c r="T116" s="144">
        <v>0</v>
      </c>
    </row>
    <row r="117" spans="1:20" ht="16.5" customHeight="1" x14ac:dyDescent="0.2">
      <c r="A117" s="228" t="s">
        <v>238</v>
      </c>
      <c r="B117" s="234" t="s">
        <v>239</v>
      </c>
      <c r="C117" s="118" t="s">
        <v>19</v>
      </c>
      <c r="D117" s="118" t="s">
        <v>20</v>
      </c>
      <c r="E117" s="119" t="s">
        <v>317</v>
      </c>
      <c r="F117" s="120" t="s">
        <v>21</v>
      </c>
      <c r="G117" s="144">
        <v>43164000</v>
      </c>
      <c r="H117" s="144">
        <v>540100</v>
      </c>
      <c r="I117" s="144">
        <v>42623900</v>
      </c>
      <c r="J117" s="144">
        <v>0</v>
      </c>
      <c r="K117" s="144">
        <v>540100</v>
      </c>
      <c r="L117" s="144">
        <v>0</v>
      </c>
      <c r="M117" s="144">
        <v>540100</v>
      </c>
      <c r="N117" s="144">
        <v>0</v>
      </c>
      <c r="O117" s="144">
        <v>540100</v>
      </c>
      <c r="P117" s="144">
        <v>0</v>
      </c>
      <c r="Q117" s="144">
        <v>540100</v>
      </c>
      <c r="R117" s="144">
        <v>0</v>
      </c>
      <c r="S117" s="144">
        <v>0</v>
      </c>
      <c r="T117" s="144">
        <v>0</v>
      </c>
    </row>
    <row r="118" spans="1:20" ht="16.5" customHeight="1" x14ac:dyDescent="0.2">
      <c r="A118" s="228" t="s">
        <v>240</v>
      </c>
      <c r="B118" s="233" t="s">
        <v>241</v>
      </c>
      <c r="C118" s="115" t="s">
        <v>19</v>
      </c>
      <c r="D118" s="115" t="s">
        <v>20</v>
      </c>
      <c r="E118" s="116" t="s">
        <v>317</v>
      </c>
      <c r="F118" s="117" t="s">
        <v>21</v>
      </c>
      <c r="G118" s="125">
        <v>655041000</v>
      </c>
      <c r="H118" s="125">
        <v>483094380</v>
      </c>
      <c r="I118" s="125">
        <v>171946620</v>
      </c>
      <c r="J118" s="125">
        <v>0</v>
      </c>
      <c r="K118" s="125">
        <v>483094380</v>
      </c>
      <c r="L118" s="125">
        <v>0</v>
      </c>
      <c r="M118" s="125">
        <v>483094380</v>
      </c>
      <c r="N118" s="125">
        <v>0</v>
      </c>
      <c r="O118" s="125">
        <v>483094380</v>
      </c>
      <c r="P118" s="125">
        <v>0</v>
      </c>
      <c r="Q118" s="125">
        <v>483094380</v>
      </c>
      <c r="R118" s="125">
        <v>0</v>
      </c>
      <c r="S118" s="125">
        <v>0</v>
      </c>
      <c r="T118" s="125">
        <v>0</v>
      </c>
    </row>
    <row r="119" spans="1:20" ht="16.5" customHeight="1" x14ac:dyDescent="0.2">
      <c r="A119" s="228" t="s">
        <v>242</v>
      </c>
      <c r="B119" s="234" t="s">
        <v>243</v>
      </c>
      <c r="C119" s="118" t="s">
        <v>19</v>
      </c>
      <c r="D119" s="118" t="s">
        <v>20</v>
      </c>
      <c r="E119" s="119" t="s">
        <v>317</v>
      </c>
      <c r="F119" s="120" t="s">
        <v>21</v>
      </c>
      <c r="G119" s="144">
        <v>655041000</v>
      </c>
      <c r="H119" s="144">
        <v>483094380</v>
      </c>
      <c r="I119" s="144">
        <v>171946620</v>
      </c>
      <c r="J119" s="144">
        <v>0</v>
      </c>
      <c r="K119" s="144">
        <v>483094380</v>
      </c>
      <c r="L119" s="144">
        <v>0</v>
      </c>
      <c r="M119" s="144">
        <v>483094380</v>
      </c>
      <c r="N119" s="144">
        <v>0</v>
      </c>
      <c r="O119" s="144">
        <v>483094380</v>
      </c>
      <c r="P119" s="144">
        <v>0</v>
      </c>
      <c r="Q119" s="144">
        <v>483094380</v>
      </c>
      <c r="R119" s="144">
        <v>0</v>
      </c>
      <c r="S119" s="144">
        <v>0</v>
      </c>
      <c r="T119" s="144">
        <v>0</v>
      </c>
    </row>
    <row r="120" spans="1:20" ht="16.5" customHeight="1" x14ac:dyDescent="0.2">
      <c r="A120" s="228" t="s">
        <v>244</v>
      </c>
      <c r="B120" s="233" t="s">
        <v>245</v>
      </c>
      <c r="C120" s="115" t="s">
        <v>19</v>
      </c>
      <c r="D120" s="115" t="s">
        <v>20</v>
      </c>
      <c r="E120" s="116" t="s">
        <v>317</v>
      </c>
      <c r="F120" s="117" t="s">
        <v>21</v>
      </c>
      <c r="G120" s="125">
        <v>53135686070</v>
      </c>
      <c r="H120" s="125">
        <v>51115836774.089996</v>
      </c>
      <c r="I120" s="125">
        <v>2019849295.9100001</v>
      </c>
      <c r="J120" s="125">
        <v>0</v>
      </c>
      <c r="K120" s="125">
        <v>50317863645.480003</v>
      </c>
      <c r="L120" s="125">
        <v>797973128.61000001</v>
      </c>
      <c r="M120" s="125">
        <v>48367760553.650002</v>
      </c>
      <c r="N120" s="125">
        <v>1950103091.8299999</v>
      </c>
      <c r="O120" s="125">
        <v>43860346000.779999</v>
      </c>
      <c r="P120" s="125">
        <v>4507414552.8699999</v>
      </c>
      <c r="Q120" s="125">
        <v>43860346000.779999</v>
      </c>
      <c r="R120" s="125">
        <v>0</v>
      </c>
      <c r="S120" s="125">
        <v>311370503</v>
      </c>
      <c r="T120" s="125">
        <v>311370503</v>
      </c>
    </row>
    <row r="121" spans="1:20" ht="16.5" customHeight="1" x14ac:dyDescent="0.2">
      <c r="A121" s="228" t="s">
        <v>244</v>
      </c>
      <c r="B121" s="233" t="s">
        <v>245</v>
      </c>
      <c r="C121" s="115" t="s">
        <v>19</v>
      </c>
      <c r="D121" s="115" t="s">
        <v>20</v>
      </c>
      <c r="E121" s="116" t="s">
        <v>401</v>
      </c>
      <c r="F121" s="117" t="s">
        <v>246</v>
      </c>
      <c r="G121" s="125">
        <v>41000000000</v>
      </c>
      <c r="H121" s="125">
        <v>38288542385.5</v>
      </c>
      <c r="I121" s="125">
        <v>2711457614.5</v>
      </c>
      <c r="J121" s="125">
        <v>0</v>
      </c>
      <c r="K121" s="125">
        <v>34574687041.839996</v>
      </c>
      <c r="L121" s="125">
        <v>3713855343.6599998</v>
      </c>
      <c r="M121" s="125">
        <v>30129340161.560001</v>
      </c>
      <c r="N121" s="125">
        <v>4445346880.2799997</v>
      </c>
      <c r="O121" s="125">
        <v>23899144711.200001</v>
      </c>
      <c r="P121" s="125">
        <v>6230195450.3599997</v>
      </c>
      <c r="Q121" s="125">
        <v>23899144711.200001</v>
      </c>
      <c r="R121" s="125">
        <v>0</v>
      </c>
      <c r="S121" s="125">
        <v>122921743.97</v>
      </c>
      <c r="T121" s="125">
        <v>122921743.97</v>
      </c>
    </row>
    <row r="122" spans="1:20" ht="16.5" customHeight="1" x14ac:dyDescent="0.2">
      <c r="A122" s="228" t="s">
        <v>247</v>
      </c>
      <c r="B122" s="233" t="s">
        <v>248</v>
      </c>
      <c r="C122" s="115" t="s">
        <v>19</v>
      </c>
      <c r="D122" s="115" t="s">
        <v>20</v>
      </c>
      <c r="E122" s="116" t="s">
        <v>317</v>
      </c>
      <c r="F122" s="117" t="s">
        <v>21</v>
      </c>
      <c r="G122" s="125">
        <v>53135686070</v>
      </c>
      <c r="H122" s="125">
        <v>51115836774.089996</v>
      </c>
      <c r="I122" s="125">
        <v>2019849295.9100001</v>
      </c>
      <c r="J122" s="125">
        <v>0</v>
      </c>
      <c r="K122" s="125">
        <v>50317863645.480003</v>
      </c>
      <c r="L122" s="125">
        <v>797973128.61000001</v>
      </c>
      <c r="M122" s="125">
        <v>48367760553.650002</v>
      </c>
      <c r="N122" s="125">
        <v>1950103091.8299999</v>
      </c>
      <c r="O122" s="125">
        <v>43860346000.779999</v>
      </c>
      <c r="P122" s="125">
        <v>4507414552.8699999</v>
      </c>
      <c r="Q122" s="125">
        <v>43860346000.779999</v>
      </c>
      <c r="R122" s="125">
        <v>0</v>
      </c>
      <c r="S122" s="125">
        <v>311370503</v>
      </c>
      <c r="T122" s="125">
        <v>311370503</v>
      </c>
    </row>
    <row r="123" spans="1:20" ht="16.5" customHeight="1" x14ac:dyDescent="0.2">
      <c r="A123" s="228" t="s">
        <v>247</v>
      </c>
      <c r="B123" s="233" t="s">
        <v>248</v>
      </c>
      <c r="C123" s="115" t="s">
        <v>19</v>
      </c>
      <c r="D123" s="115" t="s">
        <v>20</v>
      </c>
      <c r="E123" s="116" t="s">
        <v>401</v>
      </c>
      <c r="F123" s="117" t="s">
        <v>246</v>
      </c>
      <c r="G123" s="125">
        <v>12745249378</v>
      </c>
      <c r="H123" s="125">
        <v>11092454115.92</v>
      </c>
      <c r="I123" s="125">
        <v>1652795262.0799999</v>
      </c>
      <c r="J123" s="125">
        <v>0</v>
      </c>
      <c r="K123" s="125">
        <v>9156400288.2399998</v>
      </c>
      <c r="L123" s="125">
        <v>1936053827.6800001</v>
      </c>
      <c r="M123" s="125">
        <v>9079923760.4200001</v>
      </c>
      <c r="N123" s="125">
        <v>76476527.819999993</v>
      </c>
      <c r="O123" s="125">
        <v>8754194690.0200005</v>
      </c>
      <c r="P123" s="125">
        <v>325729070.39999998</v>
      </c>
      <c r="Q123" s="125">
        <v>8754194690.0200005</v>
      </c>
      <c r="R123" s="125">
        <v>0</v>
      </c>
      <c r="S123" s="125">
        <v>122921743.97</v>
      </c>
      <c r="T123" s="125">
        <v>122921743.97</v>
      </c>
    </row>
    <row r="124" spans="1:20" ht="16.5" customHeight="1" x14ac:dyDescent="0.2">
      <c r="A124" s="228" t="s">
        <v>249</v>
      </c>
      <c r="B124" s="233" t="s">
        <v>250</v>
      </c>
      <c r="C124" s="115" t="s">
        <v>19</v>
      </c>
      <c r="D124" s="115" t="s">
        <v>20</v>
      </c>
      <c r="E124" s="116" t="s">
        <v>317</v>
      </c>
      <c r="F124" s="117" t="s">
        <v>21</v>
      </c>
      <c r="G124" s="125">
        <v>53135686070</v>
      </c>
      <c r="H124" s="125">
        <v>51115836774.089996</v>
      </c>
      <c r="I124" s="125">
        <v>2019849295.9100001</v>
      </c>
      <c r="J124" s="125">
        <v>0</v>
      </c>
      <c r="K124" s="125">
        <v>50317863645.480003</v>
      </c>
      <c r="L124" s="125">
        <v>797973128.61000001</v>
      </c>
      <c r="M124" s="125">
        <v>48367760553.650002</v>
      </c>
      <c r="N124" s="125">
        <v>1950103091.8299999</v>
      </c>
      <c r="O124" s="125">
        <v>43860346000.779999</v>
      </c>
      <c r="P124" s="125">
        <v>4507414552.8699999</v>
      </c>
      <c r="Q124" s="125">
        <v>43860346000.779999</v>
      </c>
      <c r="R124" s="125">
        <v>0</v>
      </c>
      <c r="S124" s="125">
        <v>311370503</v>
      </c>
      <c r="T124" s="125">
        <v>311370503</v>
      </c>
    </row>
    <row r="125" spans="1:20" ht="16.5" customHeight="1" x14ac:dyDescent="0.2">
      <c r="A125" s="228" t="s">
        <v>249</v>
      </c>
      <c r="B125" s="233" t="s">
        <v>250</v>
      </c>
      <c r="C125" s="115" t="s">
        <v>19</v>
      </c>
      <c r="D125" s="115" t="s">
        <v>20</v>
      </c>
      <c r="E125" s="116" t="s">
        <v>401</v>
      </c>
      <c r="F125" s="117" t="s">
        <v>246</v>
      </c>
      <c r="G125" s="125">
        <v>12745249378</v>
      </c>
      <c r="H125" s="125">
        <v>11092454115.92</v>
      </c>
      <c r="I125" s="125">
        <v>1652795262.0799999</v>
      </c>
      <c r="J125" s="125">
        <v>0</v>
      </c>
      <c r="K125" s="125">
        <v>9156400288.2399998</v>
      </c>
      <c r="L125" s="125">
        <v>1936053827.6800001</v>
      </c>
      <c r="M125" s="125">
        <v>9079923760.4200001</v>
      </c>
      <c r="N125" s="125">
        <v>76476527.819999993</v>
      </c>
      <c r="O125" s="125">
        <v>8754194690.0200005</v>
      </c>
      <c r="P125" s="125">
        <v>325729070.39999998</v>
      </c>
      <c r="Q125" s="125">
        <v>8754194690.0200005</v>
      </c>
      <c r="R125" s="125">
        <v>0</v>
      </c>
      <c r="S125" s="125">
        <v>122921743.97</v>
      </c>
      <c r="T125" s="125">
        <v>122921743.97</v>
      </c>
    </row>
    <row r="126" spans="1:20" ht="16.5" customHeight="1" x14ac:dyDescent="0.2">
      <c r="A126" s="228" t="s">
        <v>276</v>
      </c>
      <c r="B126" s="233" t="s">
        <v>277</v>
      </c>
      <c r="C126" s="115" t="s">
        <v>19</v>
      </c>
      <c r="D126" s="115" t="s">
        <v>20</v>
      </c>
      <c r="E126" s="116" t="s">
        <v>401</v>
      </c>
      <c r="F126" s="117" t="s">
        <v>246</v>
      </c>
      <c r="G126" s="125">
        <v>22074233</v>
      </c>
      <c r="H126" s="125">
        <v>22074233</v>
      </c>
      <c r="I126" s="125">
        <v>0</v>
      </c>
      <c r="J126" s="125">
        <v>0</v>
      </c>
      <c r="K126" s="125">
        <v>22074233</v>
      </c>
      <c r="L126" s="125">
        <v>0</v>
      </c>
      <c r="M126" s="125">
        <v>22074233</v>
      </c>
      <c r="N126" s="125">
        <v>0</v>
      </c>
      <c r="O126" s="125">
        <v>22074233</v>
      </c>
      <c r="P126" s="125">
        <v>0</v>
      </c>
      <c r="Q126" s="125">
        <v>22074233</v>
      </c>
      <c r="R126" s="125">
        <v>0</v>
      </c>
      <c r="S126" s="125">
        <v>0</v>
      </c>
      <c r="T126" s="125">
        <v>0</v>
      </c>
    </row>
    <row r="127" spans="1:20" ht="16.5" customHeight="1" x14ac:dyDescent="0.2">
      <c r="A127" s="228" t="s">
        <v>852</v>
      </c>
      <c r="B127" s="234" t="s">
        <v>853</v>
      </c>
      <c r="C127" s="118" t="s">
        <v>19</v>
      </c>
      <c r="D127" s="118" t="s">
        <v>20</v>
      </c>
      <c r="E127" s="119" t="s">
        <v>401</v>
      </c>
      <c r="F127" s="120" t="s">
        <v>246</v>
      </c>
      <c r="G127" s="144">
        <v>22074233</v>
      </c>
      <c r="H127" s="144">
        <v>22074233</v>
      </c>
      <c r="I127" s="144">
        <v>0</v>
      </c>
      <c r="J127" s="144">
        <v>0</v>
      </c>
      <c r="K127" s="144">
        <v>22074233</v>
      </c>
      <c r="L127" s="144">
        <v>0</v>
      </c>
      <c r="M127" s="144">
        <v>22074233</v>
      </c>
      <c r="N127" s="144">
        <v>0</v>
      </c>
      <c r="O127" s="144">
        <v>22074233</v>
      </c>
      <c r="P127" s="144">
        <v>0</v>
      </c>
      <c r="Q127" s="144">
        <v>22074233</v>
      </c>
      <c r="R127" s="144">
        <v>0</v>
      </c>
      <c r="S127" s="144">
        <v>0</v>
      </c>
      <c r="T127" s="144">
        <v>0</v>
      </c>
    </row>
    <row r="128" spans="1:20" ht="16.5" customHeight="1" x14ac:dyDescent="0.2">
      <c r="A128" s="228" t="s">
        <v>854</v>
      </c>
      <c r="B128" s="233" t="s">
        <v>274</v>
      </c>
      <c r="C128" s="115" t="s">
        <v>19</v>
      </c>
      <c r="D128" s="115" t="s">
        <v>20</v>
      </c>
      <c r="E128" s="116" t="s">
        <v>401</v>
      </c>
      <c r="F128" s="117" t="s">
        <v>246</v>
      </c>
      <c r="G128" s="125">
        <v>22074233</v>
      </c>
      <c r="H128" s="125">
        <v>22074233</v>
      </c>
      <c r="I128" s="125">
        <v>0</v>
      </c>
      <c r="J128" s="125">
        <v>0</v>
      </c>
      <c r="K128" s="125">
        <v>22074233</v>
      </c>
      <c r="L128" s="125">
        <v>0</v>
      </c>
      <c r="M128" s="125">
        <v>22074233</v>
      </c>
      <c r="N128" s="125">
        <v>0</v>
      </c>
      <c r="O128" s="125">
        <v>22074233</v>
      </c>
      <c r="P128" s="125">
        <v>0</v>
      </c>
      <c r="Q128" s="125">
        <v>22074233</v>
      </c>
      <c r="R128" s="125">
        <v>0</v>
      </c>
      <c r="S128" s="125">
        <v>0</v>
      </c>
      <c r="T128" s="125">
        <v>0</v>
      </c>
    </row>
    <row r="129" spans="1:20" ht="16.5" customHeight="1" x14ac:dyDescent="0.2">
      <c r="A129" s="228" t="s">
        <v>855</v>
      </c>
      <c r="B129" s="234" t="s">
        <v>856</v>
      </c>
      <c r="C129" s="118" t="s">
        <v>19</v>
      </c>
      <c r="D129" s="118" t="s">
        <v>20</v>
      </c>
      <c r="E129" s="119" t="s">
        <v>401</v>
      </c>
      <c r="F129" s="120" t="s">
        <v>246</v>
      </c>
      <c r="G129" s="144">
        <v>22074233</v>
      </c>
      <c r="H129" s="144">
        <v>22074233</v>
      </c>
      <c r="I129" s="144">
        <v>0</v>
      </c>
      <c r="J129" s="144">
        <v>0</v>
      </c>
      <c r="K129" s="144">
        <v>22074233</v>
      </c>
      <c r="L129" s="144">
        <v>0</v>
      </c>
      <c r="M129" s="144">
        <v>22074233</v>
      </c>
      <c r="N129" s="144">
        <v>0</v>
      </c>
      <c r="O129" s="144">
        <v>22074233</v>
      </c>
      <c r="P129" s="144">
        <v>0</v>
      </c>
      <c r="Q129" s="144">
        <v>22074233</v>
      </c>
      <c r="R129" s="144">
        <v>0</v>
      </c>
      <c r="S129" s="144">
        <v>0</v>
      </c>
      <c r="T129" s="144">
        <v>0</v>
      </c>
    </row>
    <row r="130" spans="1:20" ht="16.5" customHeight="1" x14ac:dyDescent="0.2">
      <c r="A130" s="228" t="s">
        <v>857</v>
      </c>
      <c r="B130" s="233" t="s">
        <v>858</v>
      </c>
      <c r="C130" s="115" t="s">
        <v>19</v>
      </c>
      <c r="D130" s="115" t="s">
        <v>20</v>
      </c>
      <c r="E130" s="116" t="s">
        <v>401</v>
      </c>
      <c r="F130" s="117" t="s">
        <v>246</v>
      </c>
      <c r="G130" s="125">
        <v>2545249378</v>
      </c>
      <c r="H130" s="125">
        <v>2496155261</v>
      </c>
      <c r="I130" s="125">
        <v>49094117</v>
      </c>
      <c r="J130" s="125">
        <v>0</v>
      </c>
      <c r="K130" s="125">
        <v>2461480094</v>
      </c>
      <c r="L130" s="125">
        <v>34675167</v>
      </c>
      <c r="M130" s="125">
        <v>2456139558.6700001</v>
      </c>
      <c r="N130" s="125">
        <v>5340535.33</v>
      </c>
      <c r="O130" s="125">
        <v>2359559560</v>
      </c>
      <c r="P130" s="125">
        <v>96579998.670000002</v>
      </c>
      <c r="Q130" s="125">
        <v>2359559560</v>
      </c>
      <c r="R130" s="125">
        <v>0</v>
      </c>
      <c r="S130" s="125">
        <v>0</v>
      </c>
      <c r="T130" s="125">
        <v>0</v>
      </c>
    </row>
    <row r="131" spans="1:20" ht="16.5" customHeight="1" x14ac:dyDescent="0.2">
      <c r="A131" s="228" t="s">
        <v>864</v>
      </c>
      <c r="B131" s="233" t="s">
        <v>853</v>
      </c>
      <c r="C131" s="115" t="s">
        <v>19</v>
      </c>
      <c r="D131" s="115" t="s">
        <v>20</v>
      </c>
      <c r="E131" s="116" t="s">
        <v>401</v>
      </c>
      <c r="F131" s="117" t="s">
        <v>246</v>
      </c>
      <c r="G131" s="125">
        <v>2545249378</v>
      </c>
      <c r="H131" s="125">
        <v>2496155261</v>
      </c>
      <c r="I131" s="125">
        <v>49094117</v>
      </c>
      <c r="J131" s="125">
        <v>0</v>
      </c>
      <c r="K131" s="125">
        <v>2461480094</v>
      </c>
      <c r="L131" s="125">
        <v>34675167</v>
      </c>
      <c r="M131" s="125">
        <v>2456139558.6700001</v>
      </c>
      <c r="N131" s="125">
        <v>5340535.33</v>
      </c>
      <c r="O131" s="125">
        <v>2359559560</v>
      </c>
      <c r="P131" s="125">
        <v>96579998.670000002</v>
      </c>
      <c r="Q131" s="125">
        <v>2359559560</v>
      </c>
      <c r="R131" s="125">
        <v>0</v>
      </c>
      <c r="S131" s="125">
        <v>0</v>
      </c>
      <c r="T131" s="125">
        <v>0</v>
      </c>
    </row>
    <row r="132" spans="1:20" ht="16.5" customHeight="1" x14ac:dyDescent="0.2">
      <c r="A132" s="228" t="s">
        <v>865</v>
      </c>
      <c r="B132" s="233" t="s">
        <v>253</v>
      </c>
      <c r="C132" s="115" t="s">
        <v>19</v>
      </c>
      <c r="D132" s="115" t="s">
        <v>20</v>
      </c>
      <c r="E132" s="116" t="s">
        <v>401</v>
      </c>
      <c r="F132" s="117" t="s">
        <v>246</v>
      </c>
      <c r="G132" s="125">
        <v>1906853933</v>
      </c>
      <c r="H132" s="125">
        <v>1887939360.3299999</v>
      </c>
      <c r="I132" s="125">
        <v>18914572.670000002</v>
      </c>
      <c r="J132" s="125">
        <v>0</v>
      </c>
      <c r="K132" s="125">
        <v>1887939360.3299999</v>
      </c>
      <c r="L132" s="125">
        <v>0</v>
      </c>
      <c r="M132" s="125">
        <v>1887539360</v>
      </c>
      <c r="N132" s="125">
        <v>400000.33</v>
      </c>
      <c r="O132" s="125">
        <v>1861089727</v>
      </c>
      <c r="P132" s="125">
        <v>26449633</v>
      </c>
      <c r="Q132" s="125">
        <v>1861089727</v>
      </c>
      <c r="R132" s="125">
        <v>0</v>
      </c>
      <c r="S132" s="125">
        <v>0</v>
      </c>
      <c r="T132" s="125">
        <v>0</v>
      </c>
    </row>
    <row r="133" spans="1:20" ht="16.5" customHeight="1" x14ac:dyDescent="0.2">
      <c r="A133" s="228" t="s">
        <v>871</v>
      </c>
      <c r="B133" s="233" t="s">
        <v>254</v>
      </c>
      <c r="C133" s="115" t="s">
        <v>19</v>
      </c>
      <c r="D133" s="115" t="s">
        <v>20</v>
      </c>
      <c r="E133" s="116" t="s">
        <v>401</v>
      </c>
      <c r="F133" s="117" t="s">
        <v>246</v>
      </c>
      <c r="G133" s="125">
        <v>638395445</v>
      </c>
      <c r="H133" s="125">
        <v>608215900.66999996</v>
      </c>
      <c r="I133" s="125">
        <v>30179544.329999998</v>
      </c>
      <c r="J133" s="125">
        <v>0</v>
      </c>
      <c r="K133" s="125">
        <v>573540733.66999996</v>
      </c>
      <c r="L133" s="125">
        <v>34675167</v>
      </c>
      <c r="M133" s="125">
        <v>568600198.66999996</v>
      </c>
      <c r="N133" s="125">
        <v>4940535</v>
      </c>
      <c r="O133" s="125">
        <v>498469833</v>
      </c>
      <c r="P133" s="125">
        <v>70130365.670000002</v>
      </c>
      <c r="Q133" s="125">
        <v>498469833</v>
      </c>
      <c r="R133" s="125">
        <v>0</v>
      </c>
      <c r="S133" s="125">
        <v>0</v>
      </c>
      <c r="T133" s="125">
        <v>0</v>
      </c>
    </row>
    <row r="134" spans="1:20" ht="16.5" customHeight="1" x14ac:dyDescent="0.2">
      <c r="A134" s="228" t="s">
        <v>877</v>
      </c>
      <c r="B134" s="234" t="s">
        <v>878</v>
      </c>
      <c r="C134" s="118" t="s">
        <v>19</v>
      </c>
      <c r="D134" s="118" t="s">
        <v>20</v>
      </c>
      <c r="E134" s="119" t="s">
        <v>401</v>
      </c>
      <c r="F134" s="120" t="s">
        <v>246</v>
      </c>
      <c r="G134" s="144">
        <v>1906853933</v>
      </c>
      <c r="H134" s="144">
        <v>1887939360.3299999</v>
      </c>
      <c r="I134" s="144">
        <v>18914572.670000002</v>
      </c>
      <c r="J134" s="144">
        <v>0</v>
      </c>
      <c r="K134" s="144">
        <v>1887939360.3299999</v>
      </c>
      <c r="L134" s="144">
        <v>0</v>
      </c>
      <c r="M134" s="144">
        <v>1887539360</v>
      </c>
      <c r="N134" s="144">
        <v>400000.33</v>
      </c>
      <c r="O134" s="144">
        <v>1861089727</v>
      </c>
      <c r="P134" s="144">
        <v>26449633</v>
      </c>
      <c r="Q134" s="144">
        <v>1861089727</v>
      </c>
      <c r="R134" s="144">
        <v>0</v>
      </c>
      <c r="S134" s="144">
        <v>0</v>
      </c>
      <c r="T134" s="144">
        <v>0</v>
      </c>
    </row>
    <row r="135" spans="1:20" ht="16.5" customHeight="1" x14ac:dyDescent="0.2">
      <c r="A135" s="228" t="s">
        <v>879</v>
      </c>
      <c r="B135" s="234" t="s">
        <v>880</v>
      </c>
      <c r="C135" s="118" t="s">
        <v>19</v>
      </c>
      <c r="D135" s="118" t="s">
        <v>20</v>
      </c>
      <c r="E135" s="119" t="s">
        <v>401</v>
      </c>
      <c r="F135" s="120" t="s">
        <v>246</v>
      </c>
      <c r="G135" s="144">
        <v>638395445</v>
      </c>
      <c r="H135" s="144">
        <v>608215900.66999996</v>
      </c>
      <c r="I135" s="144">
        <v>30179544.329999998</v>
      </c>
      <c r="J135" s="144">
        <v>0</v>
      </c>
      <c r="K135" s="144">
        <v>573540733.66999996</v>
      </c>
      <c r="L135" s="144">
        <v>34675167</v>
      </c>
      <c r="M135" s="144">
        <v>568600198.66999996</v>
      </c>
      <c r="N135" s="144">
        <v>4940535</v>
      </c>
      <c r="O135" s="144">
        <v>498469833</v>
      </c>
      <c r="P135" s="144">
        <v>70130365.670000002</v>
      </c>
      <c r="Q135" s="144">
        <v>498469833</v>
      </c>
      <c r="R135" s="144">
        <v>0</v>
      </c>
      <c r="S135" s="144">
        <v>0</v>
      </c>
      <c r="T135" s="144">
        <v>0</v>
      </c>
    </row>
    <row r="136" spans="1:20" ht="16.5" customHeight="1" x14ac:dyDescent="0.2">
      <c r="A136" s="229" t="s">
        <v>881</v>
      </c>
      <c r="B136" s="233" t="s">
        <v>517</v>
      </c>
      <c r="C136" s="115" t="s">
        <v>19</v>
      </c>
      <c r="D136" s="115" t="s">
        <v>20</v>
      </c>
      <c r="E136" s="116" t="s">
        <v>317</v>
      </c>
      <c r="F136" s="117" t="s">
        <v>21</v>
      </c>
      <c r="G136" s="125">
        <v>53135686070</v>
      </c>
      <c r="H136" s="125">
        <v>51115836774.089996</v>
      </c>
      <c r="I136" s="125">
        <v>2019849295.9100001</v>
      </c>
      <c r="J136" s="125">
        <v>0</v>
      </c>
      <c r="K136" s="125">
        <v>50317863645.480003</v>
      </c>
      <c r="L136" s="125">
        <v>797973128.61000001</v>
      </c>
      <c r="M136" s="125">
        <v>48367760553.650002</v>
      </c>
      <c r="N136" s="125">
        <v>1950103091.8299999</v>
      </c>
      <c r="O136" s="125">
        <v>43860346000.779999</v>
      </c>
      <c r="P136" s="125">
        <v>4507414552.8699999</v>
      </c>
      <c r="Q136" s="125">
        <v>43860346000.779999</v>
      </c>
      <c r="R136" s="125">
        <v>0</v>
      </c>
      <c r="S136" s="125">
        <v>311370503</v>
      </c>
      <c r="T136" s="125">
        <v>311370503</v>
      </c>
    </row>
    <row r="137" spans="1:20" ht="16.5" customHeight="1" x14ac:dyDescent="0.2">
      <c r="A137" s="229" t="s">
        <v>882</v>
      </c>
      <c r="B137" s="233" t="s">
        <v>517</v>
      </c>
      <c r="C137" s="115" t="s">
        <v>19</v>
      </c>
      <c r="D137" s="115" t="s">
        <v>20</v>
      </c>
      <c r="E137" s="116" t="s">
        <v>401</v>
      </c>
      <c r="F137" s="117" t="s">
        <v>246</v>
      </c>
      <c r="G137" s="125">
        <v>10177925767</v>
      </c>
      <c r="H137" s="125">
        <v>8574224621.9200001</v>
      </c>
      <c r="I137" s="125">
        <v>1603701145.0799999</v>
      </c>
      <c r="J137" s="125">
        <v>0</v>
      </c>
      <c r="K137" s="125">
        <v>6672845961.2399998</v>
      </c>
      <c r="L137" s="125">
        <v>1901378660.6800001</v>
      </c>
      <c r="M137" s="125">
        <v>6601709968.75</v>
      </c>
      <c r="N137" s="125">
        <v>71135992.489999995</v>
      </c>
      <c r="O137" s="125">
        <v>6372560897.0200005</v>
      </c>
      <c r="P137" s="125">
        <v>229149071.72999999</v>
      </c>
      <c r="Q137" s="125">
        <v>6372560897.0200005</v>
      </c>
      <c r="R137" s="125">
        <v>0</v>
      </c>
      <c r="S137" s="125">
        <v>122921743.97</v>
      </c>
      <c r="T137" s="125">
        <v>122921743.97</v>
      </c>
    </row>
    <row r="138" spans="1:20" ht="16.5" customHeight="1" x14ac:dyDescent="0.2">
      <c r="A138" s="228" t="s">
        <v>904</v>
      </c>
      <c r="B138" s="233" t="s">
        <v>260</v>
      </c>
      <c r="C138" s="115" t="s">
        <v>19</v>
      </c>
      <c r="D138" s="115" t="s">
        <v>20</v>
      </c>
      <c r="E138" s="116" t="s">
        <v>317</v>
      </c>
      <c r="F138" s="117" t="s">
        <v>21</v>
      </c>
      <c r="G138" s="125">
        <v>1404527218</v>
      </c>
      <c r="H138" s="125">
        <v>1100332626.3299999</v>
      </c>
      <c r="I138" s="125">
        <v>304194591.67000002</v>
      </c>
      <c r="J138" s="125">
        <v>0</v>
      </c>
      <c r="K138" s="125">
        <v>1016850153.33</v>
      </c>
      <c r="L138" s="125">
        <v>83482473</v>
      </c>
      <c r="M138" s="125">
        <v>764718077.15999997</v>
      </c>
      <c r="N138" s="125">
        <v>252132076.16999999</v>
      </c>
      <c r="O138" s="125">
        <v>677761962.15999997</v>
      </c>
      <c r="P138" s="125">
        <v>86956115</v>
      </c>
      <c r="Q138" s="125">
        <v>677761962.15999997</v>
      </c>
      <c r="R138" s="125">
        <v>0</v>
      </c>
      <c r="S138" s="125">
        <v>7258510</v>
      </c>
      <c r="T138" s="125">
        <v>7258510</v>
      </c>
    </row>
    <row r="139" spans="1:20" ht="16.5" customHeight="1" x14ac:dyDescent="0.2">
      <c r="A139" s="228" t="s">
        <v>912</v>
      </c>
      <c r="B139" s="233" t="s">
        <v>261</v>
      </c>
      <c r="C139" s="115" t="s">
        <v>19</v>
      </c>
      <c r="D139" s="115" t="s">
        <v>20</v>
      </c>
      <c r="E139" s="116" t="s">
        <v>317</v>
      </c>
      <c r="F139" s="117" t="s">
        <v>21</v>
      </c>
      <c r="G139" s="125">
        <v>8521729924</v>
      </c>
      <c r="H139" s="125">
        <v>8421074297.6400003</v>
      </c>
      <c r="I139" s="125">
        <v>100655626.36</v>
      </c>
      <c r="J139" s="125">
        <v>0</v>
      </c>
      <c r="K139" s="125">
        <v>8375932765.3299999</v>
      </c>
      <c r="L139" s="125">
        <v>45141532.310000002</v>
      </c>
      <c r="M139" s="125">
        <v>8273416106.6700001</v>
      </c>
      <c r="N139" s="125">
        <v>102516658.66</v>
      </c>
      <c r="O139" s="125">
        <v>8052397547.6899996</v>
      </c>
      <c r="P139" s="125">
        <v>221018558.97999999</v>
      </c>
      <c r="Q139" s="125">
        <v>8052397547.6899996</v>
      </c>
      <c r="R139" s="125">
        <v>0</v>
      </c>
      <c r="S139" s="125">
        <v>0</v>
      </c>
      <c r="T139" s="125">
        <v>0</v>
      </c>
    </row>
    <row r="140" spans="1:20" ht="16.5" customHeight="1" x14ac:dyDescent="0.2">
      <c r="A140" s="228" t="s">
        <v>918</v>
      </c>
      <c r="B140" s="233" t="s">
        <v>262</v>
      </c>
      <c r="C140" s="115" t="s">
        <v>19</v>
      </c>
      <c r="D140" s="115" t="s">
        <v>20</v>
      </c>
      <c r="E140" s="116" t="s">
        <v>317</v>
      </c>
      <c r="F140" s="117" t="s">
        <v>21</v>
      </c>
      <c r="G140" s="125">
        <v>413354306</v>
      </c>
      <c r="H140" s="125">
        <v>263354306</v>
      </c>
      <c r="I140" s="125">
        <v>150000000</v>
      </c>
      <c r="J140" s="125">
        <v>0</v>
      </c>
      <c r="K140" s="125">
        <v>263354306</v>
      </c>
      <c r="L140" s="125">
        <v>0</v>
      </c>
      <c r="M140" s="125">
        <v>234166244</v>
      </c>
      <c r="N140" s="125">
        <v>29188062</v>
      </c>
      <c r="O140" s="125">
        <v>100811779</v>
      </c>
      <c r="P140" s="125">
        <v>133354465</v>
      </c>
      <c r="Q140" s="125">
        <v>100811779</v>
      </c>
      <c r="R140" s="125">
        <v>0</v>
      </c>
      <c r="S140" s="125">
        <v>0</v>
      </c>
      <c r="T140" s="125">
        <v>0</v>
      </c>
    </row>
    <row r="141" spans="1:20" ht="16.5" customHeight="1" x14ac:dyDescent="0.2">
      <c r="A141" s="228" t="s">
        <v>889</v>
      </c>
      <c r="B141" s="233" t="s">
        <v>263</v>
      </c>
      <c r="C141" s="115" t="s">
        <v>19</v>
      </c>
      <c r="D141" s="115" t="s">
        <v>20</v>
      </c>
      <c r="E141" s="116" t="s">
        <v>317</v>
      </c>
      <c r="F141" s="117" t="s">
        <v>21</v>
      </c>
      <c r="G141" s="125">
        <v>24209709627</v>
      </c>
      <c r="H141" s="125">
        <v>23309610844.150002</v>
      </c>
      <c r="I141" s="125">
        <v>900098782.85000002</v>
      </c>
      <c r="J141" s="125">
        <v>0</v>
      </c>
      <c r="K141" s="125">
        <v>23187593453.150002</v>
      </c>
      <c r="L141" s="125">
        <v>122017391</v>
      </c>
      <c r="M141" s="125">
        <v>22689706577.619999</v>
      </c>
      <c r="N141" s="125">
        <v>497886875.52999997</v>
      </c>
      <c r="O141" s="125">
        <v>22085377049.48</v>
      </c>
      <c r="P141" s="125">
        <v>604329528.13999999</v>
      </c>
      <c r="Q141" s="125">
        <v>22085377049.48</v>
      </c>
      <c r="R141" s="125">
        <v>0</v>
      </c>
      <c r="S141" s="125">
        <v>296835885</v>
      </c>
      <c r="T141" s="125">
        <v>296835885</v>
      </c>
    </row>
    <row r="142" spans="1:20" ht="16.5" customHeight="1" x14ac:dyDescent="0.2">
      <c r="A142" s="228" t="s">
        <v>920</v>
      </c>
      <c r="B142" s="233" t="s">
        <v>853</v>
      </c>
      <c r="C142" s="115" t="s">
        <v>19</v>
      </c>
      <c r="D142" s="115" t="s">
        <v>20</v>
      </c>
      <c r="E142" s="116" t="s">
        <v>317</v>
      </c>
      <c r="F142" s="117" t="s">
        <v>21</v>
      </c>
      <c r="G142" s="125">
        <v>53135686070</v>
      </c>
      <c r="H142" s="125">
        <v>51115836774.089996</v>
      </c>
      <c r="I142" s="125">
        <v>2019849295.9100001</v>
      </c>
      <c r="J142" s="125">
        <v>0</v>
      </c>
      <c r="K142" s="125">
        <v>50317863645.480003</v>
      </c>
      <c r="L142" s="125">
        <v>797973128.61000001</v>
      </c>
      <c r="M142" s="125">
        <v>48367760553.650002</v>
      </c>
      <c r="N142" s="125">
        <v>1950103091.8299999</v>
      </c>
      <c r="O142" s="125">
        <v>43860346000.779999</v>
      </c>
      <c r="P142" s="125">
        <v>4507414552.8699999</v>
      </c>
      <c r="Q142" s="125">
        <v>43860346000.779999</v>
      </c>
      <c r="R142" s="125">
        <v>0</v>
      </c>
      <c r="S142" s="125">
        <v>311370503</v>
      </c>
      <c r="T142" s="125">
        <v>311370503</v>
      </c>
    </row>
    <row r="143" spans="1:20" ht="16.5" customHeight="1" x14ac:dyDescent="0.2">
      <c r="A143" s="228" t="s">
        <v>929</v>
      </c>
      <c r="B143" s="233" t="s">
        <v>258</v>
      </c>
      <c r="C143" s="115" t="s">
        <v>19</v>
      </c>
      <c r="D143" s="115" t="s">
        <v>20</v>
      </c>
      <c r="E143" s="116" t="s">
        <v>317</v>
      </c>
      <c r="F143" s="117" t="s">
        <v>21</v>
      </c>
      <c r="G143" s="125">
        <v>0</v>
      </c>
      <c r="H143" s="125">
        <v>0</v>
      </c>
      <c r="I143" s="125">
        <v>0</v>
      </c>
      <c r="J143" s="125">
        <v>0</v>
      </c>
      <c r="K143" s="125">
        <v>0</v>
      </c>
      <c r="L143" s="125">
        <v>0</v>
      </c>
      <c r="M143" s="125">
        <v>0</v>
      </c>
      <c r="N143" s="125">
        <v>0</v>
      </c>
      <c r="O143" s="125">
        <v>0</v>
      </c>
      <c r="P143" s="125">
        <v>0</v>
      </c>
      <c r="Q143" s="125">
        <v>0</v>
      </c>
      <c r="R143" s="125">
        <v>0</v>
      </c>
      <c r="S143" s="125">
        <v>0</v>
      </c>
      <c r="T143" s="125">
        <v>0</v>
      </c>
    </row>
    <row r="144" spans="1:20" ht="16.5" customHeight="1" x14ac:dyDescent="0.2">
      <c r="A144" s="228" t="s">
        <v>931</v>
      </c>
      <c r="B144" s="233" t="s">
        <v>259</v>
      </c>
      <c r="C144" s="115" t="s">
        <v>19</v>
      </c>
      <c r="D144" s="115" t="s">
        <v>20</v>
      </c>
      <c r="E144" s="116" t="s">
        <v>317</v>
      </c>
      <c r="F144" s="117" t="s">
        <v>21</v>
      </c>
      <c r="G144" s="125">
        <v>3238452751</v>
      </c>
      <c r="H144" s="125">
        <v>2905041666.6700001</v>
      </c>
      <c r="I144" s="125">
        <v>333411084.32999998</v>
      </c>
      <c r="J144" s="125">
        <v>0</v>
      </c>
      <c r="K144" s="125">
        <v>2796816666.6700001</v>
      </c>
      <c r="L144" s="125">
        <v>108225000</v>
      </c>
      <c r="M144" s="125">
        <v>2773945800.6700001</v>
      </c>
      <c r="N144" s="125">
        <v>22870866</v>
      </c>
      <c r="O144" s="125">
        <v>2747295800.6700001</v>
      </c>
      <c r="P144" s="125">
        <v>26650000</v>
      </c>
      <c r="Q144" s="125">
        <v>2747295800.6700001</v>
      </c>
      <c r="R144" s="125">
        <v>0</v>
      </c>
      <c r="S144" s="125">
        <v>0</v>
      </c>
      <c r="T144" s="125">
        <v>0</v>
      </c>
    </row>
    <row r="145" spans="1:20" ht="16.5" customHeight="1" x14ac:dyDescent="0.2">
      <c r="A145" s="228" t="s">
        <v>898</v>
      </c>
      <c r="B145" s="233" t="s">
        <v>264</v>
      </c>
      <c r="C145" s="115" t="s">
        <v>19</v>
      </c>
      <c r="D145" s="115" t="s">
        <v>20</v>
      </c>
      <c r="E145" s="116" t="s">
        <v>317</v>
      </c>
      <c r="F145" s="117" t="s">
        <v>21</v>
      </c>
      <c r="G145" s="125">
        <v>10610911727</v>
      </c>
      <c r="H145" s="125">
        <v>10524716158.23</v>
      </c>
      <c r="I145" s="125">
        <v>86195568.769999996</v>
      </c>
      <c r="J145" s="125">
        <v>0</v>
      </c>
      <c r="K145" s="125">
        <v>10240690239.299999</v>
      </c>
      <c r="L145" s="125">
        <v>284025918.93000001</v>
      </c>
      <c r="M145" s="125">
        <v>9932722399.8899994</v>
      </c>
      <c r="N145" s="125">
        <v>307967839.41000003</v>
      </c>
      <c r="O145" s="125">
        <v>7124847435.8900003</v>
      </c>
      <c r="P145" s="125">
        <v>2807874964</v>
      </c>
      <c r="Q145" s="125">
        <v>7124847435.8900003</v>
      </c>
      <c r="R145" s="125">
        <v>0</v>
      </c>
      <c r="S145" s="125">
        <v>0</v>
      </c>
      <c r="T145" s="125">
        <v>0</v>
      </c>
    </row>
    <row r="146" spans="1:20" ht="16.5" customHeight="1" x14ac:dyDescent="0.2">
      <c r="A146" s="228" t="s">
        <v>921</v>
      </c>
      <c r="B146" s="233" t="s">
        <v>518</v>
      </c>
      <c r="C146" s="115" t="s">
        <v>19</v>
      </c>
      <c r="D146" s="115" t="s">
        <v>20</v>
      </c>
      <c r="E146" s="116" t="s">
        <v>317</v>
      </c>
      <c r="F146" s="117" t="s">
        <v>21</v>
      </c>
      <c r="G146" s="125">
        <v>4737000517</v>
      </c>
      <c r="H146" s="125">
        <v>4591706875.0699997</v>
      </c>
      <c r="I146" s="125">
        <v>145293641.93000001</v>
      </c>
      <c r="J146" s="125">
        <v>0</v>
      </c>
      <c r="K146" s="125">
        <v>4436626061.6999998</v>
      </c>
      <c r="L146" s="125">
        <v>155080813.37</v>
      </c>
      <c r="M146" s="125">
        <v>3699085347.6399999</v>
      </c>
      <c r="N146" s="125">
        <v>737540714.05999994</v>
      </c>
      <c r="O146" s="125">
        <v>3071854425.8899999</v>
      </c>
      <c r="P146" s="125">
        <v>627230921.75</v>
      </c>
      <c r="Q146" s="125">
        <v>3071854425.8899999</v>
      </c>
      <c r="R146" s="125">
        <v>0</v>
      </c>
      <c r="S146" s="125">
        <v>7276108</v>
      </c>
      <c r="T146" s="125">
        <v>7276108</v>
      </c>
    </row>
    <row r="147" spans="1:20" ht="16.5" customHeight="1" x14ac:dyDescent="0.2">
      <c r="A147" s="228" t="s">
        <v>921</v>
      </c>
      <c r="B147" s="233" t="s">
        <v>518</v>
      </c>
      <c r="C147" s="115" t="s">
        <v>19</v>
      </c>
      <c r="D147" s="115" t="s">
        <v>20</v>
      </c>
      <c r="E147" s="116" t="s">
        <v>401</v>
      </c>
      <c r="F147" s="117" t="s">
        <v>246</v>
      </c>
      <c r="G147" s="125">
        <v>73575205</v>
      </c>
      <c r="H147" s="125">
        <v>500000</v>
      </c>
      <c r="I147" s="125">
        <v>73075205</v>
      </c>
      <c r="J147" s="125">
        <v>0</v>
      </c>
      <c r="K147" s="125">
        <v>257500</v>
      </c>
      <c r="L147" s="125">
        <v>242500</v>
      </c>
      <c r="M147" s="125">
        <v>257500</v>
      </c>
      <c r="N147" s="125">
        <v>0</v>
      </c>
      <c r="O147" s="125">
        <v>257500</v>
      </c>
      <c r="P147" s="125">
        <v>0</v>
      </c>
      <c r="Q147" s="125">
        <v>257500</v>
      </c>
      <c r="R147" s="125">
        <v>0</v>
      </c>
      <c r="S147" s="125">
        <v>0</v>
      </c>
      <c r="T147" s="125">
        <v>0</v>
      </c>
    </row>
    <row r="148" spans="1:20" ht="16.5" customHeight="1" x14ac:dyDescent="0.2">
      <c r="A148" s="228" t="s">
        <v>898</v>
      </c>
      <c r="B148" s="233" t="s">
        <v>264</v>
      </c>
      <c r="C148" s="115" t="s">
        <v>19</v>
      </c>
      <c r="D148" s="115" t="s">
        <v>20</v>
      </c>
      <c r="E148" s="116" t="s">
        <v>401</v>
      </c>
      <c r="F148" s="117" t="s">
        <v>246</v>
      </c>
      <c r="G148" s="125">
        <v>200000000</v>
      </c>
      <c r="H148" s="125">
        <v>200000000</v>
      </c>
      <c r="I148" s="125">
        <v>0</v>
      </c>
      <c r="J148" s="125">
        <v>0</v>
      </c>
      <c r="K148" s="125">
        <v>200000000</v>
      </c>
      <c r="L148" s="125">
        <v>0</v>
      </c>
      <c r="M148" s="125">
        <v>199558316.24000001</v>
      </c>
      <c r="N148" s="125">
        <v>441683.76</v>
      </c>
      <c r="O148" s="125">
        <v>147921036.24000001</v>
      </c>
      <c r="P148" s="125">
        <v>51637280</v>
      </c>
      <c r="Q148" s="125">
        <v>147921036.24000001</v>
      </c>
      <c r="R148" s="125">
        <v>0</v>
      </c>
      <c r="S148" s="125">
        <v>0</v>
      </c>
      <c r="T148" s="125">
        <v>0</v>
      </c>
    </row>
    <row r="149" spans="1:20" ht="16.5" customHeight="1" x14ac:dyDescent="0.2">
      <c r="A149" s="228" t="s">
        <v>946</v>
      </c>
      <c r="B149" s="233" t="s">
        <v>265</v>
      </c>
      <c r="C149" s="115" t="s">
        <v>19</v>
      </c>
      <c r="D149" s="115" t="s">
        <v>20</v>
      </c>
      <c r="E149" s="116" t="s">
        <v>401</v>
      </c>
      <c r="F149" s="117" t="s">
        <v>246</v>
      </c>
      <c r="G149" s="125">
        <v>1478356574</v>
      </c>
      <c r="H149" s="125">
        <v>1322794500.77</v>
      </c>
      <c r="I149" s="125">
        <v>155562073.22999999</v>
      </c>
      <c r="J149" s="125">
        <v>0</v>
      </c>
      <c r="K149" s="125">
        <v>1112685020.77</v>
      </c>
      <c r="L149" s="125">
        <v>210109480</v>
      </c>
      <c r="M149" s="125">
        <v>1072940950.67</v>
      </c>
      <c r="N149" s="125">
        <v>39744070.100000001</v>
      </c>
      <c r="O149" s="125">
        <v>1034354596.67</v>
      </c>
      <c r="P149" s="125">
        <v>38586354</v>
      </c>
      <c r="Q149" s="125">
        <v>1034354596.67</v>
      </c>
      <c r="R149" s="125">
        <v>0</v>
      </c>
      <c r="S149" s="125">
        <v>66141506.969999999</v>
      </c>
      <c r="T149" s="125">
        <v>66141506.969999999</v>
      </c>
    </row>
    <row r="150" spans="1:20" ht="16.5" customHeight="1" x14ac:dyDescent="0.2">
      <c r="A150" s="228" t="s">
        <v>931</v>
      </c>
      <c r="B150" s="233" t="s">
        <v>259</v>
      </c>
      <c r="C150" s="115" t="s">
        <v>19</v>
      </c>
      <c r="D150" s="115" t="s">
        <v>20</v>
      </c>
      <c r="E150" s="116" t="s">
        <v>401</v>
      </c>
      <c r="F150" s="117" t="s">
        <v>246</v>
      </c>
      <c r="G150" s="125">
        <v>288860880</v>
      </c>
      <c r="H150" s="125">
        <v>0</v>
      </c>
      <c r="I150" s="125">
        <v>288860880</v>
      </c>
      <c r="J150" s="125">
        <v>0</v>
      </c>
      <c r="K150" s="125">
        <v>0</v>
      </c>
      <c r="L150" s="125">
        <v>0</v>
      </c>
      <c r="M150" s="125">
        <v>0</v>
      </c>
      <c r="N150" s="125">
        <v>0</v>
      </c>
      <c r="O150" s="125">
        <v>0</v>
      </c>
      <c r="P150" s="125">
        <v>0</v>
      </c>
      <c r="Q150" s="125">
        <v>0</v>
      </c>
      <c r="R150" s="125">
        <v>0</v>
      </c>
      <c r="S150" s="125">
        <v>0</v>
      </c>
      <c r="T150" s="125">
        <v>0</v>
      </c>
    </row>
    <row r="151" spans="1:20" ht="16.5" customHeight="1" x14ac:dyDescent="0.2">
      <c r="A151" s="228" t="s">
        <v>920</v>
      </c>
      <c r="B151" s="233" t="s">
        <v>853</v>
      </c>
      <c r="C151" s="115" t="s">
        <v>19</v>
      </c>
      <c r="D151" s="115" t="s">
        <v>20</v>
      </c>
      <c r="E151" s="116" t="s">
        <v>401</v>
      </c>
      <c r="F151" s="117" t="s">
        <v>246</v>
      </c>
      <c r="G151" s="125">
        <v>10177925767</v>
      </c>
      <c r="H151" s="125">
        <v>8574224621.9200001</v>
      </c>
      <c r="I151" s="125">
        <v>1603701145.0799999</v>
      </c>
      <c r="J151" s="125">
        <v>0</v>
      </c>
      <c r="K151" s="125">
        <v>6672845961.2399998</v>
      </c>
      <c r="L151" s="125">
        <v>1901378660.6800001</v>
      </c>
      <c r="M151" s="125">
        <v>6601709968.75</v>
      </c>
      <c r="N151" s="125">
        <v>71135992.489999995</v>
      </c>
      <c r="O151" s="125">
        <v>6372560897.0200005</v>
      </c>
      <c r="P151" s="125">
        <v>229149071.72999999</v>
      </c>
      <c r="Q151" s="125">
        <v>6372560897.0200005</v>
      </c>
      <c r="R151" s="125">
        <v>0</v>
      </c>
      <c r="S151" s="125">
        <v>122921743.97</v>
      </c>
      <c r="T151" s="125">
        <v>122921743.97</v>
      </c>
    </row>
    <row r="152" spans="1:20" ht="16.5" customHeight="1" x14ac:dyDescent="0.2">
      <c r="A152" s="228" t="s">
        <v>889</v>
      </c>
      <c r="B152" s="233" t="s">
        <v>263</v>
      </c>
      <c r="C152" s="115" t="s">
        <v>19</v>
      </c>
      <c r="D152" s="115" t="s">
        <v>20</v>
      </c>
      <c r="E152" s="116" t="s">
        <v>401</v>
      </c>
      <c r="F152" s="117" t="s">
        <v>246</v>
      </c>
      <c r="G152" s="125">
        <v>2164159882</v>
      </c>
      <c r="H152" s="125">
        <v>1483500000</v>
      </c>
      <c r="I152" s="125">
        <v>680659882</v>
      </c>
      <c r="J152" s="125">
        <v>0</v>
      </c>
      <c r="K152" s="125">
        <v>388440317</v>
      </c>
      <c r="L152" s="125">
        <v>1095059683</v>
      </c>
      <c r="M152" s="125">
        <v>387077411</v>
      </c>
      <c r="N152" s="125">
        <v>1362906</v>
      </c>
      <c r="O152" s="125">
        <v>336183606</v>
      </c>
      <c r="P152" s="125">
        <v>50893805</v>
      </c>
      <c r="Q152" s="125">
        <v>336183606</v>
      </c>
      <c r="R152" s="125">
        <v>0</v>
      </c>
      <c r="S152" s="125">
        <v>2725812</v>
      </c>
      <c r="T152" s="125">
        <v>2725812</v>
      </c>
    </row>
    <row r="153" spans="1:20" ht="16.5" customHeight="1" x14ac:dyDescent="0.2">
      <c r="A153" s="228" t="s">
        <v>918</v>
      </c>
      <c r="B153" s="233" t="s">
        <v>262</v>
      </c>
      <c r="C153" s="115" t="s">
        <v>19</v>
      </c>
      <c r="D153" s="115" t="s">
        <v>20</v>
      </c>
      <c r="E153" s="116" t="s">
        <v>401</v>
      </c>
      <c r="F153" s="117" t="s">
        <v>246</v>
      </c>
      <c r="G153" s="125">
        <v>5917389911</v>
      </c>
      <c r="H153" s="125">
        <v>5523254121.1499996</v>
      </c>
      <c r="I153" s="125">
        <v>394135789.85000002</v>
      </c>
      <c r="J153" s="125">
        <v>0</v>
      </c>
      <c r="K153" s="125">
        <v>4931152522.4700003</v>
      </c>
      <c r="L153" s="125">
        <v>592101598.67999995</v>
      </c>
      <c r="M153" s="125">
        <v>4901933323.8400002</v>
      </c>
      <c r="N153" s="125">
        <v>29219198.629999999</v>
      </c>
      <c r="O153" s="125">
        <v>4831756158.1099997</v>
      </c>
      <c r="P153" s="125">
        <v>70177165.730000004</v>
      </c>
      <c r="Q153" s="125">
        <v>4831756158.1099997</v>
      </c>
      <c r="R153" s="125">
        <v>0</v>
      </c>
      <c r="S153" s="125">
        <v>54054425</v>
      </c>
      <c r="T153" s="125">
        <v>54054425</v>
      </c>
    </row>
    <row r="154" spans="1:20" ht="16.5" customHeight="1" x14ac:dyDescent="0.2">
      <c r="A154" s="228" t="s">
        <v>912</v>
      </c>
      <c r="B154" s="233" t="s">
        <v>261</v>
      </c>
      <c r="C154" s="115" t="s">
        <v>19</v>
      </c>
      <c r="D154" s="115" t="s">
        <v>20</v>
      </c>
      <c r="E154" s="116" t="s">
        <v>401</v>
      </c>
      <c r="F154" s="117" t="s">
        <v>246</v>
      </c>
      <c r="G154" s="125">
        <v>55583315</v>
      </c>
      <c r="H154" s="125">
        <v>44176000</v>
      </c>
      <c r="I154" s="125">
        <v>11407315</v>
      </c>
      <c r="J154" s="125">
        <v>0</v>
      </c>
      <c r="K154" s="125">
        <v>40310601</v>
      </c>
      <c r="L154" s="125">
        <v>3865399</v>
      </c>
      <c r="M154" s="125">
        <v>39942467</v>
      </c>
      <c r="N154" s="125">
        <v>368134</v>
      </c>
      <c r="O154" s="125">
        <v>22088000</v>
      </c>
      <c r="P154" s="125">
        <v>17854467</v>
      </c>
      <c r="Q154" s="125">
        <v>22088000</v>
      </c>
      <c r="R154" s="125">
        <v>0</v>
      </c>
      <c r="S154" s="125">
        <v>0</v>
      </c>
      <c r="T154" s="125">
        <v>0</v>
      </c>
    </row>
    <row r="155" spans="1:20" ht="16.5" customHeight="1" x14ac:dyDescent="0.2">
      <c r="A155" s="228" t="s">
        <v>964</v>
      </c>
      <c r="B155" s="234" t="s">
        <v>965</v>
      </c>
      <c r="C155" s="118" t="s">
        <v>19</v>
      </c>
      <c r="D155" s="118" t="s">
        <v>20</v>
      </c>
      <c r="E155" s="119" t="s">
        <v>317</v>
      </c>
      <c r="F155" s="120" t="s">
        <v>21</v>
      </c>
      <c r="G155" s="144">
        <v>413354306</v>
      </c>
      <c r="H155" s="144">
        <v>263354306</v>
      </c>
      <c r="I155" s="144">
        <v>150000000</v>
      </c>
      <c r="J155" s="144">
        <v>0</v>
      </c>
      <c r="K155" s="144">
        <v>263354306</v>
      </c>
      <c r="L155" s="144">
        <v>0</v>
      </c>
      <c r="M155" s="144">
        <v>234166244</v>
      </c>
      <c r="N155" s="144">
        <v>29188062</v>
      </c>
      <c r="O155" s="144">
        <v>100811779</v>
      </c>
      <c r="P155" s="144">
        <v>133354465</v>
      </c>
      <c r="Q155" s="144">
        <v>100811779</v>
      </c>
      <c r="R155" s="144">
        <v>0</v>
      </c>
      <c r="S155" s="144">
        <v>0</v>
      </c>
      <c r="T155" s="144">
        <v>0</v>
      </c>
    </row>
    <row r="156" spans="1:20" ht="16.5" customHeight="1" x14ac:dyDescent="0.2">
      <c r="A156" s="228" t="s">
        <v>960</v>
      </c>
      <c r="B156" s="234" t="s">
        <v>961</v>
      </c>
      <c r="C156" s="118" t="s">
        <v>19</v>
      </c>
      <c r="D156" s="118" t="s">
        <v>20</v>
      </c>
      <c r="E156" s="119" t="s">
        <v>317</v>
      </c>
      <c r="F156" s="120" t="s">
        <v>21</v>
      </c>
      <c r="G156" s="144">
        <v>1404527218</v>
      </c>
      <c r="H156" s="144">
        <v>1100332626.3299999</v>
      </c>
      <c r="I156" s="144">
        <v>304194591.67000002</v>
      </c>
      <c r="J156" s="144">
        <v>0</v>
      </c>
      <c r="K156" s="144">
        <v>1016850153.33</v>
      </c>
      <c r="L156" s="144">
        <v>83482473</v>
      </c>
      <c r="M156" s="144">
        <v>764718077.15999997</v>
      </c>
      <c r="N156" s="144">
        <v>252132076.16999999</v>
      </c>
      <c r="O156" s="144">
        <v>677761962.15999997</v>
      </c>
      <c r="P156" s="144">
        <v>86956115</v>
      </c>
      <c r="Q156" s="144">
        <v>677761962.15999997</v>
      </c>
      <c r="R156" s="144">
        <v>0</v>
      </c>
      <c r="S156" s="144">
        <v>7258510</v>
      </c>
      <c r="T156" s="144">
        <v>7258510</v>
      </c>
    </row>
    <row r="157" spans="1:20" ht="16.5" customHeight="1" x14ac:dyDescent="0.2">
      <c r="A157" s="228" t="s">
        <v>962</v>
      </c>
      <c r="B157" s="234" t="s">
        <v>963</v>
      </c>
      <c r="C157" s="118" t="s">
        <v>19</v>
      </c>
      <c r="D157" s="118" t="s">
        <v>20</v>
      </c>
      <c r="E157" s="119" t="s">
        <v>317</v>
      </c>
      <c r="F157" s="120" t="s">
        <v>21</v>
      </c>
      <c r="G157" s="144">
        <v>8521729924</v>
      </c>
      <c r="H157" s="144">
        <v>8421074297.6400003</v>
      </c>
      <c r="I157" s="144">
        <v>100655626.36</v>
      </c>
      <c r="J157" s="144">
        <v>0</v>
      </c>
      <c r="K157" s="144">
        <v>8375932765.3299999</v>
      </c>
      <c r="L157" s="144">
        <v>45141532.310000002</v>
      </c>
      <c r="M157" s="144">
        <v>8273416106.6700001</v>
      </c>
      <c r="N157" s="144">
        <v>102516658.66</v>
      </c>
      <c r="O157" s="144">
        <v>8052397547.6899996</v>
      </c>
      <c r="P157" s="144">
        <v>221018558.97999999</v>
      </c>
      <c r="Q157" s="144">
        <v>8052397547.6899996</v>
      </c>
      <c r="R157" s="144">
        <v>0</v>
      </c>
      <c r="S157" s="144">
        <v>0</v>
      </c>
      <c r="T157" s="144">
        <v>0</v>
      </c>
    </row>
    <row r="158" spans="1:20" ht="16.5" customHeight="1" x14ac:dyDescent="0.2">
      <c r="A158" s="228" t="s">
        <v>956</v>
      </c>
      <c r="B158" s="234" t="s">
        <v>957</v>
      </c>
      <c r="C158" s="118" t="s">
        <v>19</v>
      </c>
      <c r="D158" s="118" t="s">
        <v>20</v>
      </c>
      <c r="E158" s="119" t="s">
        <v>317</v>
      </c>
      <c r="F158" s="120" t="s">
        <v>21</v>
      </c>
      <c r="G158" s="144">
        <v>24209709627</v>
      </c>
      <c r="H158" s="144">
        <v>23309610844.150002</v>
      </c>
      <c r="I158" s="144">
        <v>900098782.85000002</v>
      </c>
      <c r="J158" s="144">
        <v>0</v>
      </c>
      <c r="K158" s="144">
        <v>23187593453.150002</v>
      </c>
      <c r="L158" s="144">
        <v>122017391</v>
      </c>
      <c r="M158" s="144">
        <v>22689706577.619999</v>
      </c>
      <c r="N158" s="144">
        <v>497886875.52999997</v>
      </c>
      <c r="O158" s="144">
        <v>22085377049.48</v>
      </c>
      <c r="P158" s="144">
        <v>604329528.13999999</v>
      </c>
      <c r="Q158" s="144">
        <v>22085377049.48</v>
      </c>
      <c r="R158" s="144">
        <v>0</v>
      </c>
      <c r="S158" s="144">
        <v>296835885</v>
      </c>
      <c r="T158" s="144">
        <v>296835885</v>
      </c>
    </row>
    <row r="159" spans="1:20" ht="16.5" customHeight="1" x14ac:dyDescent="0.2">
      <c r="A159" s="228" t="s">
        <v>958</v>
      </c>
      <c r="B159" s="234" t="s">
        <v>959</v>
      </c>
      <c r="C159" s="118" t="s">
        <v>19</v>
      </c>
      <c r="D159" s="118" t="s">
        <v>20</v>
      </c>
      <c r="E159" s="119" t="s">
        <v>317</v>
      </c>
      <c r="F159" s="120" t="s">
        <v>21</v>
      </c>
      <c r="G159" s="144">
        <v>10610911727</v>
      </c>
      <c r="H159" s="144">
        <v>10524716158.23</v>
      </c>
      <c r="I159" s="144">
        <v>86195568.769999996</v>
      </c>
      <c r="J159" s="144">
        <v>0</v>
      </c>
      <c r="K159" s="144">
        <v>10240690239.299999</v>
      </c>
      <c r="L159" s="144">
        <v>284025918.93000001</v>
      </c>
      <c r="M159" s="144">
        <v>9932722399.8899994</v>
      </c>
      <c r="N159" s="144">
        <v>307967839.41000003</v>
      </c>
      <c r="O159" s="144">
        <v>7124847435.8900003</v>
      </c>
      <c r="P159" s="144">
        <v>2807874964</v>
      </c>
      <c r="Q159" s="144">
        <v>7124847435.8900003</v>
      </c>
      <c r="R159" s="144">
        <v>0</v>
      </c>
      <c r="S159" s="144">
        <v>0</v>
      </c>
      <c r="T159" s="144">
        <v>0</v>
      </c>
    </row>
    <row r="160" spans="1:20" ht="16.5" customHeight="1" x14ac:dyDescent="0.2">
      <c r="A160" s="228" t="s">
        <v>966</v>
      </c>
      <c r="B160" s="234" t="s">
        <v>967</v>
      </c>
      <c r="C160" s="118" t="s">
        <v>19</v>
      </c>
      <c r="D160" s="118" t="s">
        <v>20</v>
      </c>
      <c r="E160" s="119" t="s">
        <v>317</v>
      </c>
      <c r="F160" s="120" t="s">
        <v>21</v>
      </c>
      <c r="G160" s="144">
        <v>4737000517</v>
      </c>
      <c r="H160" s="144">
        <v>4591706875.0699997</v>
      </c>
      <c r="I160" s="144">
        <v>145293641.93000001</v>
      </c>
      <c r="J160" s="144">
        <v>0</v>
      </c>
      <c r="K160" s="144">
        <v>4436626061.6999998</v>
      </c>
      <c r="L160" s="144">
        <v>155080813.37</v>
      </c>
      <c r="M160" s="144">
        <v>3699085347.6399999</v>
      </c>
      <c r="N160" s="144">
        <v>737540714.05999994</v>
      </c>
      <c r="O160" s="144">
        <v>3071854425.8899999</v>
      </c>
      <c r="P160" s="144">
        <v>627230921.75</v>
      </c>
      <c r="Q160" s="144">
        <v>3071854425.8899999</v>
      </c>
      <c r="R160" s="144">
        <v>0</v>
      </c>
      <c r="S160" s="144">
        <v>7276108</v>
      </c>
      <c r="T160" s="144">
        <v>7276108</v>
      </c>
    </row>
    <row r="161" spans="1:20" ht="16.5" customHeight="1" x14ac:dyDescent="0.2">
      <c r="A161" s="228" t="s">
        <v>968</v>
      </c>
      <c r="B161" s="234" t="s">
        <v>969</v>
      </c>
      <c r="C161" s="118" t="s">
        <v>19</v>
      </c>
      <c r="D161" s="118" t="s">
        <v>20</v>
      </c>
      <c r="E161" s="119" t="s">
        <v>317</v>
      </c>
      <c r="F161" s="120" t="s">
        <v>21</v>
      </c>
      <c r="G161" s="144">
        <v>0</v>
      </c>
      <c r="H161" s="144">
        <v>0</v>
      </c>
      <c r="I161" s="144">
        <v>0</v>
      </c>
      <c r="J161" s="144">
        <v>0</v>
      </c>
      <c r="K161" s="144">
        <v>0</v>
      </c>
      <c r="L161" s="144">
        <v>0</v>
      </c>
      <c r="M161" s="144">
        <v>0</v>
      </c>
      <c r="N161" s="144">
        <v>0</v>
      </c>
      <c r="O161" s="144">
        <v>0</v>
      </c>
      <c r="P161" s="144">
        <v>0</v>
      </c>
      <c r="Q161" s="144">
        <v>0</v>
      </c>
      <c r="R161" s="144">
        <v>0</v>
      </c>
      <c r="S161" s="144">
        <v>0</v>
      </c>
      <c r="T161" s="144">
        <v>0</v>
      </c>
    </row>
    <row r="162" spans="1:20" ht="16.5" customHeight="1" x14ac:dyDescent="0.2">
      <c r="A162" s="228" t="s">
        <v>970</v>
      </c>
      <c r="B162" s="234" t="s">
        <v>971</v>
      </c>
      <c r="C162" s="118" t="s">
        <v>19</v>
      </c>
      <c r="D162" s="118" t="s">
        <v>20</v>
      </c>
      <c r="E162" s="119" t="s">
        <v>317</v>
      </c>
      <c r="F162" s="120" t="s">
        <v>21</v>
      </c>
      <c r="G162" s="144">
        <v>3238452751</v>
      </c>
      <c r="H162" s="144">
        <v>2905041666.6700001</v>
      </c>
      <c r="I162" s="144">
        <v>333411084.32999998</v>
      </c>
      <c r="J162" s="144">
        <v>0</v>
      </c>
      <c r="K162" s="144">
        <v>2796816666.6700001</v>
      </c>
      <c r="L162" s="144">
        <v>108225000</v>
      </c>
      <c r="M162" s="144">
        <v>2773945800.6700001</v>
      </c>
      <c r="N162" s="144">
        <v>22870866</v>
      </c>
      <c r="O162" s="144">
        <v>2747295800.6700001</v>
      </c>
      <c r="P162" s="144">
        <v>26650000</v>
      </c>
      <c r="Q162" s="144">
        <v>2747295800.6700001</v>
      </c>
      <c r="R162" s="144">
        <v>0</v>
      </c>
      <c r="S162" s="144">
        <v>0</v>
      </c>
      <c r="T162" s="144">
        <v>0</v>
      </c>
    </row>
    <row r="163" spans="1:20" ht="16.5" customHeight="1" x14ac:dyDescent="0.2">
      <c r="A163" s="228" t="s">
        <v>970</v>
      </c>
      <c r="B163" s="234" t="s">
        <v>971</v>
      </c>
      <c r="C163" s="118" t="s">
        <v>19</v>
      </c>
      <c r="D163" s="118" t="s">
        <v>20</v>
      </c>
      <c r="E163" s="119" t="s">
        <v>401</v>
      </c>
      <c r="F163" s="120" t="s">
        <v>246</v>
      </c>
      <c r="G163" s="144">
        <v>288860880</v>
      </c>
      <c r="H163" s="144">
        <v>0</v>
      </c>
      <c r="I163" s="144">
        <v>288860880</v>
      </c>
      <c r="J163" s="144">
        <v>0</v>
      </c>
      <c r="K163" s="144">
        <v>0</v>
      </c>
      <c r="L163" s="144">
        <v>0</v>
      </c>
      <c r="M163" s="144">
        <v>0</v>
      </c>
      <c r="N163" s="144">
        <v>0</v>
      </c>
      <c r="O163" s="144">
        <v>0</v>
      </c>
      <c r="P163" s="144">
        <v>0</v>
      </c>
      <c r="Q163" s="144">
        <v>0</v>
      </c>
      <c r="R163" s="144">
        <v>0</v>
      </c>
      <c r="S163" s="144">
        <v>0</v>
      </c>
      <c r="T163" s="144">
        <v>0</v>
      </c>
    </row>
    <row r="164" spans="1:20" ht="16.5" customHeight="1" x14ac:dyDescent="0.2">
      <c r="A164" s="228" t="s">
        <v>966</v>
      </c>
      <c r="B164" s="234" t="s">
        <v>967</v>
      </c>
      <c r="C164" s="118" t="s">
        <v>19</v>
      </c>
      <c r="D164" s="118" t="s">
        <v>20</v>
      </c>
      <c r="E164" s="119" t="s">
        <v>401</v>
      </c>
      <c r="F164" s="120" t="s">
        <v>246</v>
      </c>
      <c r="G164" s="144">
        <v>73575205</v>
      </c>
      <c r="H164" s="144">
        <v>500000</v>
      </c>
      <c r="I164" s="144">
        <v>73075205</v>
      </c>
      <c r="J164" s="144">
        <v>0</v>
      </c>
      <c r="K164" s="144">
        <v>257500</v>
      </c>
      <c r="L164" s="144">
        <v>242500</v>
      </c>
      <c r="M164" s="144">
        <v>257500</v>
      </c>
      <c r="N164" s="144">
        <v>0</v>
      </c>
      <c r="O164" s="144">
        <v>257500</v>
      </c>
      <c r="P164" s="144">
        <v>0</v>
      </c>
      <c r="Q164" s="144">
        <v>257500</v>
      </c>
      <c r="R164" s="144">
        <v>0</v>
      </c>
      <c r="S164" s="144">
        <v>0</v>
      </c>
      <c r="T164" s="144">
        <v>0</v>
      </c>
    </row>
    <row r="165" spans="1:20" ht="16.5" customHeight="1" x14ac:dyDescent="0.2">
      <c r="A165" s="228" t="s">
        <v>958</v>
      </c>
      <c r="B165" s="234" t="s">
        <v>959</v>
      </c>
      <c r="C165" s="118" t="s">
        <v>19</v>
      </c>
      <c r="D165" s="118" t="s">
        <v>20</v>
      </c>
      <c r="E165" s="119" t="s">
        <v>401</v>
      </c>
      <c r="F165" s="120" t="s">
        <v>246</v>
      </c>
      <c r="G165" s="144">
        <v>200000000</v>
      </c>
      <c r="H165" s="144">
        <v>200000000</v>
      </c>
      <c r="I165" s="144">
        <v>0</v>
      </c>
      <c r="J165" s="144">
        <v>0</v>
      </c>
      <c r="K165" s="144">
        <v>200000000</v>
      </c>
      <c r="L165" s="144">
        <v>0</v>
      </c>
      <c r="M165" s="144">
        <v>199558316.24000001</v>
      </c>
      <c r="N165" s="144">
        <v>441683.76</v>
      </c>
      <c r="O165" s="144">
        <v>147921036.24000001</v>
      </c>
      <c r="P165" s="144">
        <v>51637280</v>
      </c>
      <c r="Q165" s="144">
        <v>147921036.24000001</v>
      </c>
      <c r="R165" s="144">
        <v>0</v>
      </c>
      <c r="S165" s="144">
        <v>0</v>
      </c>
      <c r="T165" s="144">
        <v>0</v>
      </c>
    </row>
    <row r="166" spans="1:20" ht="16.5" customHeight="1" x14ac:dyDescent="0.2">
      <c r="A166" s="228" t="s">
        <v>972</v>
      </c>
      <c r="B166" s="234" t="s">
        <v>973</v>
      </c>
      <c r="C166" s="118" t="s">
        <v>19</v>
      </c>
      <c r="D166" s="118" t="s">
        <v>20</v>
      </c>
      <c r="E166" s="119" t="s">
        <v>401</v>
      </c>
      <c r="F166" s="120" t="s">
        <v>246</v>
      </c>
      <c r="G166" s="144">
        <v>1478356574</v>
      </c>
      <c r="H166" s="144">
        <v>1322794500.77</v>
      </c>
      <c r="I166" s="144">
        <v>155562073.22999999</v>
      </c>
      <c r="J166" s="144">
        <v>0</v>
      </c>
      <c r="K166" s="144">
        <v>1112685020.77</v>
      </c>
      <c r="L166" s="144">
        <v>210109480</v>
      </c>
      <c r="M166" s="144">
        <v>1072940950.67</v>
      </c>
      <c r="N166" s="144">
        <v>39744070.100000001</v>
      </c>
      <c r="O166" s="144">
        <v>1034354596.67</v>
      </c>
      <c r="P166" s="144">
        <v>38586354</v>
      </c>
      <c r="Q166" s="144">
        <v>1034354596.67</v>
      </c>
      <c r="R166" s="144">
        <v>0</v>
      </c>
      <c r="S166" s="144">
        <v>66141506.969999999</v>
      </c>
      <c r="T166" s="144">
        <v>66141506.969999999</v>
      </c>
    </row>
    <row r="167" spans="1:20" ht="16.5" customHeight="1" x14ac:dyDescent="0.2">
      <c r="A167" s="228" t="s">
        <v>956</v>
      </c>
      <c r="B167" s="234" t="s">
        <v>957</v>
      </c>
      <c r="C167" s="118" t="s">
        <v>19</v>
      </c>
      <c r="D167" s="118" t="s">
        <v>20</v>
      </c>
      <c r="E167" s="119" t="s">
        <v>401</v>
      </c>
      <c r="F167" s="120" t="s">
        <v>246</v>
      </c>
      <c r="G167" s="144">
        <v>2164159882</v>
      </c>
      <c r="H167" s="144">
        <v>1483500000</v>
      </c>
      <c r="I167" s="144">
        <v>680659882</v>
      </c>
      <c r="J167" s="144">
        <v>0</v>
      </c>
      <c r="K167" s="144">
        <v>388440317</v>
      </c>
      <c r="L167" s="144">
        <v>1095059683</v>
      </c>
      <c r="M167" s="144">
        <v>387077411</v>
      </c>
      <c r="N167" s="144">
        <v>1362906</v>
      </c>
      <c r="O167" s="144">
        <v>336183606</v>
      </c>
      <c r="P167" s="144">
        <v>50893805</v>
      </c>
      <c r="Q167" s="144">
        <v>336183606</v>
      </c>
      <c r="R167" s="144">
        <v>0</v>
      </c>
      <c r="S167" s="144">
        <v>2725812</v>
      </c>
      <c r="T167" s="144">
        <v>2725812</v>
      </c>
    </row>
    <row r="168" spans="1:20" ht="16.5" customHeight="1" x14ac:dyDescent="0.2">
      <c r="A168" s="228" t="s">
        <v>962</v>
      </c>
      <c r="B168" s="234" t="s">
        <v>963</v>
      </c>
      <c r="C168" s="118" t="s">
        <v>19</v>
      </c>
      <c r="D168" s="118" t="s">
        <v>20</v>
      </c>
      <c r="E168" s="119" t="s">
        <v>401</v>
      </c>
      <c r="F168" s="120" t="s">
        <v>246</v>
      </c>
      <c r="G168" s="144">
        <v>55583315</v>
      </c>
      <c r="H168" s="144">
        <v>44176000</v>
      </c>
      <c r="I168" s="144">
        <v>11407315</v>
      </c>
      <c r="J168" s="144">
        <v>0</v>
      </c>
      <c r="K168" s="144">
        <v>40310601</v>
      </c>
      <c r="L168" s="144">
        <v>3865399</v>
      </c>
      <c r="M168" s="144">
        <v>39942467</v>
      </c>
      <c r="N168" s="144">
        <v>368134</v>
      </c>
      <c r="O168" s="144">
        <v>22088000</v>
      </c>
      <c r="P168" s="144">
        <v>17854467</v>
      </c>
      <c r="Q168" s="144">
        <v>22088000</v>
      </c>
      <c r="R168" s="144">
        <v>0</v>
      </c>
      <c r="S168" s="144">
        <v>0</v>
      </c>
      <c r="T168" s="144">
        <v>0</v>
      </c>
    </row>
    <row r="169" spans="1:20" ht="16.5" customHeight="1" x14ac:dyDescent="0.2">
      <c r="A169" s="228" t="s">
        <v>964</v>
      </c>
      <c r="B169" s="234" t="s">
        <v>965</v>
      </c>
      <c r="C169" s="118" t="s">
        <v>19</v>
      </c>
      <c r="D169" s="118" t="s">
        <v>20</v>
      </c>
      <c r="E169" s="119" t="s">
        <v>401</v>
      </c>
      <c r="F169" s="120" t="s">
        <v>246</v>
      </c>
      <c r="G169" s="144">
        <v>5917389911</v>
      </c>
      <c r="H169" s="144">
        <v>5523254121.1499996</v>
      </c>
      <c r="I169" s="144">
        <v>394135789.85000002</v>
      </c>
      <c r="J169" s="144">
        <v>0</v>
      </c>
      <c r="K169" s="144">
        <v>4931152522.4700003</v>
      </c>
      <c r="L169" s="144">
        <v>592101598.67999995</v>
      </c>
      <c r="M169" s="144">
        <v>4901933323.8400002</v>
      </c>
      <c r="N169" s="144">
        <v>29219198.629999999</v>
      </c>
      <c r="O169" s="144">
        <v>4831756158.1099997</v>
      </c>
      <c r="P169" s="144">
        <v>70177165.730000004</v>
      </c>
      <c r="Q169" s="144">
        <v>4831756158.1099997</v>
      </c>
      <c r="R169" s="144">
        <v>0</v>
      </c>
      <c r="S169" s="144">
        <v>54054425</v>
      </c>
      <c r="T169" s="144">
        <v>54054425</v>
      </c>
    </row>
    <row r="170" spans="1:20" ht="16.5" customHeight="1" x14ac:dyDescent="0.2">
      <c r="A170" s="228" t="s">
        <v>278</v>
      </c>
      <c r="B170" s="233" t="s">
        <v>1069</v>
      </c>
      <c r="C170" s="115" t="s">
        <v>19</v>
      </c>
      <c r="D170" s="115" t="s">
        <v>20</v>
      </c>
      <c r="E170" s="116" t="s">
        <v>401</v>
      </c>
      <c r="F170" s="117" t="s">
        <v>246</v>
      </c>
      <c r="G170" s="125">
        <v>28254750622</v>
      </c>
      <c r="H170" s="125">
        <v>27196088269.580002</v>
      </c>
      <c r="I170" s="125">
        <v>1058662352.42</v>
      </c>
      <c r="J170" s="125">
        <v>0</v>
      </c>
      <c r="K170" s="125">
        <v>25418286753.599998</v>
      </c>
      <c r="L170" s="125">
        <v>1777801515.98</v>
      </c>
      <c r="M170" s="125">
        <v>21049416401.139999</v>
      </c>
      <c r="N170" s="125">
        <v>4368870352.46</v>
      </c>
      <c r="O170" s="125">
        <v>15144950021.18</v>
      </c>
      <c r="P170" s="125">
        <v>5904466379.96</v>
      </c>
      <c r="Q170" s="125">
        <v>15144950021.18</v>
      </c>
      <c r="R170" s="125">
        <v>0</v>
      </c>
      <c r="S170" s="125">
        <v>0</v>
      </c>
      <c r="T170" s="125">
        <v>0</v>
      </c>
    </row>
    <row r="171" spans="1:20" ht="16.5" customHeight="1" x14ac:dyDescent="0.2">
      <c r="A171" s="228" t="s">
        <v>280</v>
      </c>
      <c r="B171" s="233" t="s">
        <v>250</v>
      </c>
      <c r="C171" s="115" t="s">
        <v>19</v>
      </c>
      <c r="D171" s="115" t="s">
        <v>20</v>
      </c>
      <c r="E171" s="116" t="s">
        <v>401</v>
      </c>
      <c r="F171" s="117" t="s">
        <v>246</v>
      </c>
      <c r="G171" s="125">
        <v>28254750622</v>
      </c>
      <c r="H171" s="125">
        <v>27196088269.580002</v>
      </c>
      <c r="I171" s="125">
        <v>1058662352.42</v>
      </c>
      <c r="J171" s="125">
        <v>0</v>
      </c>
      <c r="K171" s="125">
        <v>25418286753.599998</v>
      </c>
      <c r="L171" s="125">
        <v>1777801515.98</v>
      </c>
      <c r="M171" s="125">
        <v>21049416401.139999</v>
      </c>
      <c r="N171" s="125">
        <v>4368870352.46</v>
      </c>
      <c r="O171" s="125">
        <v>15144950021.18</v>
      </c>
      <c r="P171" s="125">
        <v>5904466379.96</v>
      </c>
      <c r="Q171" s="125">
        <v>15144950021.18</v>
      </c>
      <c r="R171" s="125">
        <v>0</v>
      </c>
      <c r="S171" s="125">
        <v>0</v>
      </c>
      <c r="T171" s="125">
        <v>0</v>
      </c>
    </row>
    <row r="172" spans="1:20" ht="16.5" customHeight="1" x14ac:dyDescent="0.2">
      <c r="A172" s="228" t="s">
        <v>519</v>
      </c>
      <c r="B172" s="233" t="s">
        <v>520</v>
      </c>
      <c r="C172" s="115" t="s">
        <v>19</v>
      </c>
      <c r="D172" s="115" t="s">
        <v>20</v>
      </c>
      <c r="E172" s="116" t="s">
        <v>401</v>
      </c>
      <c r="F172" s="117" t="s">
        <v>246</v>
      </c>
      <c r="G172" s="125">
        <v>4900000000</v>
      </c>
      <c r="H172" s="125">
        <v>4507268455</v>
      </c>
      <c r="I172" s="125">
        <v>392731545</v>
      </c>
      <c r="J172" s="125">
        <v>0</v>
      </c>
      <c r="K172" s="125">
        <v>4444290571</v>
      </c>
      <c r="L172" s="125">
        <v>62977884</v>
      </c>
      <c r="M172" s="125">
        <v>3910798681</v>
      </c>
      <c r="N172" s="125">
        <v>533491890</v>
      </c>
      <c r="O172" s="125">
        <v>3522152440</v>
      </c>
      <c r="P172" s="125">
        <v>388646241</v>
      </c>
      <c r="Q172" s="125">
        <v>3522152440</v>
      </c>
      <c r="R172" s="125">
        <v>0</v>
      </c>
      <c r="S172" s="125">
        <v>0</v>
      </c>
      <c r="T172" s="125">
        <v>0</v>
      </c>
    </row>
    <row r="173" spans="1:20" ht="16.5" customHeight="1" x14ac:dyDescent="0.2">
      <c r="A173" s="228" t="s">
        <v>984</v>
      </c>
      <c r="B173" s="233" t="s">
        <v>284</v>
      </c>
      <c r="C173" s="115" t="s">
        <v>19</v>
      </c>
      <c r="D173" s="115" t="s">
        <v>20</v>
      </c>
      <c r="E173" s="116" t="s">
        <v>401</v>
      </c>
      <c r="F173" s="117" t="s">
        <v>246</v>
      </c>
      <c r="G173" s="125">
        <v>3000000000</v>
      </c>
      <c r="H173" s="125">
        <v>2631586322</v>
      </c>
      <c r="I173" s="125">
        <v>368413678</v>
      </c>
      <c r="J173" s="125">
        <v>0</v>
      </c>
      <c r="K173" s="125">
        <v>2568608438</v>
      </c>
      <c r="L173" s="125">
        <v>62977884</v>
      </c>
      <c r="M173" s="125">
        <v>2557852601</v>
      </c>
      <c r="N173" s="125">
        <v>10755837</v>
      </c>
      <c r="O173" s="125">
        <v>2176056360</v>
      </c>
      <c r="P173" s="125">
        <v>381796241</v>
      </c>
      <c r="Q173" s="125">
        <v>2176056360</v>
      </c>
      <c r="R173" s="125">
        <v>0</v>
      </c>
      <c r="S173" s="125">
        <v>0</v>
      </c>
      <c r="T173" s="125">
        <v>0</v>
      </c>
    </row>
    <row r="174" spans="1:20" ht="16.5" customHeight="1" x14ac:dyDescent="0.2">
      <c r="A174" s="228" t="s">
        <v>987</v>
      </c>
      <c r="B174" s="233" t="s">
        <v>285</v>
      </c>
      <c r="C174" s="115" t="s">
        <v>19</v>
      </c>
      <c r="D174" s="115" t="s">
        <v>20</v>
      </c>
      <c r="E174" s="116" t="s">
        <v>401</v>
      </c>
      <c r="F174" s="117" t="s">
        <v>246</v>
      </c>
      <c r="G174" s="125">
        <v>550000000</v>
      </c>
      <c r="H174" s="125">
        <v>550000000</v>
      </c>
      <c r="I174" s="125">
        <v>0</v>
      </c>
      <c r="J174" s="125">
        <v>0</v>
      </c>
      <c r="K174" s="125">
        <v>550000000</v>
      </c>
      <c r="L174" s="125">
        <v>0</v>
      </c>
      <c r="M174" s="125">
        <v>550000000</v>
      </c>
      <c r="N174" s="125">
        <v>0</v>
      </c>
      <c r="O174" s="125">
        <v>550000000</v>
      </c>
      <c r="P174" s="125">
        <v>0</v>
      </c>
      <c r="Q174" s="125">
        <v>550000000</v>
      </c>
      <c r="R174" s="125">
        <v>0</v>
      </c>
      <c r="S174" s="125">
        <v>0</v>
      </c>
      <c r="T174" s="125">
        <v>0</v>
      </c>
    </row>
    <row r="175" spans="1:20" ht="16.5" customHeight="1" x14ac:dyDescent="0.2">
      <c r="A175" s="228" t="s">
        <v>989</v>
      </c>
      <c r="B175" s="233" t="s">
        <v>286</v>
      </c>
      <c r="C175" s="115" t="s">
        <v>19</v>
      </c>
      <c r="D175" s="115" t="s">
        <v>20</v>
      </c>
      <c r="E175" s="116" t="s">
        <v>401</v>
      </c>
      <c r="F175" s="117" t="s">
        <v>246</v>
      </c>
      <c r="G175" s="125">
        <v>1350000000</v>
      </c>
      <c r="H175" s="125">
        <v>1325682133</v>
      </c>
      <c r="I175" s="125">
        <v>24317867</v>
      </c>
      <c r="J175" s="125">
        <v>0</v>
      </c>
      <c r="K175" s="125">
        <v>1325682133</v>
      </c>
      <c r="L175" s="125">
        <v>0</v>
      </c>
      <c r="M175" s="125">
        <v>802946080</v>
      </c>
      <c r="N175" s="125">
        <v>522736053</v>
      </c>
      <c r="O175" s="125">
        <v>796096080</v>
      </c>
      <c r="P175" s="125">
        <v>6850000</v>
      </c>
      <c r="Q175" s="125">
        <v>796096080</v>
      </c>
      <c r="R175" s="125">
        <v>0</v>
      </c>
      <c r="S175" s="125">
        <v>0</v>
      </c>
      <c r="T175" s="125">
        <v>0</v>
      </c>
    </row>
    <row r="176" spans="1:20" ht="16.5" customHeight="1" x14ac:dyDescent="0.2">
      <c r="A176" s="228" t="s">
        <v>991</v>
      </c>
      <c r="B176" s="233" t="s">
        <v>992</v>
      </c>
      <c r="C176" s="115" t="s">
        <v>19</v>
      </c>
      <c r="D176" s="115" t="s">
        <v>20</v>
      </c>
      <c r="E176" s="116" t="s">
        <v>401</v>
      </c>
      <c r="F176" s="117" t="s">
        <v>246</v>
      </c>
      <c r="G176" s="125">
        <v>4900000000</v>
      </c>
      <c r="H176" s="125">
        <v>4507268455</v>
      </c>
      <c r="I176" s="125">
        <v>392731545</v>
      </c>
      <c r="J176" s="125">
        <v>0</v>
      </c>
      <c r="K176" s="125">
        <v>4444290571</v>
      </c>
      <c r="L176" s="125">
        <v>62977884</v>
      </c>
      <c r="M176" s="125">
        <v>3910798681</v>
      </c>
      <c r="N176" s="125">
        <v>533491890</v>
      </c>
      <c r="O176" s="125">
        <v>3522152440</v>
      </c>
      <c r="P176" s="125">
        <v>388646241</v>
      </c>
      <c r="Q176" s="125">
        <v>3522152440</v>
      </c>
      <c r="R176" s="125">
        <v>0</v>
      </c>
      <c r="S176" s="125">
        <v>0</v>
      </c>
      <c r="T176" s="125">
        <v>0</v>
      </c>
    </row>
    <row r="177" spans="1:20" ht="16.5" customHeight="1" x14ac:dyDescent="0.2">
      <c r="A177" s="228" t="s">
        <v>993</v>
      </c>
      <c r="B177" s="234" t="s">
        <v>994</v>
      </c>
      <c r="C177" s="118" t="s">
        <v>19</v>
      </c>
      <c r="D177" s="118" t="s">
        <v>20</v>
      </c>
      <c r="E177" s="119" t="s">
        <v>401</v>
      </c>
      <c r="F177" s="120" t="s">
        <v>246</v>
      </c>
      <c r="G177" s="144">
        <v>3000000000</v>
      </c>
      <c r="H177" s="144">
        <v>2631586322</v>
      </c>
      <c r="I177" s="144">
        <v>368413678</v>
      </c>
      <c r="J177" s="144">
        <v>0</v>
      </c>
      <c r="K177" s="144">
        <v>2568608438</v>
      </c>
      <c r="L177" s="144">
        <v>62977884</v>
      </c>
      <c r="M177" s="144">
        <v>2557852601</v>
      </c>
      <c r="N177" s="144">
        <v>10755837</v>
      </c>
      <c r="O177" s="144">
        <v>2176056360</v>
      </c>
      <c r="P177" s="144">
        <v>381796241</v>
      </c>
      <c r="Q177" s="144">
        <v>2176056360</v>
      </c>
      <c r="R177" s="144">
        <v>0</v>
      </c>
      <c r="S177" s="144">
        <v>0</v>
      </c>
      <c r="T177" s="144">
        <v>0</v>
      </c>
    </row>
    <row r="178" spans="1:20" ht="16.5" customHeight="1" x14ac:dyDescent="0.2">
      <c r="A178" s="228" t="s">
        <v>995</v>
      </c>
      <c r="B178" s="234" t="s">
        <v>996</v>
      </c>
      <c r="C178" s="118" t="s">
        <v>19</v>
      </c>
      <c r="D178" s="118" t="s">
        <v>20</v>
      </c>
      <c r="E178" s="119" t="s">
        <v>401</v>
      </c>
      <c r="F178" s="120" t="s">
        <v>246</v>
      </c>
      <c r="G178" s="144">
        <v>1350000000</v>
      </c>
      <c r="H178" s="144">
        <v>1325682133</v>
      </c>
      <c r="I178" s="144">
        <v>24317867</v>
      </c>
      <c r="J178" s="144">
        <v>0</v>
      </c>
      <c r="K178" s="144">
        <v>1325682133</v>
      </c>
      <c r="L178" s="144">
        <v>0</v>
      </c>
      <c r="M178" s="144">
        <v>802946080</v>
      </c>
      <c r="N178" s="144">
        <v>522736053</v>
      </c>
      <c r="O178" s="144">
        <v>796096080</v>
      </c>
      <c r="P178" s="144">
        <v>6850000</v>
      </c>
      <c r="Q178" s="144">
        <v>796096080</v>
      </c>
      <c r="R178" s="144">
        <v>0</v>
      </c>
      <c r="S178" s="144">
        <v>0</v>
      </c>
      <c r="T178" s="144">
        <v>0</v>
      </c>
    </row>
    <row r="179" spans="1:20" ht="16.5" customHeight="1" x14ac:dyDescent="0.2">
      <c r="A179" s="228" t="s">
        <v>997</v>
      </c>
      <c r="B179" s="234" t="s">
        <v>998</v>
      </c>
      <c r="C179" s="118" t="s">
        <v>19</v>
      </c>
      <c r="D179" s="118" t="s">
        <v>20</v>
      </c>
      <c r="E179" s="119" t="s">
        <v>401</v>
      </c>
      <c r="F179" s="120" t="s">
        <v>246</v>
      </c>
      <c r="G179" s="144">
        <v>550000000</v>
      </c>
      <c r="H179" s="144">
        <v>550000000</v>
      </c>
      <c r="I179" s="144">
        <v>0</v>
      </c>
      <c r="J179" s="144">
        <v>0</v>
      </c>
      <c r="K179" s="144">
        <v>550000000</v>
      </c>
      <c r="L179" s="144">
        <v>0</v>
      </c>
      <c r="M179" s="144">
        <v>550000000</v>
      </c>
      <c r="N179" s="144">
        <v>0</v>
      </c>
      <c r="O179" s="144">
        <v>550000000</v>
      </c>
      <c r="P179" s="144">
        <v>0</v>
      </c>
      <c r="Q179" s="144">
        <v>550000000</v>
      </c>
      <c r="R179" s="144">
        <v>0</v>
      </c>
      <c r="S179" s="144">
        <v>0</v>
      </c>
      <c r="T179" s="144">
        <v>0</v>
      </c>
    </row>
    <row r="180" spans="1:20" ht="16.5" customHeight="1" x14ac:dyDescent="0.2">
      <c r="A180" s="228" t="s">
        <v>521</v>
      </c>
      <c r="B180" s="233" t="s">
        <v>522</v>
      </c>
      <c r="C180" s="115" t="s">
        <v>19</v>
      </c>
      <c r="D180" s="115" t="s">
        <v>20</v>
      </c>
      <c r="E180" s="116" t="s">
        <v>401</v>
      </c>
      <c r="F180" s="117" t="s">
        <v>246</v>
      </c>
      <c r="G180" s="125">
        <v>19954750622</v>
      </c>
      <c r="H180" s="125">
        <v>19387994413.84</v>
      </c>
      <c r="I180" s="125">
        <v>566756208.15999997</v>
      </c>
      <c r="J180" s="125">
        <v>0</v>
      </c>
      <c r="K180" s="125">
        <v>18161245124.119999</v>
      </c>
      <c r="L180" s="125">
        <v>1226749289.72</v>
      </c>
      <c r="M180" s="125">
        <v>15712776840.469999</v>
      </c>
      <c r="N180" s="125">
        <v>2448468283.6500001</v>
      </c>
      <c r="O180" s="125">
        <v>10990016949.450001</v>
      </c>
      <c r="P180" s="125">
        <v>4722759891.0200005</v>
      </c>
      <c r="Q180" s="125">
        <v>10990016949.450001</v>
      </c>
      <c r="R180" s="125">
        <v>0</v>
      </c>
      <c r="S180" s="125">
        <v>0</v>
      </c>
      <c r="T180" s="125">
        <v>0</v>
      </c>
    </row>
    <row r="181" spans="1:20" ht="16.5" customHeight="1" x14ac:dyDescent="0.2">
      <c r="A181" s="228" t="s">
        <v>1017</v>
      </c>
      <c r="B181" s="233" t="s">
        <v>992</v>
      </c>
      <c r="C181" s="115" t="s">
        <v>19</v>
      </c>
      <c r="D181" s="115" t="s">
        <v>20</v>
      </c>
      <c r="E181" s="116" t="s">
        <v>401</v>
      </c>
      <c r="F181" s="117" t="s">
        <v>246</v>
      </c>
      <c r="G181" s="125">
        <v>19954750622</v>
      </c>
      <c r="H181" s="125">
        <v>19387994413.84</v>
      </c>
      <c r="I181" s="125">
        <v>566756208.15999997</v>
      </c>
      <c r="J181" s="125">
        <v>0</v>
      </c>
      <c r="K181" s="125">
        <v>18161245124.119999</v>
      </c>
      <c r="L181" s="125">
        <v>1226749289.72</v>
      </c>
      <c r="M181" s="125">
        <v>15712776840.469999</v>
      </c>
      <c r="N181" s="125">
        <v>2448468283.6500001</v>
      </c>
      <c r="O181" s="125">
        <v>10990016949.450001</v>
      </c>
      <c r="P181" s="125">
        <v>4722759891.0200005</v>
      </c>
      <c r="Q181" s="125">
        <v>10990016949.450001</v>
      </c>
      <c r="R181" s="125">
        <v>0</v>
      </c>
      <c r="S181" s="125">
        <v>0</v>
      </c>
      <c r="T181" s="125">
        <v>0</v>
      </c>
    </row>
    <row r="182" spans="1:20" ht="16.5" customHeight="1" x14ac:dyDescent="0.2">
      <c r="A182" s="228" t="s">
        <v>1004</v>
      </c>
      <c r="B182" s="233" t="s">
        <v>1005</v>
      </c>
      <c r="C182" s="115" t="s">
        <v>19</v>
      </c>
      <c r="D182" s="115" t="s">
        <v>20</v>
      </c>
      <c r="E182" s="116" t="s">
        <v>401</v>
      </c>
      <c r="F182" s="117" t="s">
        <v>246</v>
      </c>
      <c r="G182" s="125">
        <v>1505227088</v>
      </c>
      <c r="H182" s="125">
        <v>1231543824</v>
      </c>
      <c r="I182" s="125">
        <v>273683264</v>
      </c>
      <c r="J182" s="125">
        <v>0</v>
      </c>
      <c r="K182" s="125">
        <v>1231543824</v>
      </c>
      <c r="L182" s="125">
        <v>0</v>
      </c>
      <c r="M182" s="125">
        <v>1231543824</v>
      </c>
      <c r="N182" s="125">
        <v>0</v>
      </c>
      <c r="O182" s="125">
        <v>1221798490</v>
      </c>
      <c r="P182" s="125">
        <v>9745334</v>
      </c>
      <c r="Q182" s="125">
        <v>1221798490</v>
      </c>
      <c r="R182" s="125">
        <v>0</v>
      </c>
      <c r="S182" s="125">
        <v>0</v>
      </c>
      <c r="T182" s="125">
        <v>0</v>
      </c>
    </row>
    <row r="183" spans="1:20" ht="16.5" customHeight="1" x14ac:dyDescent="0.2">
      <c r="A183" s="228" t="s">
        <v>1011</v>
      </c>
      <c r="B183" s="233" t="s">
        <v>287</v>
      </c>
      <c r="C183" s="115" t="s">
        <v>19</v>
      </c>
      <c r="D183" s="115" t="s">
        <v>20</v>
      </c>
      <c r="E183" s="116" t="s">
        <v>401</v>
      </c>
      <c r="F183" s="117" t="s">
        <v>246</v>
      </c>
      <c r="G183" s="125">
        <v>18449523534</v>
      </c>
      <c r="H183" s="125">
        <v>18156450589.84</v>
      </c>
      <c r="I183" s="125">
        <v>293072944.16000003</v>
      </c>
      <c r="J183" s="125">
        <v>0</v>
      </c>
      <c r="K183" s="125">
        <v>16929701300.120001</v>
      </c>
      <c r="L183" s="125">
        <v>1226749289.72</v>
      </c>
      <c r="M183" s="125">
        <v>14481233016.469999</v>
      </c>
      <c r="N183" s="125">
        <v>2448468283.6500001</v>
      </c>
      <c r="O183" s="125">
        <v>9768218459.4500008</v>
      </c>
      <c r="P183" s="125">
        <v>4713014557.0200005</v>
      </c>
      <c r="Q183" s="125">
        <v>9768218459.4500008</v>
      </c>
      <c r="R183" s="125">
        <v>0</v>
      </c>
      <c r="S183" s="125">
        <v>0</v>
      </c>
      <c r="T183" s="125">
        <v>0</v>
      </c>
    </row>
    <row r="184" spans="1:20" ht="16.5" customHeight="1" x14ac:dyDescent="0.2">
      <c r="A184" s="230" t="s">
        <v>1018</v>
      </c>
      <c r="B184" s="234" t="s">
        <v>1019</v>
      </c>
      <c r="C184" s="118" t="s">
        <v>19</v>
      </c>
      <c r="D184" s="118" t="s">
        <v>20</v>
      </c>
      <c r="E184" s="119" t="s">
        <v>401</v>
      </c>
      <c r="F184" s="120" t="s">
        <v>246</v>
      </c>
      <c r="G184" s="144">
        <v>1505227088</v>
      </c>
      <c r="H184" s="144">
        <v>1231543824</v>
      </c>
      <c r="I184" s="144">
        <v>273683264</v>
      </c>
      <c r="J184" s="144">
        <v>0</v>
      </c>
      <c r="K184" s="144">
        <v>1231543824</v>
      </c>
      <c r="L184" s="144">
        <v>0</v>
      </c>
      <c r="M184" s="144">
        <v>1231543824</v>
      </c>
      <c r="N184" s="144">
        <v>0</v>
      </c>
      <c r="O184" s="144">
        <v>1221798490</v>
      </c>
      <c r="P184" s="144">
        <v>9745334</v>
      </c>
      <c r="Q184" s="144">
        <v>1221798490</v>
      </c>
      <c r="R184" s="144">
        <v>0</v>
      </c>
      <c r="S184" s="144">
        <v>0</v>
      </c>
      <c r="T184" s="144">
        <v>0</v>
      </c>
    </row>
    <row r="185" spans="1:20" ht="16.5" customHeight="1" x14ac:dyDescent="0.2">
      <c r="A185" s="230" t="s">
        <v>1020</v>
      </c>
      <c r="B185" s="234" t="s">
        <v>1021</v>
      </c>
      <c r="C185" s="118" t="s">
        <v>19</v>
      </c>
      <c r="D185" s="118" t="s">
        <v>20</v>
      </c>
      <c r="E185" s="119" t="s">
        <v>401</v>
      </c>
      <c r="F185" s="120" t="s">
        <v>246</v>
      </c>
      <c r="G185" s="144">
        <v>18449523534</v>
      </c>
      <c r="H185" s="144">
        <v>18156450589.84</v>
      </c>
      <c r="I185" s="144">
        <v>293072944.16000003</v>
      </c>
      <c r="J185" s="144">
        <v>0</v>
      </c>
      <c r="K185" s="144">
        <v>16929701300.120001</v>
      </c>
      <c r="L185" s="144">
        <v>1226749289.72</v>
      </c>
      <c r="M185" s="144">
        <v>14481233016.469999</v>
      </c>
      <c r="N185" s="144">
        <v>2448468283.6500001</v>
      </c>
      <c r="O185" s="144">
        <v>9768218459.4500008</v>
      </c>
      <c r="P185" s="144">
        <v>4713014557.0200005</v>
      </c>
      <c r="Q185" s="144">
        <v>9768218459.4500008</v>
      </c>
      <c r="R185" s="144">
        <v>0</v>
      </c>
      <c r="S185" s="144">
        <v>0</v>
      </c>
      <c r="T185" s="144">
        <v>0</v>
      </c>
    </row>
    <row r="186" spans="1:20" ht="16.5" customHeight="1" x14ac:dyDescent="0.2">
      <c r="A186" s="230" t="s">
        <v>1022</v>
      </c>
      <c r="B186" s="233" t="s">
        <v>1023</v>
      </c>
      <c r="C186" s="115" t="s">
        <v>19</v>
      </c>
      <c r="D186" s="115" t="s">
        <v>20</v>
      </c>
      <c r="E186" s="116" t="s">
        <v>401</v>
      </c>
      <c r="F186" s="117" t="s">
        <v>246</v>
      </c>
      <c r="G186" s="125">
        <v>3400000000</v>
      </c>
      <c r="H186" s="125">
        <v>3300825400.7399998</v>
      </c>
      <c r="I186" s="125">
        <v>99174599.260000005</v>
      </c>
      <c r="J186" s="125">
        <v>0</v>
      </c>
      <c r="K186" s="125">
        <v>2812751058.48</v>
      </c>
      <c r="L186" s="125">
        <v>488074342.25999999</v>
      </c>
      <c r="M186" s="125">
        <v>1425840879.6700001</v>
      </c>
      <c r="N186" s="125">
        <v>1386910178.8099999</v>
      </c>
      <c r="O186" s="125">
        <v>632780631.73000002</v>
      </c>
      <c r="P186" s="125">
        <v>793060247.94000006</v>
      </c>
      <c r="Q186" s="125">
        <v>632780631.73000002</v>
      </c>
      <c r="R186" s="125">
        <v>0</v>
      </c>
      <c r="S186" s="125">
        <v>0</v>
      </c>
      <c r="T186" s="125">
        <v>0</v>
      </c>
    </row>
    <row r="187" spans="1:20" ht="16.5" customHeight="1" x14ac:dyDescent="0.2">
      <c r="A187" s="230" t="s">
        <v>1066</v>
      </c>
      <c r="B187" s="233" t="s">
        <v>992</v>
      </c>
      <c r="C187" s="115" t="s">
        <v>19</v>
      </c>
      <c r="D187" s="115" t="s">
        <v>20</v>
      </c>
      <c r="E187" s="116" t="s">
        <v>401</v>
      </c>
      <c r="F187" s="117" t="s">
        <v>246</v>
      </c>
      <c r="G187" s="125">
        <v>3400000000</v>
      </c>
      <c r="H187" s="125">
        <v>3300825400.7399998</v>
      </c>
      <c r="I187" s="125">
        <v>99174599.260000005</v>
      </c>
      <c r="J187" s="125">
        <v>0</v>
      </c>
      <c r="K187" s="125">
        <v>2812751058.48</v>
      </c>
      <c r="L187" s="125">
        <v>488074342.25999999</v>
      </c>
      <c r="M187" s="125">
        <v>1425840879.6700001</v>
      </c>
      <c r="N187" s="125">
        <v>1386910178.8099999</v>
      </c>
      <c r="O187" s="125">
        <v>632780631.73000002</v>
      </c>
      <c r="P187" s="125">
        <v>793060247.94000006</v>
      </c>
      <c r="Q187" s="125">
        <v>632780631.73000002</v>
      </c>
      <c r="R187" s="125">
        <v>0</v>
      </c>
      <c r="S187" s="125">
        <v>0</v>
      </c>
      <c r="T187" s="125">
        <v>0</v>
      </c>
    </row>
    <row r="188" spans="1:20" ht="16.5" customHeight="1" x14ac:dyDescent="0.2">
      <c r="A188" s="230" t="s">
        <v>1030</v>
      </c>
      <c r="B188" s="233" t="s">
        <v>283</v>
      </c>
      <c r="C188" s="115" t="s">
        <v>19</v>
      </c>
      <c r="D188" s="115" t="s">
        <v>20</v>
      </c>
      <c r="E188" s="116" t="s">
        <v>401</v>
      </c>
      <c r="F188" s="117" t="s">
        <v>246</v>
      </c>
      <c r="G188" s="125">
        <v>2409890125</v>
      </c>
      <c r="H188" s="125">
        <v>2320044361.3299999</v>
      </c>
      <c r="I188" s="125">
        <v>89845763.670000002</v>
      </c>
      <c r="J188" s="125">
        <v>0</v>
      </c>
      <c r="K188" s="125">
        <v>1843907612.55</v>
      </c>
      <c r="L188" s="125">
        <v>476136748.77999997</v>
      </c>
      <c r="M188" s="125">
        <v>461357860.42000002</v>
      </c>
      <c r="N188" s="125">
        <v>1382549752.1300001</v>
      </c>
      <c r="O188" s="125">
        <v>443954584.42000002</v>
      </c>
      <c r="P188" s="125">
        <v>17403276</v>
      </c>
      <c r="Q188" s="125">
        <v>443954584.42000002</v>
      </c>
      <c r="R188" s="125">
        <v>0</v>
      </c>
      <c r="S188" s="125">
        <v>0</v>
      </c>
      <c r="T188" s="125">
        <v>0</v>
      </c>
    </row>
    <row r="189" spans="1:20" ht="16.5" customHeight="1" x14ac:dyDescent="0.2">
      <c r="A189" s="230" t="s">
        <v>1036</v>
      </c>
      <c r="B189" s="233" t="s">
        <v>510</v>
      </c>
      <c r="C189" s="115" t="s">
        <v>19</v>
      </c>
      <c r="D189" s="115" t="s">
        <v>20</v>
      </c>
      <c r="E189" s="116" t="s">
        <v>401</v>
      </c>
      <c r="F189" s="117" t="s">
        <v>246</v>
      </c>
      <c r="G189" s="125">
        <v>990109875</v>
      </c>
      <c r="H189" s="125">
        <v>980781039.40999997</v>
      </c>
      <c r="I189" s="125">
        <v>9328835.5899999999</v>
      </c>
      <c r="J189" s="125">
        <v>0</v>
      </c>
      <c r="K189" s="125">
        <v>968843445.92999995</v>
      </c>
      <c r="L189" s="125">
        <v>11937593.48</v>
      </c>
      <c r="M189" s="125">
        <v>964483019.25</v>
      </c>
      <c r="N189" s="125">
        <v>4360426.68</v>
      </c>
      <c r="O189" s="125">
        <v>188826047.31</v>
      </c>
      <c r="P189" s="125">
        <v>775656971.94000006</v>
      </c>
      <c r="Q189" s="125">
        <v>188826047.31</v>
      </c>
      <c r="R189" s="125">
        <v>0</v>
      </c>
      <c r="S189" s="125">
        <v>0</v>
      </c>
      <c r="T189" s="125">
        <v>0</v>
      </c>
    </row>
    <row r="190" spans="1:20" ht="16.5" customHeight="1" x14ac:dyDescent="0.2">
      <c r="A190" s="230" t="s">
        <v>1041</v>
      </c>
      <c r="B190" s="234" t="s">
        <v>1042</v>
      </c>
      <c r="C190" s="118" t="s">
        <v>19</v>
      </c>
      <c r="D190" s="118" t="s">
        <v>20</v>
      </c>
      <c r="E190" s="119" t="s">
        <v>401</v>
      </c>
      <c r="F190" s="120" t="s">
        <v>246</v>
      </c>
      <c r="G190" s="144">
        <v>2409890125</v>
      </c>
      <c r="H190" s="144">
        <v>2320044361.3299999</v>
      </c>
      <c r="I190" s="144">
        <v>89845763.670000002</v>
      </c>
      <c r="J190" s="144">
        <v>0</v>
      </c>
      <c r="K190" s="144">
        <v>1843907612.55</v>
      </c>
      <c r="L190" s="144">
        <v>476136748.77999997</v>
      </c>
      <c r="M190" s="144">
        <v>461357860.42000002</v>
      </c>
      <c r="N190" s="144">
        <v>1382549752.1300001</v>
      </c>
      <c r="O190" s="144">
        <v>443954584.42000002</v>
      </c>
      <c r="P190" s="144">
        <v>17403276</v>
      </c>
      <c r="Q190" s="144">
        <v>443954584.42000002</v>
      </c>
      <c r="R190" s="144">
        <v>0</v>
      </c>
      <c r="S190" s="144">
        <v>0</v>
      </c>
      <c r="T190" s="144">
        <v>0</v>
      </c>
    </row>
    <row r="191" spans="1:20" ht="16.5" customHeight="1" x14ac:dyDescent="0.2">
      <c r="A191" s="230" t="s">
        <v>1043</v>
      </c>
      <c r="B191" s="234" t="s">
        <v>1044</v>
      </c>
      <c r="C191" s="118" t="s">
        <v>19</v>
      </c>
      <c r="D191" s="118" t="s">
        <v>20</v>
      </c>
      <c r="E191" s="119" t="s">
        <v>401</v>
      </c>
      <c r="F191" s="120" t="s">
        <v>246</v>
      </c>
      <c r="G191" s="144">
        <v>990109875</v>
      </c>
      <c r="H191" s="144">
        <v>980781039.40999997</v>
      </c>
      <c r="I191" s="144">
        <v>9328835.5899999999</v>
      </c>
      <c r="J191" s="144">
        <v>0</v>
      </c>
      <c r="K191" s="144">
        <v>968843445.92999995</v>
      </c>
      <c r="L191" s="144">
        <v>11937593.48</v>
      </c>
      <c r="M191" s="144">
        <v>964483019.25</v>
      </c>
      <c r="N191" s="144">
        <v>4360426.68</v>
      </c>
      <c r="O191" s="144">
        <v>188826047.31</v>
      </c>
      <c r="P191" s="144">
        <v>775656971.94000006</v>
      </c>
      <c r="Q191" s="144">
        <v>188826047.31</v>
      </c>
      <c r="R191" s="144">
        <v>0</v>
      </c>
      <c r="S191" s="144">
        <v>0</v>
      </c>
      <c r="T191" s="144">
        <v>0</v>
      </c>
    </row>
  </sheetData>
  <pageMargins left="0.39370078740157499" right="0.39370078740157499" top="0.39370078740157499" bottom="0.70272440944881898" header="0.39370078740157499" footer="0.39370078740157499"/>
  <pageSetup orientation="landscape" horizontalDpi="300" verticalDpi="300" r:id="rId1"/>
  <headerFooter alignWithMargins="0">
    <oddFooter>&amp;R&amp;"Arial,Regular"&amp;8 Página 
&amp;"-,Regular"&amp;P 
&amp;"-,Regular"de 
&amp;"-,Regular"&amp;N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8A5873-93AF-4AD3-ACE3-ADD25441EA81}">
  <dimension ref="A1:AY209"/>
  <sheetViews>
    <sheetView showGridLines="0" topLeftCell="I15" zoomScale="130" zoomScaleNormal="130" workbookViewId="0">
      <selection activeCell="AQ24" sqref="AQ24"/>
    </sheetView>
  </sheetViews>
  <sheetFormatPr baseColWidth="10" defaultRowHeight="15" x14ac:dyDescent="0.25"/>
  <cols>
    <col min="1" max="1" width="2.85546875" style="151" customWidth="1"/>
    <col min="2" max="5" width="2.7109375" style="151" customWidth="1"/>
    <col min="6" max="6" width="2.85546875" style="151" customWidth="1"/>
    <col min="7" max="9" width="2.7109375" style="151" customWidth="1"/>
    <col min="10" max="10" width="2.42578125" style="151" customWidth="1"/>
    <col min="11" max="11" width="0.28515625" style="151" customWidth="1"/>
    <col min="12" max="12" width="1" style="151" customWidth="1"/>
    <col min="13" max="13" width="1.5703125" style="151" customWidth="1"/>
    <col min="14" max="26" width="2.7109375" style="151" customWidth="1"/>
    <col min="27" max="27" width="2.42578125" style="151" customWidth="1"/>
    <col min="28" max="28" width="0.28515625" style="151" customWidth="1"/>
    <col min="29" max="29" width="1.85546875" style="151" customWidth="1"/>
    <col min="30" max="30" width="0.85546875" style="151" customWidth="1"/>
    <col min="31" max="34" width="2.7109375" style="151" customWidth="1"/>
    <col min="35" max="35" width="3.28515625" style="151" customWidth="1"/>
    <col min="36" max="36" width="3.140625" style="151" customWidth="1"/>
    <col min="37" max="38" width="2.7109375" style="151" customWidth="1"/>
    <col min="39" max="40" width="0.85546875" style="151" customWidth="1"/>
    <col min="41" max="41" width="1" style="151" customWidth="1"/>
    <col min="42" max="42" width="17.28515625" style="151" customWidth="1"/>
    <col min="43" max="43" width="15.42578125" style="151" customWidth="1"/>
    <col min="44" max="44" width="13.140625" style="151" bestFit="1" customWidth="1"/>
    <col min="45" max="45" width="3.85546875" style="151" customWidth="1"/>
    <col min="46" max="46" width="10" style="151" customWidth="1"/>
    <col min="47" max="47" width="6.85546875" style="151" customWidth="1"/>
    <col min="48" max="48" width="4" style="151" customWidth="1"/>
    <col min="49" max="49" width="14.140625" style="151" customWidth="1"/>
    <col min="50" max="50" width="12.7109375" style="151" customWidth="1"/>
    <col min="51" max="51" width="10.85546875" style="151" customWidth="1"/>
    <col min="52" max="52" width="0" style="151" hidden="1" customWidth="1"/>
    <col min="53" max="53" width="54.5703125" style="151" customWidth="1"/>
    <col min="54" max="16384" width="11.42578125" style="151"/>
  </cols>
  <sheetData>
    <row r="1" spans="1:51" ht="4.3499999999999996" customHeight="1" x14ac:dyDescent="0.25"/>
    <row r="2" spans="1:51" ht="4.3499999999999996" customHeight="1" x14ac:dyDescent="0.25">
      <c r="A2" s="160"/>
      <c r="B2" s="160"/>
      <c r="C2" s="160"/>
      <c r="D2" s="160"/>
      <c r="E2" s="160"/>
      <c r="F2" s="160"/>
      <c r="G2" s="160"/>
      <c r="H2" s="160"/>
      <c r="I2" s="160"/>
      <c r="J2" s="160"/>
    </row>
    <row r="3" spans="1:51" ht="14.1" customHeight="1" x14ac:dyDescent="0.25">
      <c r="A3" s="160"/>
      <c r="B3" s="160"/>
      <c r="C3" s="160"/>
      <c r="D3" s="160"/>
      <c r="E3" s="160"/>
      <c r="F3" s="160"/>
      <c r="G3" s="160"/>
      <c r="H3" s="160"/>
      <c r="I3" s="160"/>
      <c r="J3" s="160"/>
      <c r="M3" s="161" t="s">
        <v>294</v>
      </c>
      <c r="N3" s="160"/>
      <c r="O3" s="160"/>
      <c r="P3" s="160"/>
      <c r="Q3" s="160"/>
      <c r="R3" s="160"/>
      <c r="S3" s="160"/>
      <c r="T3" s="160"/>
      <c r="U3" s="160"/>
      <c r="V3" s="160"/>
      <c r="W3" s="160"/>
      <c r="X3" s="160"/>
      <c r="Y3" s="160"/>
      <c r="Z3" s="160"/>
      <c r="AA3" s="160"/>
      <c r="AD3" s="162" t="s">
        <v>295</v>
      </c>
      <c r="AE3" s="160"/>
      <c r="AF3" s="160"/>
      <c r="AG3" s="160"/>
      <c r="AH3" s="160"/>
      <c r="AI3" s="160"/>
      <c r="AJ3" s="160"/>
      <c r="AK3" s="160"/>
      <c r="AL3" s="160"/>
      <c r="AM3" s="160"/>
      <c r="AO3" s="163" t="s">
        <v>296</v>
      </c>
      <c r="AP3" s="160"/>
      <c r="AQ3" s="160"/>
      <c r="AR3" s="160"/>
      <c r="AS3" s="160"/>
    </row>
    <row r="4" spans="1:51" ht="7.15" customHeight="1" x14ac:dyDescent="0.25">
      <c r="A4" s="160"/>
      <c r="B4" s="160"/>
      <c r="C4" s="160"/>
      <c r="D4" s="160"/>
      <c r="E4" s="160"/>
      <c r="F4" s="160"/>
      <c r="G4" s="160"/>
      <c r="H4" s="160"/>
      <c r="I4" s="160"/>
      <c r="J4" s="160"/>
      <c r="M4" s="160"/>
      <c r="N4" s="160"/>
      <c r="O4" s="160"/>
      <c r="P4" s="160"/>
      <c r="Q4" s="160"/>
      <c r="R4" s="160"/>
      <c r="S4" s="160"/>
      <c r="T4" s="160"/>
      <c r="U4" s="160"/>
      <c r="V4" s="160"/>
      <c r="W4" s="160"/>
      <c r="X4" s="160"/>
      <c r="Y4" s="160"/>
      <c r="Z4" s="160"/>
      <c r="AA4" s="160"/>
    </row>
    <row r="5" spans="1:51" ht="28.35" customHeight="1" x14ac:dyDescent="0.25">
      <c r="A5" s="160"/>
      <c r="B5" s="160"/>
      <c r="C5" s="160"/>
      <c r="D5" s="160"/>
      <c r="E5" s="160"/>
      <c r="F5" s="160"/>
      <c r="G5" s="160"/>
      <c r="H5" s="160"/>
      <c r="I5" s="160"/>
      <c r="J5" s="160"/>
      <c r="M5" s="160"/>
      <c r="N5" s="160"/>
      <c r="O5" s="160"/>
      <c r="P5" s="160"/>
      <c r="Q5" s="160"/>
      <c r="R5" s="160"/>
      <c r="S5" s="160"/>
      <c r="T5" s="160"/>
      <c r="U5" s="160"/>
      <c r="V5" s="160"/>
      <c r="W5" s="160"/>
      <c r="X5" s="160"/>
      <c r="Y5" s="160"/>
      <c r="Z5" s="160"/>
      <c r="AA5" s="160"/>
      <c r="AD5" s="164" t="s">
        <v>297</v>
      </c>
      <c r="AE5" s="160"/>
      <c r="AF5" s="160"/>
      <c r="AG5" s="160"/>
      <c r="AH5" s="160"/>
      <c r="AI5" s="160"/>
      <c r="AJ5" s="160"/>
      <c r="AK5" s="160"/>
      <c r="AL5" s="160"/>
      <c r="AM5" s="160"/>
      <c r="AO5" s="165" t="s">
        <v>298</v>
      </c>
      <c r="AP5" s="160"/>
      <c r="AQ5" s="160"/>
      <c r="AR5" s="160"/>
      <c r="AS5" s="160"/>
    </row>
    <row r="6" spans="1:51" ht="2.85" customHeight="1" x14ac:dyDescent="0.25">
      <c r="A6" s="160"/>
      <c r="B6" s="160"/>
      <c r="C6" s="160"/>
      <c r="D6" s="160"/>
      <c r="E6" s="160"/>
      <c r="F6" s="160"/>
      <c r="G6" s="160"/>
      <c r="H6" s="160"/>
      <c r="I6" s="160"/>
      <c r="J6" s="160"/>
      <c r="AD6" s="160"/>
      <c r="AE6" s="160"/>
      <c r="AF6" s="160"/>
      <c r="AG6" s="160"/>
      <c r="AH6" s="160"/>
      <c r="AI6" s="160"/>
      <c r="AJ6" s="160"/>
      <c r="AK6" s="160"/>
      <c r="AL6" s="160"/>
      <c r="AM6" s="160"/>
      <c r="AO6" s="160"/>
      <c r="AP6" s="160"/>
      <c r="AQ6" s="160"/>
      <c r="AR6" s="160"/>
      <c r="AS6" s="160"/>
    </row>
    <row r="7" spans="1:51" x14ac:dyDescent="0.25">
      <c r="AD7" s="160"/>
      <c r="AE7" s="160"/>
      <c r="AF7" s="160"/>
      <c r="AG7" s="160"/>
      <c r="AH7" s="160"/>
      <c r="AI7" s="160"/>
      <c r="AJ7" s="160"/>
      <c r="AK7" s="160"/>
      <c r="AL7" s="160"/>
      <c r="AM7" s="160"/>
      <c r="AO7" s="160"/>
      <c r="AP7" s="160"/>
      <c r="AQ7" s="160"/>
      <c r="AR7" s="160"/>
      <c r="AS7" s="160"/>
    </row>
    <row r="8" spans="1:51" ht="7.15" customHeight="1" x14ac:dyDescent="0.25"/>
    <row r="9" spans="1:51" ht="14.1" customHeight="1" x14ac:dyDescent="0.25">
      <c r="AD9" s="164" t="s">
        <v>299</v>
      </c>
      <c r="AE9" s="160"/>
      <c r="AF9" s="160"/>
      <c r="AG9" s="160"/>
      <c r="AH9" s="160"/>
      <c r="AI9" s="160"/>
      <c r="AJ9" s="160"/>
      <c r="AK9" s="160"/>
      <c r="AL9" s="160"/>
      <c r="AM9" s="160"/>
      <c r="AO9" s="165" t="s">
        <v>1070</v>
      </c>
      <c r="AP9" s="160"/>
      <c r="AQ9" s="160"/>
      <c r="AR9" s="160"/>
      <c r="AS9" s="160"/>
    </row>
    <row r="10" spans="1:51" ht="0" hidden="1" customHeight="1" x14ac:dyDescent="0.25"/>
    <row r="11" spans="1:51" ht="19.899999999999999" customHeight="1" x14ac:dyDescent="0.25"/>
    <row r="12" spans="1:51" ht="0" hidden="1" customHeight="1" x14ac:dyDescent="0.25"/>
    <row r="13" spans="1:51" ht="8.4499999999999993" customHeight="1" x14ac:dyDescent="0.25"/>
    <row r="14" spans="1:51" x14ac:dyDescent="0.25">
      <c r="A14" s="175" t="s">
        <v>301</v>
      </c>
      <c r="B14" s="167"/>
      <c r="C14" s="167"/>
      <c r="D14" s="167"/>
      <c r="E14" s="168"/>
      <c r="F14" s="176" t="s">
        <v>1071</v>
      </c>
      <c r="G14" s="167"/>
      <c r="H14" s="168"/>
      <c r="I14" s="175" t="s">
        <v>303</v>
      </c>
      <c r="J14" s="167"/>
      <c r="K14" s="167"/>
      <c r="L14" s="167"/>
      <c r="M14" s="167"/>
      <c r="N14" s="167"/>
      <c r="O14" s="167"/>
      <c r="P14" s="168"/>
      <c r="Q14" s="177" t="s">
        <v>447</v>
      </c>
      <c r="R14" s="167"/>
      <c r="S14" s="167"/>
      <c r="T14" s="167"/>
      <c r="U14" s="167"/>
      <c r="V14" s="167"/>
      <c r="W14" s="168"/>
      <c r="X14" s="175" t="s">
        <v>305</v>
      </c>
      <c r="Y14" s="167"/>
      <c r="Z14" s="167"/>
      <c r="AA14" s="167"/>
      <c r="AB14" s="167"/>
      <c r="AC14" s="167"/>
      <c r="AD14" s="168"/>
      <c r="AE14" s="177" t="s">
        <v>1072</v>
      </c>
      <c r="AF14" s="167"/>
      <c r="AG14" s="167"/>
      <c r="AH14" s="167"/>
      <c r="AI14" s="167"/>
      <c r="AJ14" s="168"/>
      <c r="AK14" s="152" t="s">
        <v>293</v>
      </c>
      <c r="AL14" s="152" t="s">
        <v>293</v>
      </c>
      <c r="AM14" s="170" t="s">
        <v>293</v>
      </c>
      <c r="AN14" s="160"/>
      <c r="AO14" s="160"/>
      <c r="AP14" s="152" t="s">
        <v>293</v>
      </c>
      <c r="AQ14" s="152" t="s">
        <v>293</v>
      </c>
      <c r="AR14" s="152" t="s">
        <v>293</v>
      </c>
      <c r="AS14" s="170" t="s">
        <v>293</v>
      </c>
      <c r="AT14" s="160"/>
      <c r="AU14" s="170" t="s">
        <v>293</v>
      </c>
      <c r="AV14" s="160"/>
      <c r="AW14" s="152" t="s">
        <v>293</v>
      </c>
      <c r="AX14" s="152" t="s">
        <v>293</v>
      </c>
      <c r="AY14" s="152" t="s">
        <v>293</v>
      </c>
    </row>
    <row r="15" spans="1:51" x14ac:dyDescent="0.25">
      <c r="A15" s="166" t="s">
        <v>307</v>
      </c>
      <c r="B15" s="167"/>
      <c r="C15" s="167"/>
      <c r="D15" s="167"/>
      <c r="E15" s="167"/>
      <c r="F15" s="168"/>
      <c r="G15" s="169" t="s">
        <v>1046</v>
      </c>
      <c r="H15" s="167"/>
      <c r="I15" s="167"/>
      <c r="J15" s="167"/>
      <c r="K15" s="167"/>
      <c r="L15" s="167"/>
      <c r="M15" s="167"/>
      <c r="N15" s="167"/>
      <c r="O15" s="167"/>
      <c r="P15" s="167"/>
      <c r="Q15" s="167"/>
      <c r="R15" s="167"/>
      <c r="S15" s="167"/>
      <c r="T15" s="167"/>
      <c r="U15" s="167"/>
      <c r="V15" s="167"/>
      <c r="W15" s="167"/>
      <c r="X15" s="167"/>
      <c r="Y15" s="167"/>
      <c r="Z15" s="167"/>
      <c r="AA15" s="167"/>
      <c r="AB15" s="167"/>
      <c r="AC15" s="167"/>
      <c r="AD15" s="167"/>
      <c r="AE15" s="167"/>
      <c r="AF15" s="167"/>
      <c r="AG15" s="168"/>
      <c r="AH15" s="153" t="s">
        <v>293</v>
      </c>
      <c r="AI15" s="153" t="s">
        <v>293</v>
      </c>
      <c r="AJ15" s="153" t="s">
        <v>293</v>
      </c>
      <c r="AK15" s="153" t="s">
        <v>293</v>
      </c>
      <c r="AL15" s="153" t="s">
        <v>293</v>
      </c>
      <c r="AM15" s="173" t="s">
        <v>293</v>
      </c>
      <c r="AN15" s="174"/>
      <c r="AO15" s="174"/>
      <c r="AP15" s="152" t="s">
        <v>293</v>
      </c>
      <c r="AQ15" s="152" t="s">
        <v>293</v>
      </c>
      <c r="AR15" s="152" t="s">
        <v>293</v>
      </c>
      <c r="AS15" s="170" t="s">
        <v>293</v>
      </c>
      <c r="AT15" s="160"/>
      <c r="AU15" s="170" t="s">
        <v>293</v>
      </c>
      <c r="AV15" s="160"/>
      <c r="AW15" s="152" t="s">
        <v>293</v>
      </c>
      <c r="AX15" s="152" t="s">
        <v>293</v>
      </c>
      <c r="AY15" s="152" t="s">
        <v>293</v>
      </c>
    </row>
    <row r="16" spans="1:51" x14ac:dyDescent="0.25">
      <c r="A16" s="166" t="s">
        <v>308</v>
      </c>
      <c r="B16" s="167"/>
      <c r="C16" s="167"/>
      <c r="D16" s="167"/>
      <c r="E16" s="167"/>
      <c r="F16" s="167"/>
      <c r="G16" s="168"/>
      <c r="H16" s="169" t="s">
        <v>298</v>
      </c>
      <c r="I16" s="167"/>
      <c r="J16" s="167"/>
      <c r="K16" s="167"/>
      <c r="L16" s="167"/>
      <c r="M16" s="167"/>
      <c r="N16" s="167"/>
      <c r="O16" s="167"/>
      <c r="P16" s="167"/>
      <c r="Q16" s="167"/>
      <c r="R16" s="167"/>
      <c r="S16" s="167"/>
      <c r="T16" s="167"/>
      <c r="U16" s="167"/>
      <c r="V16" s="167"/>
      <c r="W16" s="167"/>
      <c r="X16" s="167"/>
      <c r="Y16" s="167"/>
      <c r="Z16" s="167"/>
      <c r="AA16" s="167"/>
      <c r="AB16" s="167"/>
      <c r="AC16" s="167"/>
      <c r="AD16" s="167"/>
      <c r="AE16" s="167"/>
      <c r="AF16" s="167"/>
      <c r="AG16" s="167"/>
      <c r="AH16" s="167"/>
      <c r="AI16" s="167"/>
      <c r="AJ16" s="167"/>
      <c r="AK16" s="167"/>
      <c r="AL16" s="167"/>
      <c r="AM16" s="167"/>
      <c r="AN16" s="167"/>
      <c r="AO16" s="168"/>
      <c r="AP16" s="159"/>
      <c r="AQ16" s="152" t="s">
        <v>293</v>
      </c>
      <c r="AR16" s="152" t="s">
        <v>293</v>
      </c>
      <c r="AS16" s="170" t="s">
        <v>293</v>
      </c>
      <c r="AT16" s="160"/>
      <c r="AU16" s="170" t="s">
        <v>293</v>
      </c>
      <c r="AV16" s="160"/>
      <c r="AW16" s="152" t="s">
        <v>293</v>
      </c>
      <c r="AX16" s="152" t="s">
        <v>293</v>
      </c>
      <c r="AY16" s="152" t="s">
        <v>293</v>
      </c>
    </row>
    <row r="17" spans="1:51" ht="36" x14ac:dyDescent="0.25">
      <c r="A17" s="171" t="s">
        <v>309</v>
      </c>
      <c r="B17" s="168"/>
      <c r="C17" s="172" t="s">
        <v>310</v>
      </c>
      <c r="D17" s="168"/>
      <c r="E17" s="171" t="s">
        <v>311</v>
      </c>
      <c r="F17" s="168"/>
      <c r="G17" s="171" t="s">
        <v>312</v>
      </c>
      <c r="H17" s="168"/>
      <c r="I17" s="171" t="s">
        <v>313</v>
      </c>
      <c r="J17" s="167"/>
      <c r="K17" s="168"/>
      <c r="L17" s="171" t="s">
        <v>314</v>
      </c>
      <c r="M17" s="167"/>
      <c r="N17" s="168"/>
      <c r="O17" s="171" t="s">
        <v>315</v>
      </c>
      <c r="P17" s="168"/>
      <c r="Q17" s="171" t="s">
        <v>316</v>
      </c>
      <c r="R17" s="168"/>
      <c r="S17" s="171" t="s">
        <v>1</v>
      </c>
      <c r="T17" s="167"/>
      <c r="U17" s="167"/>
      <c r="V17" s="167"/>
      <c r="W17" s="167"/>
      <c r="X17" s="167"/>
      <c r="Y17" s="167"/>
      <c r="Z17" s="168"/>
      <c r="AA17" s="171" t="s">
        <v>2</v>
      </c>
      <c r="AB17" s="167"/>
      <c r="AC17" s="167"/>
      <c r="AD17" s="167"/>
      <c r="AE17" s="168"/>
      <c r="AF17" s="171" t="s">
        <v>3</v>
      </c>
      <c r="AG17" s="167"/>
      <c r="AH17" s="168"/>
      <c r="AI17" s="154" t="s">
        <v>4</v>
      </c>
      <c r="AJ17" s="171" t="s">
        <v>5</v>
      </c>
      <c r="AK17" s="167"/>
      <c r="AL17" s="167"/>
      <c r="AM17" s="167"/>
      <c r="AN17" s="167"/>
      <c r="AO17" s="168"/>
      <c r="AP17" s="154" t="s">
        <v>10</v>
      </c>
      <c r="AQ17" s="154" t="s">
        <v>12</v>
      </c>
      <c r="AR17" s="154" t="s">
        <v>13</v>
      </c>
      <c r="AS17" s="171" t="s">
        <v>14</v>
      </c>
      <c r="AT17" s="168"/>
      <c r="AU17" s="171" t="s">
        <v>15</v>
      </c>
      <c r="AV17" s="168"/>
      <c r="AW17" s="154" t="s">
        <v>16</v>
      </c>
      <c r="AX17" s="154" t="s">
        <v>17</v>
      </c>
      <c r="AY17" s="154" t="s">
        <v>18</v>
      </c>
    </row>
    <row r="18" spans="1:51" x14ac:dyDescent="0.25">
      <c r="A18" s="179" t="s">
        <v>22</v>
      </c>
      <c r="B18" s="160"/>
      <c r="C18" s="179"/>
      <c r="D18" s="160"/>
      <c r="E18" s="179"/>
      <c r="F18" s="160"/>
      <c r="G18" s="179"/>
      <c r="H18" s="160"/>
      <c r="I18" s="179"/>
      <c r="J18" s="160"/>
      <c r="K18" s="160"/>
      <c r="L18" s="179"/>
      <c r="M18" s="160"/>
      <c r="N18" s="160"/>
      <c r="O18" s="179"/>
      <c r="P18" s="160"/>
      <c r="Q18" s="179"/>
      <c r="R18" s="160"/>
      <c r="S18" s="178" t="s">
        <v>23</v>
      </c>
      <c r="T18" s="160"/>
      <c r="U18" s="160"/>
      <c r="V18" s="160"/>
      <c r="W18" s="160"/>
      <c r="X18" s="160"/>
      <c r="Y18" s="160"/>
      <c r="Z18" s="160"/>
      <c r="AA18" s="179" t="s">
        <v>19</v>
      </c>
      <c r="AB18" s="160"/>
      <c r="AC18" s="160"/>
      <c r="AD18" s="160"/>
      <c r="AE18" s="160"/>
      <c r="AF18" s="179" t="s">
        <v>20</v>
      </c>
      <c r="AG18" s="160"/>
      <c r="AH18" s="160"/>
      <c r="AI18" s="155" t="s">
        <v>317</v>
      </c>
      <c r="AJ18" s="180" t="s">
        <v>21</v>
      </c>
      <c r="AK18" s="160"/>
      <c r="AL18" s="160"/>
      <c r="AM18" s="160"/>
      <c r="AN18" s="160"/>
      <c r="AO18" s="160"/>
      <c r="AP18" s="157">
        <v>1377303817.0799999</v>
      </c>
      <c r="AQ18" s="157">
        <v>0</v>
      </c>
      <c r="AR18" s="157">
        <v>1377303817.0799999</v>
      </c>
      <c r="AS18" s="181">
        <v>0</v>
      </c>
      <c r="AT18" s="182"/>
      <c r="AU18" s="181">
        <v>0</v>
      </c>
      <c r="AV18" s="182"/>
      <c r="AW18" s="157">
        <v>0</v>
      </c>
      <c r="AX18" s="157">
        <v>0</v>
      </c>
      <c r="AY18" s="157">
        <v>0</v>
      </c>
    </row>
    <row r="19" spans="1:51" x14ac:dyDescent="0.25">
      <c r="A19" s="179" t="s">
        <v>22</v>
      </c>
      <c r="B19" s="160"/>
      <c r="C19" s="179" t="s">
        <v>322</v>
      </c>
      <c r="D19" s="160"/>
      <c r="E19" s="179"/>
      <c r="F19" s="160"/>
      <c r="G19" s="179"/>
      <c r="H19" s="160"/>
      <c r="I19" s="179"/>
      <c r="J19" s="160"/>
      <c r="K19" s="160"/>
      <c r="L19" s="179"/>
      <c r="M19" s="160"/>
      <c r="N19" s="160"/>
      <c r="O19" s="179"/>
      <c r="P19" s="160"/>
      <c r="Q19" s="179"/>
      <c r="R19" s="160"/>
      <c r="S19" s="178" t="s">
        <v>25</v>
      </c>
      <c r="T19" s="160"/>
      <c r="U19" s="160"/>
      <c r="V19" s="160"/>
      <c r="W19" s="160"/>
      <c r="X19" s="160"/>
      <c r="Y19" s="160"/>
      <c r="Z19" s="160"/>
      <c r="AA19" s="179" t="s">
        <v>19</v>
      </c>
      <c r="AB19" s="160"/>
      <c r="AC19" s="160"/>
      <c r="AD19" s="160"/>
      <c r="AE19" s="160"/>
      <c r="AF19" s="179" t="s">
        <v>20</v>
      </c>
      <c r="AG19" s="160"/>
      <c r="AH19" s="160"/>
      <c r="AI19" s="155" t="s">
        <v>317</v>
      </c>
      <c r="AJ19" s="180" t="s">
        <v>21</v>
      </c>
      <c r="AK19" s="160"/>
      <c r="AL19" s="160"/>
      <c r="AM19" s="160"/>
      <c r="AN19" s="160"/>
      <c r="AO19" s="160"/>
      <c r="AP19" s="157">
        <v>0</v>
      </c>
      <c r="AQ19" s="157">
        <v>0</v>
      </c>
      <c r="AR19" s="157">
        <v>0</v>
      </c>
      <c r="AS19" s="181">
        <v>0</v>
      </c>
      <c r="AT19" s="182"/>
      <c r="AU19" s="181">
        <v>0</v>
      </c>
      <c r="AV19" s="182"/>
      <c r="AW19" s="157">
        <v>0</v>
      </c>
      <c r="AX19" s="157">
        <v>0</v>
      </c>
      <c r="AY19" s="157">
        <v>0</v>
      </c>
    </row>
    <row r="20" spans="1:51" x14ac:dyDescent="0.25">
      <c r="A20" s="179" t="s">
        <v>22</v>
      </c>
      <c r="B20" s="160"/>
      <c r="C20" s="179" t="s">
        <v>322</v>
      </c>
      <c r="D20" s="160"/>
      <c r="E20" s="179" t="s">
        <v>322</v>
      </c>
      <c r="F20" s="160"/>
      <c r="G20" s="179"/>
      <c r="H20" s="160"/>
      <c r="I20" s="179"/>
      <c r="J20" s="160"/>
      <c r="K20" s="160"/>
      <c r="L20" s="179"/>
      <c r="M20" s="160"/>
      <c r="N20" s="160"/>
      <c r="O20" s="179"/>
      <c r="P20" s="160"/>
      <c r="Q20" s="179"/>
      <c r="R20" s="160"/>
      <c r="S20" s="178" t="s">
        <v>27</v>
      </c>
      <c r="T20" s="160"/>
      <c r="U20" s="160"/>
      <c r="V20" s="160"/>
      <c r="W20" s="160"/>
      <c r="X20" s="160"/>
      <c r="Y20" s="160"/>
      <c r="Z20" s="160"/>
      <c r="AA20" s="179" t="s">
        <v>19</v>
      </c>
      <c r="AB20" s="160"/>
      <c r="AC20" s="160"/>
      <c r="AD20" s="160"/>
      <c r="AE20" s="160"/>
      <c r="AF20" s="179" t="s">
        <v>20</v>
      </c>
      <c r="AG20" s="160"/>
      <c r="AH20" s="160"/>
      <c r="AI20" s="155" t="s">
        <v>317</v>
      </c>
      <c r="AJ20" s="180" t="s">
        <v>21</v>
      </c>
      <c r="AK20" s="160"/>
      <c r="AL20" s="160"/>
      <c r="AM20" s="160"/>
      <c r="AN20" s="160"/>
      <c r="AO20" s="160"/>
      <c r="AP20" s="157">
        <v>0</v>
      </c>
      <c r="AQ20" s="157">
        <v>0</v>
      </c>
      <c r="AR20" s="157">
        <v>0</v>
      </c>
      <c r="AS20" s="181">
        <v>0</v>
      </c>
      <c r="AT20" s="182"/>
      <c r="AU20" s="181">
        <v>0</v>
      </c>
      <c r="AV20" s="182"/>
      <c r="AW20" s="157">
        <v>0</v>
      </c>
      <c r="AX20" s="157">
        <v>0</v>
      </c>
      <c r="AY20" s="157">
        <v>0</v>
      </c>
    </row>
    <row r="21" spans="1:51" x14ac:dyDescent="0.25">
      <c r="A21" s="179" t="s">
        <v>22</v>
      </c>
      <c r="B21" s="160"/>
      <c r="C21" s="179" t="s">
        <v>322</v>
      </c>
      <c r="D21" s="160"/>
      <c r="E21" s="179" t="s">
        <v>322</v>
      </c>
      <c r="F21" s="160"/>
      <c r="G21" s="179" t="s">
        <v>322</v>
      </c>
      <c r="H21" s="160"/>
      <c r="I21" s="179"/>
      <c r="J21" s="160"/>
      <c r="K21" s="160"/>
      <c r="L21" s="179"/>
      <c r="M21" s="160"/>
      <c r="N21" s="160"/>
      <c r="O21" s="179"/>
      <c r="P21" s="160"/>
      <c r="Q21" s="179"/>
      <c r="R21" s="160"/>
      <c r="S21" s="178" t="s">
        <v>29</v>
      </c>
      <c r="T21" s="160"/>
      <c r="U21" s="160"/>
      <c r="V21" s="160"/>
      <c r="W21" s="160"/>
      <c r="X21" s="160"/>
      <c r="Y21" s="160"/>
      <c r="Z21" s="160"/>
      <c r="AA21" s="179" t="s">
        <v>19</v>
      </c>
      <c r="AB21" s="160"/>
      <c r="AC21" s="160"/>
      <c r="AD21" s="160"/>
      <c r="AE21" s="160"/>
      <c r="AF21" s="179" t="s">
        <v>20</v>
      </c>
      <c r="AG21" s="160"/>
      <c r="AH21" s="160"/>
      <c r="AI21" s="155" t="s">
        <v>317</v>
      </c>
      <c r="AJ21" s="180" t="s">
        <v>21</v>
      </c>
      <c r="AK21" s="160"/>
      <c r="AL21" s="160"/>
      <c r="AM21" s="160"/>
      <c r="AN21" s="160"/>
      <c r="AO21" s="160"/>
      <c r="AP21" s="157">
        <v>0</v>
      </c>
      <c r="AQ21" s="157">
        <v>0</v>
      </c>
      <c r="AR21" s="157">
        <v>0</v>
      </c>
      <c r="AS21" s="181">
        <v>0</v>
      </c>
      <c r="AT21" s="182"/>
      <c r="AU21" s="181">
        <v>0</v>
      </c>
      <c r="AV21" s="182"/>
      <c r="AW21" s="157">
        <v>0</v>
      </c>
      <c r="AX21" s="157">
        <v>0</v>
      </c>
      <c r="AY21" s="157">
        <v>0</v>
      </c>
    </row>
    <row r="22" spans="1:51" x14ac:dyDescent="0.25">
      <c r="A22" s="179" t="s">
        <v>22</v>
      </c>
      <c r="B22" s="160"/>
      <c r="C22" s="179" t="s">
        <v>322</v>
      </c>
      <c r="D22" s="160"/>
      <c r="E22" s="179" t="s">
        <v>322</v>
      </c>
      <c r="F22" s="160"/>
      <c r="G22" s="179" t="s">
        <v>322</v>
      </c>
      <c r="H22" s="160"/>
      <c r="I22" s="179" t="s">
        <v>326</v>
      </c>
      <c r="J22" s="160"/>
      <c r="K22" s="160"/>
      <c r="L22" s="179"/>
      <c r="M22" s="160"/>
      <c r="N22" s="160"/>
      <c r="O22" s="179"/>
      <c r="P22" s="160"/>
      <c r="Q22" s="179"/>
      <c r="R22" s="160"/>
      <c r="S22" s="178" t="s">
        <v>31</v>
      </c>
      <c r="T22" s="160"/>
      <c r="U22" s="160"/>
      <c r="V22" s="160"/>
      <c r="W22" s="160"/>
      <c r="X22" s="160"/>
      <c r="Y22" s="160"/>
      <c r="Z22" s="160"/>
      <c r="AA22" s="179" t="s">
        <v>19</v>
      </c>
      <c r="AB22" s="160"/>
      <c r="AC22" s="160"/>
      <c r="AD22" s="160"/>
      <c r="AE22" s="160"/>
      <c r="AF22" s="179" t="s">
        <v>20</v>
      </c>
      <c r="AG22" s="160"/>
      <c r="AH22" s="160"/>
      <c r="AI22" s="155" t="s">
        <v>317</v>
      </c>
      <c r="AJ22" s="180" t="s">
        <v>21</v>
      </c>
      <c r="AK22" s="160"/>
      <c r="AL22" s="160"/>
      <c r="AM22" s="160"/>
      <c r="AN22" s="160"/>
      <c r="AO22" s="160"/>
      <c r="AP22" s="157">
        <v>0</v>
      </c>
      <c r="AQ22" s="157">
        <v>0</v>
      </c>
      <c r="AR22" s="157">
        <v>0</v>
      </c>
      <c r="AS22" s="181">
        <v>0</v>
      </c>
      <c r="AT22" s="182"/>
      <c r="AU22" s="181">
        <v>0</v>
      </c>
      <c r="AV22" s="182"/>
      <c r="AW22" s="157">
        <v>0</v>
      </c>
      <c r="AX22" s="157">
        <v>0</v>
      </c>
      <c r="AY22" s="157">
        <v>0</v>
      </c>
    </row>
    <row r="23" spans="1:51" x14ac:dyDescent="0.25">
      <c r="A23" s="184" t="s">
        <v>22</v>
      </c>
      <c r="B23" s="160"/>
      <c r="C23" s="184" t="s">
        <v>322</v>
      </c>
      <c r="D23" s="160"/>
      <c r="E23" s="184" t="s">
        <v>322</v>
      </c>
      <c r="F23" s="160"/>
      <c r="G23" s="184" t="s">
        <v>322</v>
      </c>
      <c r="H23" s="160"/>
      <c r="I23" s="184" t="s">
        <v>326</v>
      </c>
      <c r="J23" s="160"/>
      <c r="K23" s="160"/>
      <c r="L23" s="184" t="s">
        <v>326</v>
      </c>
      <c r="M23" s="160"/>
      <c r="N23" s="160"/>
      <c r="O23" s="184"/>
      <c r="P23" s="160"/>
      <c r="Q23" s="184"/>
      <c r="R23" s="160"/>
      <c r="S23" s="183" t="s">
        <v>33</v>
      </c>
      <c r="T23" s="160"/>
      <c r="U23" s="160"/>
      <c r="V23" s="160"/>
      <c r="W23" s="160"/>
      <c r="X23" s="160"/>
      <c r="Y23" s="160"/>
      <c r="Z23" s="160"/>
      <c r="AA23" s="184" t="s">
        <v>19</v>
      </c>
      <c r="AB23" s="160"/>
      <c r="AC23" s="160"/>
      <c r="AD23" s="160"/>
      <c r="AE23" s="160"/>
      <c r="AF23" s="184" t="s">
        <v>20</v>
      </c>
      <c r="AG23" s="160"/>
      <c r="AH23" s="160"/>
      <c r="AI23" s="156" t="s">
        <v>317</v>
      </c>
      <c r="AJ23" s="185" t="s">
        <v>21</v>
      </c>
      <c r="AK23" s="160"/>
      <c r="AL23" s="160"/>
      <c r="AM23" s="160"/>
      <c r="AN23" s="160"/>
      <c r="AO23" s="160"/>
      <c r="AP23" s="158">
        <v>0</v>
      </c>
      <c r="AQ23" s="158">
        <v>0</v>
      </c>
      <c r="AR23" s="158">
        <v>0</v>
      </c>
      <c r="AS23" s="186">
        <v>0</v>
      </c>
      <c r="AT23" s="182"/>
      <c r="AU23" s="186">
        <v>0</v>
      </c>
      <c r="AV23" s="182"/>
      <c r="AW23" s="158">
        <v>0</v>
      </c>
      <c r="AX23" s="158">
        <v>0</v>
      </c>
      <c r="AY23" s="158">
        <v>0</v>
      </c>
    </row>
    <row r="24" spans="1:51" x14ac:dyDescent="0.25">
      <c r="A24" s="184" t="s">
        <v>22</v>
      </c>
      <c r="B24" s="160"/>
      <c r="C24" s="184" t="s">
        <v>322</v>
      </c>
      <c r="D24" s="160"/>
      <c r="E24" s="184" t="s">
        <v>322</v>
      </c>
      <c r="F24" s="160"/>
      <c r="G24" s="184" t="s">
        <v>322</v>
      </c>
      <c r="H24" s="160"/>
      <c r="I24" s="184" t="s">
        <v>326</v>
      </c>
      <c r="J24" s="160"/>
      <c r="K24" s="160"/>
      <c r="L24" s="184" t="s">
        <v>327</v>
      </c>
      <c r="M24" s="160"/>
      <c r="N24" s="160"/>
      <c r="O24" s="184"/>
      <c r="P24" s="160"/>
      <c r="Q24" s="184"/>
      <c r="R24" s="160"/>
      <c r="S24" s="183" t="s">
        <v>35</v>
      </c>
      <c r="T24" s="160"/>
      <c r="U24" s="160"/>
      <c r="V24" s="160"/>
      <c r="W24" s="160"/>
      <c r="X24" s="160"/>
      <c r="Y24" s="160"/>
      <c r="Z24" s="160"/>
      <c r="AA24" s="184" t="s">
        <v>19</v>
      </c>
      <c r="AB24" s="160"/>
      <c r="AC24" s="160"/>
      <c r="AD24" s="160"/>
      <c r="AE24" s="160"/>
      <c r="AF24" s="184" t="s">
        <v>20</v>
      </c>
      <c r="AG24" s="160"/>
      <c r="AH24" s="160"/>
      <c r="AI24" s="156" t="s">
        <v>317</v>
      </c>
      <c r="AJ24" s="185" t="s">
        <v>21</v>
      </c>
      <c r="AK24" s="160"/>
      <c r="AL24" s="160"/>
      <c r="AM24" s="160"/>
      <c r="AN24" s="160"/>
      <c r="AO24" s="160"/>
      <c r="AP24" s="158">
        <v>0</v>
      </c>
      <c r="AQ24" s="158">
        <v>0</v>
      </c>
      <c r="AR24" s="158">
        <v>0</v>
      </c>
      <c r="AS24" s="186">
        <v>0</v>
      </c>
      <c r="AT24" s="182"/>
      <c r="AU24" s="186">
        <v>0</v>
      </c>
      <c r="AV24" s="182"/>
      <c r="AW24" s="158">
        <v>0</v>
      </c>
      <c r="AX24" s="158">
        <v>0</v>
      </c>
      <c r="AY24" s="158">
        <v>0</v>
      </c>
    </row>
    <row r="25" spans="1:51" x14ac:dyDescent="0.25">
      <c r="A25" s="184" t="s">
        <v>22</v>
      </c>
      <c r="B25" s="160"/>
      <c r="C25" s="184" t="s">
        <v>322</v>
      </c>
      <c r="D25" s="160"/>
      <c r="E25" s="184" t="s">
        <v>322</v>
      </c>
      <c r="F25" s="160"/>
      <c r="G25" s="184" t="s">
        <v>322</v>
      </c>
      <c r="H25" s="160"/>
      <c r="I25" s="184" t="s">
        <v>326</v>
      </c>
      <c r="J25" s="160"/>
      <c r="K25" s="160"/>
      <c r="L25" s="184" t="s">
        <v>328</v>
      </c>
      <c r="M25" s="160"/>
      <c r="N25" s="160"/>
      <c r="O25" s="184"/>
      <c r="P25" s="160"/>
      <c r="Q25" s="184"/>
      <c r="R25" s="160"/>
      <c r="S25" s="183" t="s">
        <v>37</v>
      </c>
      <c r="T25" s="160"/>
      <c r="U25" s="160"/>
      <c r="V25" s="160"/>
      <c r="W25" s="160"/>
      <c r="X25" s="160"/>
      <c r="Y25" s="160"/>
      <c r="Z25" s="160"/>
      <c r="AA25" s="184" t="s">
        <v>19</v>
      </c>
      <c r="AB25" s="160"/>
      <c r="AC25" s="160"/>
      <c r="AD25" s="160"/>
      <c r="AE25" s="160"/>
      <c r="AF25" s="184" t="s">
        <v>20</v>
      </c>
      <c r="AG25" s="160"/>
      <c r="AH25" s="160"/>
      <c r="AI25" s="156" t="s">
        <v>317</v>
      </c>
      <c r="AJ25" s="185" t="s">
        <v>21</v>
      </c>
      <c r="AK25" s="160"/>
      <c r="AL25" s="160"/>
      <c r="AM25" s="160"/>
      <c r="AN25" s="160"/>
      <c r="AO25" s="160"/>
      <c r="AP25" s="158">
        <v>0</v>
      </c>
      <c r="AQ25" s="158">
        <v>0</v>
      </c>
      <c r="AR25" s="158">
        <v>0</v>
      </c>
      <c r="AS25" s="186">
        <v>0</v>
      </c>
      <c r="AT25" s="182"/>
      <c r="AU25" s="186">
        <v>0</v>
      </c>
      <c r="AV25" s="182"/>
      <c r="AW25" s="158">
        <v>0</v>
      </c>
      <c r="AX25" s="158">
        <v>0</v>
      </c>
      <c r="AY25" s="158">
        <v>0</v>
      </c>
    </row>
    <row r="26" spans="1:51" x14ac:dyDescent="0.25">
      <c r="A26" s="184" t="s">
        <v>22</v>
      </c>
      <c r="B26" s="160"/>
      <c r="C26" s="184" t="s">
        <v>322</v>
      </c>
      <c r="D26" s="160"/>
      <c r="E26" s="184" t="s">
        <v>322</v>
      </c>
      <c r="F26" s="160"/>
      <c r="G26" s="184" t="s">
        <v>322</v>
      </c>
      <c r="H26" s="160"/>
      <c r="I26" s="184" t="s">
        <v>326</v>
      </c>
      <c r="J26" s="160"/>
      <c r="K26" s="160"/>
      <c r="L26" s="184" t="s">
        <v>329</v>
      </c>
      <c r="M26" s="160"/>
      <c r="N26" s="160"/>
      <c r="O26" s="184"/>
      <c r="P26" s="160"/>
      <c r="Q26" s="184"/>
      <c r="R26" s="160"/>
      <c r="S26" s="183" t="s">
        <v>39</v>
      </c>
      <c r="T26" s="160"/>
      <c r="U26" s="160"/>
      <c r="V26" s="160"/>
      <c r="W26" s="160"/>
      <c r="X26" s="160"/>
      <c r="Y26" s="160"/>
      <c r="Z26" s="160"/>
      <c r="AA26" s="184" t="s">
        <v>19</v>
      </c>
      <c r="AB26" s="160"/>
      <c r="AC26" s="160"/>
      <c r="AD26" s="160"/>
      <c r="AE26" s="160"/>
      <c r="AF26" s="184" t="s">
        <v>20</v>
      </c>
      <c r="AG26" s="160"/>
      <c r="AH26" s="160"/>
      <c r="AI26" s="156" t="s">
        <v>317</v>
      </c>
      <c r="AJ26" s="185" t="s">
        <v>21</v>
      </c>
      <c r="AK26" s="160"/>
      <c r="AL26" s="160"/>
      <c r="AM26" s="160"/>
      <c r="AN26" s="160"/>
      <c r="AO26" s="160"/>
      <c r="AP26" s="158">
        <v>0</v>
      </c>
      <c r="AQ26" s="158">
        <v>0</v>
      </c>
      <c r="AR26" s="158">
        <v>0</v>
      </c>
      <c r="AS26" s="186">
        <v>0</v>
      </c>
      <c r="AT26" s="182"/>
      <c r="AU26" s="186">
        <v>0</v>
      </c>
      <c r="AV26" s="182"/>
      <c r="AW26" s="158">
        <v>0</v>
      </c>
      <c r="AX26" s="158">
        <v>0</v>
      </c>
      <c r="AY26" s="158">
        <v>0</v>
      </c>
    </row>
    <row r="27" spans="1:51" x14ac:dyDescent="0.25">
      <c r="A27" s="184" t="s">
        <v>22</v>
      </c>
      <c r="B27" s="160"/>
      <c r="C27" s="184" t="s">
        <v>322</v>
      </c>
      <c r="D27" s="160"/>
      <c r="E27" s="184" t="s">
        <v>322</v>
      </c>
      <c r="F27" s="160"/>
      <c r="G27" s="184" t="s">
        <v>322</v>
      </c>
      <c r="H27" s="160"/>
      <c r="I27" s="184" t="s">
        <v>326</v>
      </c>
      <c r="J27" s="160"/>
      <c r="K27" s="160"/>
      <c r="L27" s="184" t="s">
        <v>330</v>
      </c>
      <c r="M27" s="160"/>
      <c r="N27" s="160"/>
      <c r="O27" s="184"/>
      <c r="P27" s="160"/>
      <c r="Q27" s="184"/>
      <c r="R27" s="160"/>
      <c r="S27" s="183" t="s">
        <v>41</v>
      </c>
      <c r="T27" s="160"/>
      <c r="U27" s="160"/>
      <c r="V27" s="160"/>
      <c r="W27" s="160"/>
      <c r="X27" s="160"/>
      <c r="Y27" s="160"/>
      <c r="Z27" s="160"/>
      <c r="AA27" s="184" t="s">
        <v>19</v>
      </c>
      <c r="AB27" s="160"/>
      <c r="AC27" s="160"/>
      <c r="AD27" s="160"/>
      <c r="AE27" s="160"/>
      <c r="AF27" s="184" t="s">
        <v>20</v>
      </c>
      <c r="AG27" s="160"/>
      <c r="AH27" s="160"/>
      <c r="AI27" s="156" t="s">
        <v>317</v>
      </c>
      <c r="AJ27" s="185" t="s">
        <v>21</v>
      </c>
      <c r="AK27" s="160"/>
      <c r="AL27" s="160"/>
      <c r="AM27" s="160"/>
      <c r="AN27" s="160"/>
      <c r="AO27" s="160"/>
      <c r="AP27" s="158">
        <v>0</v>
      </c>
      <c r="AQ27" s="158">
        <v>0</v>
      </c>
      <c r="AR27" s="158">
        <v>0</v>
      </c>
      <c r="AS27" s="186">
        <v>0</v>
      </c>
      <c r="AT27" s="182"/>
      <c r="AU27" s="186">
        <v>0</v>
      </c>
      <c r="AV27" s="182"/>
      <c r="AW27" s="158">
        <v>0</v>
      </c>
      <c r="AX27" s="158">
        <v>0</v>
      </c>
      <c r="AY27" s="158">
        <v>0</v>
      </c>
    </row>
    <row r="28" spans="1:51" x14ac:dyDescent="0.25">
      <c r="A28" s="184" t="s">
        <v>22</v>
      </c>
      <c r="B28" s="160"/>
      <c r="C28" s="184" t="s">
        <v>322</v>
      </c>
      <c r="D28" s="160"/>
      <c r="E28" s="184" t="s">
        <v>322</v>
      </c>
      <c r="F28" s="160"/>
      <c r="G28" s="184" t="s">
        <v>322</v>
      </c>
      <c r="H28" s="160"/>
      <c r="I28" s="184" t="s">
        <v>326</v>
      </c>
      <c r="J28" s="160"/>
      <c r="K28" s="160"/>
      <c r="L28" s="184" t="s">
        <v>332</v>
      </c>
      <c r="M28" s="160"/>
      <c r="N28" s="160"/>
      <c r="O28" s="184"/>
      <c r="P28" s="160"/>
      <c r="Q28" s="184"/>
      <c r="R28" s="160"/>
      <c r="S28" s="183" t="s">
        <v>43</v>
      </c>
      <c r="T28" s="160"/>
      <c r="U28" s="160"/>
      <c r="V28" s="160"/>
      <c r="W28" s="160"/>
      <c r="X28" s="160"/>
      <c r="Y28" s="160"/>
      <c r="Z28" s="160"/>
      <c r="AA28" s="184" t="s">
        <v>19</v>
      </c>
      <c r="AB28" s="160"/>
      <c r="AC28" s="160"/>
      <c r="AD28" s="160"/>
      <c r="AE28" s="160"/>
      <c r="AF28" s="184" t="s">
        <v>20</v>
      </c>
      <c r="AG28" s="160"/>
      <c r="AH28" s="160"/>
      <c r="AI28" s="156" t="s">
        <v>317</v>
      </c>
      <c r="AJ28" s="185" t="s">
        <v>21</v>
      </c>
      <c r="AK28" s="160"/>
      <c r="AL28" s="160"/>
      <c r="AM28" s="160"/>
      <c r="AN28" s="160"/>
      <c r="AO28" s="160"/>
      <c r="AP28" s="158">
        <v>0</v>
      </c>
      <c r="AQ28" s="158">
        <v>0</v>
      </c>
      <c r="AR28" s="158">
        <v>0</v>
      </c>
      <c r="AS28" s="186">
        <v>0</v>
      </c>
      <c r="AT28" s="182"/>
      <c r="AU28" s="186">
        <v>0</v>
      </c>
      <c r="AV28" s="182"/>
      <c r="AW28" s="158">
        <v>0</v>
      </c>
      <c r="AX28" s="158">
        <v>0</v>
      </c>
      <c r="AY28" s="158">
        <v>0</v>
      </c>
    </row>
    <row r="29" spans="1:51" x14ac:dyDescent="0.25">
      <c r="A29" s="184" t="s">
        <v>22</v>
      </c>
      <c r="B29" s="160"/>
      <c r="C29" s="184" t="s">
        <v>322</v>
      </c>
      <c r="D29" s="160"/>
      <c r="E29" s="184" t="s">
        <v>322</v>
      </c>
      <c r="F29" s="160"/>
      <c r="G29" s="184" t="s">
        <v>322</v>
      </c>
      <c r="H29" s="160"/>
      <c r="I29" s="184" t="s">
        <v>326</v>
      </c>
      <c r="J29" s="160"/>
      <c r="K29" s="160"/>
      <c r="L29" s="184" t="s">
        <v>334</v>
      </c>
      <c r="M29" s="160"/>
      <c r="N29" s="160"/>
      <c r="O29" s="184"/>
      <c r="P29" s="160"/>
      <c r="Q29" s="184"/>
      <c r="R29" s="160"/>
      <c r="S29" s="183" t="s">
        <v>45</v>
      </c>
      <c r="T29" s="160"/>
      <c r="U29" s="160"/>
      <c r="V29" s="160"/>
      <c r="W29" s="160"/>
      <c r="X29" s="160"/>
      <c r="Y29" s="160"/>
      <c r="Z29" s="160"/>
      <c r="AA29" s="184" t="s">
        <v>19</v>
      </c>
      <c r="AB29" s="160"/>
      <c r="AC29" s="160"/>
      <c r="AD29" s="160"/>
      <c r="AE29" s="160"/>
      <c r="AF29" s="184" t="s">
        <v>20</v>
      </c>
      <c r="AG29" s="160"/>
      <c r="AH29" s="160"/>
      <c r="AI29" s="156" t="s">
        <v>317</v>
      </c>
      <c r="AJ29" s="185" t="s">
        <v>21</v>
      </c>
      <c r="AK29" s="160"/>
      <c r="AL29" s="160"/>
      <c r="AM29" s="160"/>
      <c r="AN29" s="160"/>
      <c r="AO29" s="160"/>
      <c r="AP29" s="158">
        <v>0</v>
      </c>
      <c r="AQ29" s="158">
        <v>0</v>
      </c>
      <c r="AR29" s="158">
        <v>0</v>
      </c>
      <c r="AS29" s="186">
        <v>0</v>
      </c>
      <c r="AT29" s="182"/>
      <c r="AU29" s="186">
        <v>0</v>
      </c>
      <c r="AV29" s="182"/>
      <c r="AW29" s="158">
        <v>0</v>
      </c>
      <c r="AX29" s="158">
        <v>0</v>
      </c>
      <c r="AY29" s="158">
        <v>0</v>
      </c>
    </row>
    <row r="30" spans="1:51" x14ac:dyDescent="0.25">
      <c r="A30" s="184" t="s">
        <v>22</v>
      </c>
      <c r="B30" s="160"/>
      <c r="C30" s="184" t="s">
        <v>322</v>
      </c>
      <c r="D30" s="160"/>
      <c r="E30" s="184" t="s">
        <v>322</v>
      </c>
      <c r="F30" s="160"/>
      <c r="G30" s="184" t="s">
        <v>322</v>
      </c>
      <c r="H30" s="160"/>
      <c r="I30" s="184" t="s">
        <v>326</v>
      </c>
      <c r="J30" s="160"/>
      <c r="K30" s="160"/>
      <c r="L30" s="184" t="s">
        <v>335</v>
      </c>
      <c r="M30" s="160"/>
      <c r="N30" s="160"/>
      <c r="O30" s="184"/>
      <c r="P30" s="160"/>
      <c r="Q30" s="184"/>
      <c r="R30" s="160"/>
      <c r="S30" s="183" t="s">
        <v>47</v>
      </c>
      <c r="T30" s="160"/>
      <c r="U30" s="160"/>
      <c r="V30" s="160"/>
      <c r="W30" s="160"/>
      <c r="X30" s="160"/>
      <c r="Y30" s="160"/>
      <c r="Z30" s="160"/>
      <c r="AA30" s="184" t="s">
        <v>19</v>
      </c>
      <c r="AB30" s="160"/>
      <c r="AC30" s="160"/>
      <c r="AD30" s="160"/>
      <c r="AE30" s="160"/>
      <c r="AF30" s="184" t="s">
        <v>20</v>
      </c>
      <c r="AG30" s="160"/>
      <c r="AH30" s="160"/>
      <c r="AI30" s="156" t="s">
        <v>317</v>
      </c>
      <c r="AJ30" s="185" t="s">
        <v>21</v>
      </c>
      <c r="AK30" s="160"/>
      <c r="AL30" s="160"/>
      <c r="AM30" s="160"/>
      <c r="AN30" s="160"/>
      <c r="AO30" s="160"/>
      <c r="AP30" s="158">
        <v>0</v>
      </c>
      <c r="AQ30" s="158">
        <v>0</v>
      </c>
      <c r="AR30" s="158">
        <v>0</v>
      </c>
      <c r="AS30" s="186">
        <v>0</v>
      </c>
      <c r="AT30" s="182"/>
      <c r="AU30" s="186">
        <v>0</v>
      </c>
      <c r="AV30" s="182"/>
      <c r="AW30" s="158">
        <v>0</v>
      </c>
      <c r="AX30" s="158">
        <v>0</v>
      </c>
      <c r="AY30" s="158">
        <v>0</v>
      </c>
    </row>
    <row r="31" spans="1:51" x14ac:dyDescent="0.25">
      <c r="A31" s="184" t="s">
        <v>22</v>
      </c>
      <c r="B31" s="160"/>
      <c r="C31" s="184" t="s">
        <v>322</v>
      </c>
      <c r="D31" s="160"/>
      <c r="E31" s="184" t="s">
        <v>322</v>
      </c>
      <c r="F31" s="160"/>
      <c r="G31" s="184" t="s">
        <v>322</v>
      </c>
      <c r="H31" s="160"/>
      <c r="I31" s="184" t="s">
        <v>326</v>
      </c>
      <c r="J31" s="160"/>
      <c r="K31" s="160"/>
      <c r="L31" s="184" t="s">
        <v>337</v>
      </c>
      <c r="M31" s="160"/>
      <c r="N31" s="160"/>
      <c r="O31" s="184"/>
      <c r="P31" s="160"/>
      <c r="Q31" s="184"/>
      <c r="R31" s="160"/>
      <c r="S31" s="183" t="s">
        <v>49</v>
      </c>
      <c r="T31" s="160"/>
      <c r="U31" s="160"/>
      <c r="V31" s="160"/>
      <c r="W31" s="160"/>
      <c r="X31" s="160"/>
      <c r="Y31" s="160"/>
      <c r="Z31" s="160"/>
      <c r="AA31" s="184" t="s">
        <v>19</v>
      </c>
      <c r="AB31" s="160"/>
      <c r="AC31" s="160"/>
      <c r="AD31" s="160"/>
      <c r="AE31" s="160"/>
      <c r="AF31" s="184" t="s">
        <v>20</v>
      </c>
      <c r="AG31" s="160"/>
      <c r="AH31" s="160"/>
      <c r="AI31" s="156" t="s">
        <v>317</v>
      </c>
      <c r="AJ31" s="185" t="s">
        <v>21</v>
      </c>
      <c r="AK31" s="160"/>
      <c r="AL31" s="160"/>
      <c r="AM31" s="160"/>
      <c r="AN31" s="160"/>
      <c r="AO31" s="160"/>
      <c r="AP31" s="158">
        <v>0</v>
      </c>
      <c r="AQ31" s="158">
        <v>0</v>
      </c>
      <c r="AR31" s="158">
        <v>0</v>
      </c>
      <c r="AS31" s="186">
        <v>0</v>
      </c>
      <c r="AT31" s="182"/>
      <c r="AU31" s="186">
        <v>0</v>
      </c>
      <c r="AV31" s="182"/>
      <c r="AW31" s="158">
        <v>0</v>
      </c>
      <c r="AX31" s="158">
        <v>0</v>
      </c>
      <c r="AY31" s="158">
        <v>0</v>
      </c>
    </row>
    <row r="32" spans="1:51" x14ac:dyDescent="0.25">
      <c r="A32" s="179" t="s">
        <v>22</v>
      </c>
      <c r="B32" s="160"/>
      <c r="C32" s="179" t="s">
        <v>322</v>
      </c>
      <c r="D32" s="160"/>
      <c r="E32" s="179" t="s">
        <v>322</v>
      </c>
      <c r="F32" s="160"/>
      <c r="G32" s="179" t="s">
        <v>340</v>
      </c>
      <c r="H32" s="160"/>
      <c r="I32" s="179"/>
      <c r="J32" s="160"/>
      <c r="K32" s="160"/>
      <c r="L32" s="179"/>
      <c r="M32" s="160"/>
      <c r="N32" s="160"/>
      <c r="O32" s="179"/>
      <c r="P32" s="160"/>
      <c r="Q32" s="179"/>
      <c r="R32" s="160"/>
      <c r="S32" s="178" t="s">
        <v>52</v>
      </c>
      <c r="T32" s="160"/>
      <c r="U32" s="160"/>
      <c r="V32" s="160"/>
      <c r="W32" s="160"/>
      <c r="X32" s="160"/>
      <c r="Y32" s="160"/>
      <c r="Z32" s="160"/>
      <c r="AA32" s="179" t="s">
        <v>19</v>
      </c>
      <c r="AB32" s="160"/>
      <c r="AC32" s="160"/>
      <c r="AD32" s="160"/>
      <c r="AE32" s="160"/>
      <c r="AF32" s="179" t="s">
        <v>20</v>
      </c>
      <c r="AG32" s="160"/>
      <c r="AH32" s="160"/>
      <c r="AI32" s="155" t="s">
        <v>317</v>
      </c>
      <c r="AJ32" s="180" t="s">
        <v>21</v>
      </c>
      <c r="AK32" s="160"/>
      <c r="AL32" s="160"/>
      <c r="AM32" s="160"/>
      <c r="AN32" s="160"/>
      <c r="AO32" s="160"/>
      <c r="AP32" s="157">
        <v>0</v>
      </c>
      <c r="AQ32" s="157">
        <v>0</v>
      </c>
      <c r="AR32" s="157">
        <v>0</v>
      </c>
      <c r="AS32" s="181">
        <v>0</v>
      </c>
      <c r="AT32" s="182"/>
      <c r="AU32" s="181">
        <v>0</v>
      </c>
      <c r="AV32" s="182"/>
      <c r="AW32" s="157">
        <v>0</v>
      </c>
      <c r="AX32" s="157">
        <v>0</v>
      </c>
      <c r="AY32" s="157">
        <v>0</v>
      </c>
    </row>
    <row r="33" spans="1:51" x14ac:dyDescent="0.25">
      <c r="A33" s="184" t="s">
        <v>22</v>
      </c>
      <c r="B33" s="160"/>
      <c r="C33" s="184" t="s">
        <v>322</v>
      </c>
      <c r="D33" s="160"/>
      <c r="E33" s="184" t="s">
        <v>322</v>
      </c>
      <c r="F33" s="160"/>
      <c r="G33" s="184" t="s">
        <v>340</v>
      </c>
      <c r="H33" s="160"/>
      <c r="I33" s="184" t="s">
        <v>326</v>
      </c>
      <c r="J33" s="160"/>
      <c r="K33" s="160"/>
      <c r="L33" s="184"/>
      <c r="M33" s="160"/>
      <c r="N33" s="160"/>
      <c r="O33" s="184"/>
      <c r="P33" s="160"/>
      <c r="Q33" s="184"/>
      <c r="R33" s="160"/>
      <c r="S33" s="183" t="s">
        <v>54</v>
      </c>
      <c r="T33" s="160"/>
      <c r="U33" s="160"/>
      <c r="V33" s="160"/>
      <c r="W33" s="160"/>
      <c r="X33" s="160"/>
      <c r="Y33" s="160"/>
      <c r="Z33" s="160"/>
      <c r="AA33" s="184" t="s">
        <v>19</v>
      </c>
      <c r="AB33" s="160"/>
      <c r="AC33" s="160"/>
      <c r="AD33" s="160"/>
      <c r="AE33" s="160"/>
      <c r="AF33" s="184" t="s">
        <v>20</v>
      </c>
      <c r="AG33" s="160"/>
      <c r="AH33" s="160"/>
      <c r="AI33" s="156" t="s">
        <v>317</v>
      </c>
      <c r="AJ33" s="185" t="s">
        <v>21</v>
      </c>
      <c r="AK33" s="160"/>
      <c r="AL33" s="160"/>
      <c r="AM33" s="160"/>
      <c r="AN33" s="160"/>
      <c r="AO33" s="160"/>
      <c r="AP33" s="158">
        <v>0</v>
      </c>
      <c r="AQ33" s="158">
        <v>0</v>
      </c>
      <c r="AR33" s="158">
        <v>0</v>
      </c>
      <c r="AS33" s="186">
        <v>0</v>
      </c>
      <c r="AT33" s="182"/>
      <c r="AU33" s="186">
        <v>0</v>
      </c>
      <c r="AV33" s="182"/>
      <c r="AW33" s="158">
        <v>0</v>
      </c>
      <c r="AX33" s="158">
        <v>0</v>
      </c>
      <c r="AY33" s="158">
        <v>0</v>
      </c>
    </row>
    <row r="34" spans="1:51" x14ac:dyDescent="0.25">
      <c r="A34" s="184" t="s">
        <v>22</v>
      </c>
      <c r="B34" s="160"/>
      <c r="C34" s="184" t="s">
        <v>322</v>
      </c>
      <c r="D34" s="160"/>
      <c r="E34" s="184" t="s">
        <v>322</v>
      </c>
      <c r="F34" s="160"/>
      <c r="G34" s="184" t="s">
        <v>340</v>
      </c>
      <c r="H34" s="160"/>
      <c r="I34" s="184" t="s">
        <v>341</v>
      </c>
      <c r="J34" s="160"/>
      <c r="K34" s="160"/>
      <c r="L34" s="184"/>
      <c r="M34" s="160"/>
      <c r="N34" s="160"/>
      <c r="O34" s="184"/>
      <c r="P34" s="160"/>
      <c r="Q34" s="184"/>
      <c r="R34" s="160"/>
      <c r="S34" s="183" t="s">
        <v>56</v>
      </c>
      <c r="T34" s="160"/>
      <c r="U34" s="160"/>
      <c r="V34" s="160"/>
      <c r="W34" s="160"/>
      <c r="X34" s="160"/>
      <c r="Y34" s="160"/>
      <c r="Z34" s="160"/>
      <c r="AA34" s="184" t="s">
        <v>19</v>
      </c>
      <c r="AB34" s="160"/>
      <c r="AC34" s="160"/>
      <c r="AD34" s="160"/>
      <c r="AE34" s="160"/>
      <c r="AF34" s="184" t="s">
        <v>20</v>
      </c>
      <c r="AG34" s="160"/>
      <c r="AH34" s="160"/>
      <c r="AI34" s="156" t="s">
        <v>317</v>
      </c>
      <c r="AJ34" s="185" t="s">
        <v>21</v>
      </c>
      <c r="AK34" s="160"/>
      <c r="AL34" s="160"/>
      <c r="AM34" s="160"/>
      <c r="AN34" s="160"/>
      <c r="AO34" s="160"/>
      <c r="AP34" s="158">
        <v>0</v>
      </c>
      <c r="AQ34" s="158">
        <v>0</v>
      </c>
      <c r="AR34" s="158">
        <v>0</v>
      </c>
      <c r="AS34" s="186">
        <v>0</v>
      </c>
      <c r="AT34" s="182"/>
      <c r="AU34" s="186">
        <v>0</v>
      </c>
      <c r="AV34" s="182"/>
      <c r="AW34" s="158">
        <v>0</v>
      </c>
      <c r="AX34" s="158">
        <v>0</v>
      </c>
      <c r="AY34" s="158">
        <v>0</v>
      </c>
    </row>
    <row r="35" spans="1:51" x14ac:dyDescent="0.25">
      <c r="A35" s="184" t="s">
        <v>22</v>
      </c>
      <c r="B35" s="160"/>
      <c r="C35" s="184" t="s">
        <v>322</v>
      </c>
      <c r="D35" s="160"/>
      <c r="E35" s="184" t="s">
        <v>322</v>
      </c>
      <c r="F35" s="160"/>
      <c r="G35" s="184" t="s">
        <v>340</v>
      </c>
      <c r="H35" s="160"/>
      <c r="I35" s="184" t="s">
        <v>327</v>
      </c>
      <c r="J35" s="160"/>
      <c r="K35" s="160"/>
      <c r="L35" s="184"/>
      <c r="M35" s="160"/>
      <c r="N35" s="160"/>
      <c r="O35" s="184"/>
      <c r="P35" s="160"/>
      <c r="Q35" s="184"/>
      <c r="R35" s="160"/>
      <c r="S35" s="183" t="s">
        <v>58</v>
      </c>
      <c r="T35" s="160"/>
      <c r="U35" s="160"/>
      <c r="V35" s="160"/>
      <c r="W35" s="160"/>
      <c r="X35" s="160"/>
      <c r="Y35" s="160"/>
      <c r="Z35" s="160"/>
      <c r="AA35" s="184" t="s">
        <v>19</v>
      </c>
      <c r="AB35" s="160"/>
      <c r="AC35" s="160"/>
      <c r="AD35" s="160"/>
      <c r="AE35" s="160"/>
      <c r="AF35" s="184" t="s">
        <v>20</v>
      </c>
      <c r="AG35" s="160"/>
      <c r="AH35" s="160"/>
      <c r="AI35" s="156" t="s">
        <v>317</v>
      </c>
      <c r="AJ35" s="185" t="s">
        <v>21</v>
      </c>
      <c r="AK35" s="160"/>
      <c r="AL35" s="160"/>
      <c r="AM35" s="160"/>
      <c r="AN35" s="160"/>
      <c r="AO35" s="160"/>
      <c r="AP35" s="158">
        <v>0</v>
      </c>
      <c r="AQ35" s="158">
        <v>0</v>
      </c>
      <c r="AR35" s="158">
        <v>0</v>
      </c>
      <c r="AS35" s="186">
        <v>0</v>
      </c>
      <c r="AT35" s="182"/>
      <c r="AU35" s="186">
        <v>0</v>
      </c>
      <c r="AV35" s="182"/>
      <c r="AW35" s="158">
        <v>0</v>
      </c>
      <c r="AX35" s="158">
        <v>0</v>
      </c>
      <c r="AY35" s="158">
        <v>0</v>
      </c>
    </row>
    <row r="36" spans="1:51" x14ac:dyDescent="0.25">
      <c r="A36" s="184" t="s">
        <v>22</v>
      </c>
      <c r="B36" s="160"/>
      <c r="C36" s="184" t="s">
        <v>322</v>
      </c>
      <c r="D36" s="160"/>
      <c r="E36" s="184" t="s">
        <v>322</v>
      </c>
      <c r="F36" s="160"/>
      <c r="G36" s="184" t="s">
        <v>340</v>
      </c>
      <c r="H36" s="160"/>
      <c r="I36" s="184" t="s">
        <v>328</v>
      </c>
      <c r="J36" s="160"/>
      <c r="K36" s="160"/>
      <c r="L36" s="184"/>
      <c r="M36" s="160"/>
      <c r="N36" s="160"/>
      <c r="O36" s="184"/>
      <c r="P36" s="160"/>
      <c r="Q36" s="184"/>
      <c r="R36" s="160"/>
      <c r="S36" s="183" t="s">
        <v>60</v>
      </c>
      <c r="T36" s="160"/>
      <c r="U36" s="160"/>
      <c r="V36" s="160"/>
      <c r="W36" s="160"/>
      <c r="X36" s="160"/>
      <c r="Y36" s="160"/>
      <c r="Z36" s="160"/>
      <c r="AA36" s="184" t="s">
        <v>19</v>
      </c>
      <c r="AB36" s="160"/>
      <c r="AC36" s="160"/>
      <c r="AD36" s="160"/>
      <c r="AE36" s="160"/>
      <c r="AF36" s="184" t="s">
        <v>20</v>
      </c>
      <c r="AG36" s="160"/>
      <c r="AH36" s="160"/>
      <c r="AI36" s="156" t="s">
        <v>317</v>
      </c>
      <c r="AJ36" s="185" t="s">
        <v>21</v>
      </c>
      <c r="AK36" s="160"/>
      <c r="AL36" s="160"/>
      <c r="AM36" s="160"/>
      <c r="AN36" s="160"/>
      <c r="AO36" s="160"/>
      <c r="AP36" s="158">
        <v>0</v>
      </c>
      <c r="AQ36" s="158">
        <v>0</v>
      </c>
      <c r="AR36" s="158">
        <v>0</v>
      </c>
      <c r="AS36" s="186">
        <v>0</v>
      </c>
      <c r="AT36" s="182"/>
      <c r="AU36" s="186">
        <v>0</v>
      </c>
      <c r="AV36" s="182"/>
      <c r="AW36" s="158">
        <v>0</v>
      </c>
      <c r="AX36" s="158">
        <v>0</v>
      </c>
      <c r="AY36" s="158">
        <v>0</v>
      </c>
    </row>
    <row r="37" spans="1:51" x14ac:dyDescent="0.25">
      <c r="A37" s="184" t="s">
        <v>22</v>
      </c>
      <c r="B37" s="160"/>
      <c r="C37" s="184" t="s">
        <v>322</v>
      </c>
      <c r="D37" s="160"/>
      <c r="E37" s="184" t="s">
        <v>322</v>
      </c>
      <c r="F37" s="160"/>
      <c r="G37" s="184" t="s">
        <v>340</v>
      </c>
      <c r="H37" s="160"/>
      <c r="I37" s="184" t="s">
        <v>329</v>
      </c>
      <c r="J37" s="160"/>
      <c r="K37" s="160"/>
      <c r="L37" s="184"/>
      <c r="M37" s="160"/>
      <c r="N37" s="160"/>
      <c r="O37" s="184"/>
      <c r="P37" s="160"/>
      <c r="Q37" s="184"/>
      <c r="R37" s="160"/>
      <c r="S37" s="183" t="s">
        <v>62</v>
      </c>
      <c r="T37" s="160"/>
      <c r="U37" s="160"/>
      <c r="V37" s="160"/>
      <c r="W37" s="160"/>
      <c r="X37" s="160"/>
      <c r="Y37" s="160"/>
      <c r="Z37" s="160"/>
      <c r="AA37" s="184" t="s">
        <v>19</v>
      </c>
      <c r="AB37" s="160"/>
      <c r="AC37" s="160"/>
      <c r="AD37" s="160"/>
      <c r="AE37" s="160"/>
      <c r="AF37" s="184" t="s">
        <v>20</v>
      </c>
      <c r="AG37" s="160"/>
      <c r="AH37" s="160"/>
      <c r="AI37" s="156" t="s">
        <v>317</v>
      </c>
      <c r="AJ37" s="185" t="s">
        <v>21</v>
      </c>
      <c r="AK37" s="160"/>
      <c r="AL37" s="160"/>
      <c r="AM37" s="160"/>
      <c r="AN37" s="160"/>
      <c r="AO37" s="160"/>
      <c r="AP37" s="158">
        <v>0</v>
      </c>
      <c r="AQ37" s="158">
        <v>0</v>
      </c>
      <c r="AR37" s="158">
        <v>0</v>
      </c>
      <c r="AS37" s="186">
        <v>0</v>
      </c>
      <c r="AT37" s="182"/>
      <c r="AU37" s="186">
        <v>0</v>
      </c>
      <c r="AV37" s="182"/>
      <c r="AW37" s="158">
        <v>0</v>
      </c>
      <c r="AX37" s="158">
        <v>0</v>
      </c>
      <c r="AY37" s="158">
        <v>0</v>
      </c>
    </row>
    <row r="38" spans="1:51" x14ac:dyDescent="0.25">
      <c r="A38" s="184" t="s">
        <v>22</v>
      </c>
      <c r="B38" s="160"/>
      <c r="C38" s="184" t="s">
        <v>322</v>
      </c>
      <c r="D38" s="160"/>
      <c r="E38" s="184" t="s">
        <v>322</v>
      </c>
      <c r="F38" s="160"/>
      <c r="G38" s="184" t="s">
        <v>340</v>
      </c>
      <c r="H38" s="160"/>
      <c r="I38" s="184" t="s">
        <v>330</v>
      </c>
      <c r="J38" s="160"/>
      <c r="K38" s="160"/>
      <c r="L38" s="184"/>
      <c r="M38" s="160"/>
      <c r="N38" s="160"/>
      <c r="O38" s="184"/>
      <c r="P38" s="160"/>
      <c r="Q38" s="184"/>
      <c r="R38" s="160"/>
      <c r="S38" s="183" t="s">
        <v>64</v>
      </c>
      <c r="T38" s="160"/>
      <c r="U38" s="160"/>
      <c r="V38" s="160"/>
      <c r="W38" s="160"/>
      <c r="X38" s="160"/>
      <c r="Y38" s="160"/>
      <c r="Z38" s="160"/>
      <c r="AA38" s="184" t="s">
        <v>19</v>
      </c>
      <c r="AB38" s="160"/>
      <c r="AC38" s="160"/>
      <c r="AD38" s="160"/>
      <c r="AE38" s="160"/>
      <c r="AF38" s="184" t="s">
        <v>20</v>
      </c>
      <c r="AG38" s="160"/>
      <c r="AH38" s="160"/>
      <c r="AI38" s="156" t="s">
        <v>317</v>
      </c>
      <c r="AJ38" s="185" t="s">
        <v>21</v>
      </c>
      <c r="AK38" s="160"/>
      <c r="AL38" s="160"/>
      <c r="AM38" s="160"/>
      <c r="AN38" s="160"/>
      <c r="AO38" s="160"/>
      <c r="AP38" s="158">
        <v>0</v>
      </c>
      <c r="AQ38" s="158">
        <v>0</v>
      </c>
      <c r="AR38" s="158">
        <v>0</v>
      </c>
      <c r="AS38" s="186">
        <v>0</v>
      </c>
      <c r="AT38" s="182"/>
      <c r="AU38" s="186">
        <v>0</v>
      </c>
      <c r="AV38" s="182"/>
      <c r="AW38" s="158">
        <v>0</v>
      </c>
      <c r="AX38" s="158">
        <v>0</v>
      </c>
      <c r="AY38" s="158">
        <v>0</v>
      </c>
    </row>
    <row r="39" spans="1:51" x14ac:dyDescent="0.25">
      <c r="A39" s="184" t="s">
        <v>22</v>
      </c>
      <c r="B39" s="160"/>
      <c r="C39" s="184" t="s">
        <v>322</v>
      </c>
      <c r="D39" s="160"/>
      <c r="E39" s="184" t="s">
        <v>322</v>
      </c>
      <c r="F39" s="160"/>
      <c r="G39" s="184" t="s">
        <v>340</v>
      </c>
      <c r="H39" s="160"/>
      <c r="I39" s="184" t="s">
        <v>332</v>
      </c>
      <c r="J39" s="160"/>
      <c r="K39" s="160"/>
      <c r="L39" s="184"/>
      <c r="M39" s="160"/>
      <c r="N39" s="160"/>
      <c r="O39" s="184"/>
      <c r="P39" s="160"/>
      <c r="Q39" s="184"/>
      <c r="R39" s="160"/>
      <c r="S39" s="183" t="s">
        <v>65</v>
      </c>
      <c r="T39" s="160"/>
      <c r="U39" s="160"/>
      <c r="V39" s="160"/>
      <c r="W39" s="160"/>
      <c r="X39" s="160"/>
      <c r="Y39" s="160"/>
      <c r="Z39" s="160"/>
      <c r="AA39" s="184" t="s">
        <v>19</v>
      </c>
      <c r="AB39" s="160"/>
      <c r="AC39" s="160"/>
      <c r="AD39" s="160"/>
      <c r="AE39" s="160"/>
      <c r="AF39" s="184" t="s">
        <v>20</v>
      </c>
      <c r="AG39" s="160"/>
      <c r="AH39" s="160"/>
      <c r="AI39" s="156" t="s">
        <v>317</v>
      </c>
      <c r="AJ39" s="185" t="s">
        <v>21</v>
      </c>
      <c r="AK39" s="160"/>
      <c r="AL39" s="160"/>
      <c r="AM39" s="160"/>
      <c r="AN39" s="160"/>
      <c r="AO39" s="160"/>
      <c r="AP39" s="158">
        <v>0</v>
      </c>
      <c r="AQ39" s="158">
        <v>0</v>
      </c>
      <c r="AR39" s="158">
        <v>0</v>
      </c>
      <c r="AS39" s="186">
        <v>0</v>
      </c>
      <c r="AT39" s="182"/>
      <c r="AU39" s="186">
        <v>0</v>
      </c>
      <c r="AV39" s="182"/>
      <c r="AW39" s="158">
        <v>0</v>
      </c>
      <c r="AX39" s="158">
        <v>0</v>
      </c>
      <c r="AY39" s="158">
        <v>0</v>
      </c>
    </row>
    <row r="40" spans="1:51" x14ac:dyDescent="0.25">
      <c r="A40" s="179" t="s">
        <v>22</v>
      </c>
      <c r="B40" s="160"/>
      <c r="C40" s="179" t="s">
        <v>322</v>
      </c>
      <c r="D40" s="160"/>
      <c r="E40" s="179" t="s">
        <v>322</v>
      </c>
      <c r="F40" s="160"/>
      <c r="G40" s="179" t="s">
        <v>342</v>
      </c>
      <c r="H40" s="160"/>
      <c r="I40" s="179"/>
      <c r="J40" s="160"/>
      <c r="K40" s="160"/>
      <c r="L40" s="179"/>
      <c r="M40" s="160"/>
      <c r="N40" s="160"/>
      <c r="O40" s="179"/>
      <c r="P40" s="160"/>
      <c r="Q40" s="179"/>
      <c r="R40" s="160"/>
      <c r="S40" s="178" t="s">
        <v>67</v>
      </c>
      <c r="T40" s="160"/>
      <c r="U40" s="160"/>
      <c r="V40" s="160"/>
      <c r="W40" s="160"/>
      <c r="X40" s="160"/>
      <c r="Y40" s="160"/>
      <c r="Z40" s="160"/>
      <c r="AA40" s="179" t="s">
        <v>19</v>
      </c>
      <c r="AB40" s="160"/>
      <c r="AC40" s="160"/>
      <c r="AD40" s="160"/>
      <c r="AE40" s="160"/>
      <c r="AF40" s="179" t="s">
        <v>20</v>
      </c>
      <c r="AG40" s="160"/>
      <c r="AH40" s="160"/>
      <c r="AI40" s="155" t="s">
        <v>317</v>
      </c>
      <c r="AJ40" s="180" t="s">
        <v>21</v>
      </c>
      <c r="AK40" s="160"/>
      <c r="AL40" s="160"/>
      <c r="AM40" s="160"/>
      <c r="AN40" s="160"/>
      <c r="AO40" s="160"/>
      <c r="AP40" s="157">
        <v>0</v>
      </c>
      <c r="AQ40" s="157">
        <v>0</v>
      </c>
      <c r="AR40" s="157">
        <v>0</v>
      </c>
      <c r="AS40" s="181">
        <v>0</v>
      </c>
      <c r="AT40" s="182"/>
      <c r="AU40" s="181">
        <v>0</v>
      </c>
      <c r="AV40" s="182"/>
      <c r="AW40" s="157">
        <v>0</v>
      </c>
      <c r="AX40" s="157">
        <v>0</v>
      </c>
      <c r="AY40" s="157">
        <v>0</v>
      </c>
    </row>
    <row r="41" spans="1:51" x14ac:dyDescent="0.25">
      <c r="A41" s="179" t="s">
        <v>22</v>
      </c>
      <c r="B41" s="160"/>
      <c r="C41" s="179" t="s">
        <v>322</v>
      </c>
      <c r="D41" s="160"/>
      <c r="E41" s="179" t="s">
        <v>322</v>
      </c>
      <c r="F41" s="160"/>
      <c r="G41" s="179" t="s">
        <v>342</v>
      </c>
      <c r="H41" s="160"/>
      <c r="I41" s="179" t="s">
        <v>326</v>
      </c>
      <c r="J41" s="160"/>
      <c r="K41" s="160"/>
      <c r="L41" s="179"/>
      <c r="M41" s="160"/>
      <c r="N41" s="160"/>
      <c r="O41" s="179"/>
      <c r="P41" s="160"/>
      <c r="Q41" s="179"/>
      <c r="R41" s="160"/>
      <c r="S41" s="178" t="s">
        <v>69</v>
      </c>
      <c r="T41" s="160"/>
      <c r="U41" s="160"/>
      <c r="V41" s="160"/>
      <c r="W41" s="160"/>
      <c r="X41" s="160"/>
      <c r="Y41" s="160"/>
      <c r="Z41" s="160"/>
      <c r="AA41" s="179" t="s">
        <v>19</v>
      </c>
      <c r="AB41" s="160"/>
      <c r="AC41" s="160"/>
      <c r="AD41" s="160"/>
      <c r="AE41" s="160"/>
      <c r="AF41" s="179" t="s">
        <v>20</v>
      </c>
      <c r="AG41" s="160"/>
      <c r="AH41" s="160"/>
      <c r="AI41" s="155" t="s">
        <v>317</v>
      </c>
      <c r="AJ41" s="180" t="s">
        <v>21</v>
      </c>
      <c r="AK41" s="160"/>
      <c r="AL41" s="160"/>
      <c r="AM41" s="160"/>
      <c r="AN41" s="160"/>
      <c r="AO41" s="160"/>
      <c r="AP41" s="157">
        <v>0</v>
      </c>
      <c r="AQ41" s="157">
        <v>0</v>
      </c>
      <c r="AR41" s="157">
        <v>0</v>
      </c>
      <c r="AS41" s="181">
        <v>0</v>
      </c>
      <c r="AT41" s="182"/>
      <c r="AU41" s="181">
        <v>0</v>
      </c>
      <c r="AV41" s="182"/>
      <c r="AW41" s="157">
        <v>0</v>
      </c>
      <c r="AX41" s="157">
        <v>0</v>
      </c>
      <c r="AY41" s="157">
        <v>0</v>
      </c>
    </row>
    <row r="42" spans="1:51" x14ac:dyDescent="0.25">
      <c r="A42" s="184" t="s">
        <v>22</v>
      </c>
      <c r="B42" s="160"/>
      <c r="C42" s="184" t="s">
        <v>322</v>
      </c>
      <c r="D42" s="160"/>
      <c r="E42" s="184" t="s">
        <v>322</v>
      </c>
      <c r="F42" s="160"/>
      <c r="G42" s="184" t="s">
        <v>342</v>
      </c>
      <c r="H42" s="160"/>
      <c r="I42" s="184" t="s">
        <v>326</v>
      </c>
      <c r="J42" s="160"/>
      <c r="K42" s="160"/>
      <c r="L42" s="184" t="s">
        <v>326</v>
      </c>
      <c r="M42" s="160"/>
      <c r="N42" s="160"/>
      <c r="O42" s="184"/>
      <c r="P42" s="160"/>
      <c r="Q42" s="184"/>
      <c r="R42" s="160"/>
      <c r="S42" s="183" t="s">
        <v>71</v>
      </c>
      <c r="T42" s="160"/>
      <c r="U42" s="160"/>
      <c r="V42" s="160"/>
      <c r="W42" s="160"/>
      <c r="X42" s="160"/>
      <c r="Y42" s="160"/>
      <c r="Z42" s="160"/>
      <c r="AA42" s="184" t="s">
        <v>19</v>
      </c>
      <c r="AB42" s="160"/>
      <c r="AC42" s="160"/>
      <c r="AD42" s="160"/>
      <c r="AE42" s="160"/>
      <c r="AF42" s="184" t="s">
        <v>20</v>
      </c>
      <c r="AG42" s="160"/>
      <c r="AH42" s="160"/>
      <c r="AI42" s="156" t="s">
        <v>317</v>
      </c>
      <c r="AJ42" s="185" t="s">
        <v>21</v>
      </c>
      <c r="AK42" s="160"/>
      <c r="AL42" s="160"/>
      <c r="AM42" s="160"/>
      <c r="AN42" s="160"/>
      <c r="AO42" s="160"/>
      <c r="AP42" s="158">
        <v>0</v>
      </c>
      <c r="AQ42" s="158">
        <v>0</v>
      </c>
      <c r="AR42" s="158">
        <v>0</v>
      </c>
      <c r="AS42" s="186">
        <v>0</v>
      </c>
      <c r="AT42" s="182"/>
      <c r="AU42" s="186">
        <v>0</v>
      </c>
      <c r="AV42" s="182"/>
      <c r="AW42" s="158">
        <v>0</v>
      </c>
      <c r="AX42" s="158">
        <v>0</v>
      </c>
      <c r="AY42" s="158">
        <v>0</v>
      </c>
    </row>
    <row r="43" spans="1:51" x14ac:dyDescent="0.25">
      <c r="A43" s="184" t="s">
        <v>22</v>
      </c>
      <c r="B43" s="160"/>
      <c r="C43" s="184" t="s">
        <v>322</v>
      </c>
      <c r="D43" s="160"/>
      <c r="E43" s="184" t="s">
        <v>322</v>
      </c>
      <c r="F43" s="160"/>
      <c r="G43" s="184" t="s">
        <v>342</v>
      </c>
      <c r="H43" s="160"/>
      <c r="I43" s="184" t="s">
        <v>326</v>
      </c>
      <c r="J43" s="160"/>
      <c r="K43" s="160"/>
      <c r="L43" s="184" t="s">
        <v>341</v>
      </c>
      <c r="M43" s="160"/>
      <c r="N43" s="160"/>
      <c r="O43" s="184"/>
      <c r="P43" s="160"/>
      <c r="Q43" s="184"/>
      <c r="R43" s="160"/>
      <c r="S43" s="183" t="s">
        <v>73</v>
      </c>
      <c r="T43" s="160"/>
      <c r="U43" s="160"/>
      <c r="V43" s="160"/>
      <c r="W43" s="160"/>
      <c r="X43" s="160"/>
      <c r="Y43" s="160"/>
      <c r="Z43" s="160"/>
      <c r="AA43" s="184" t="s">
        <v>19</v>
      </c>
      <c r="AB43" s="160"/>
      <c r="AC43" s="160"/>
      <c r="AD43" s="160"/>
      <c r="AE43" s="160"/>
      <c r="AF43" s="184" t="s">
        <v>20</v>
      </c>
      <c r="AG43" s="160"/>
      <c r="AH43" s="160"/>
      <c r="AI43" s="156" t="s">
        <v>317</v>
      </c>
      <c r="AJ43" s="185" t="s">
        <v>21</v>
      </c>
      <c r="AK43" s="160"/>
      <c r="AL43" s="160"/>
      <c r="AM43" s="160"/>
      <c r="AN43" s="160"/>
      <c r="AO43" s="160"/>
      <c r="AP43" s="158">
        <v>0</v>
      </c>
      <c r="AQ43" s="158">
        <v>0</v>
      </c>
      <c r="AR43" s="158">
        <v>0</v>
      </c>
      <c r="AS43" s="186">
        <v>0</v>
      </c>
      <c r="AT43" s="182"/>
      <c r="AU43" s="186">
        <v>0</v>
      </c>
      <c r="AV43" s="182"/>
      <c r="AW43" s="158">
        <v>0</v>
      </c>
      <c r="AX43" s="158">
        <v>0</v>
      </c>
      <c r="AY43" s="158">
        <v>0</v>
      </c>
    </row>
    <row r="44" spans="1:51" x14ac:dyDescent="0.25">
      <c r="A44" s="184" t="s">
        <v>22</v>
      </c>
      <c r="B44" s="160"/>
      <c r="C44" s="184" t="s">
        <v>322</v>
      </c>
      <c r="D44" s="160"/>
      <c r="E44" s="184" t="s">
        <v>322</v>
      </c>
      <c r="F44" s="160"/>
      <c r="G44" s="184" t="s">
        <v>342</v>
      </c>
      <c r="H44" s="160"/>
      <c r="I44" s="184" t="s">
        <v>326</v>
      </c>
      <c r="J44" s="160"/>
      <c r="K44" s="160"/>
      <c r="L44" s="184" t="s">
        <v>327</v>
      </c>
      <c r="M44" s="160"/>
      <c r="N44" s="160"/>
      <c r="O44" s="184"/>
      <c r="P44" s="160"/>
      <c r="Q44" s="184"/>
      <c r="R44" s="160"/>
      <c r="S44" s="183" t="s">
        <v>75</v>
      </c>
      <c r="T44" s="160"/>
      <c r="U44" s="160"/>
      <c r="V44" s="160"/>
      <c r="W44" s="160"/>
      <c r="X44" s="160"/>
      <c r="Y44" s="160"/>
      <c r="Z44" s="160"/>
      <c r="AA44" s="184" t="s">
        <v>19</v>
      </c>
      <c r="AB44" s="160"/>
      <c r="AC44" s="160"/>
      <c r="AD44" s="160"/>
      <c r="AE44" s="160"/>
      <c r="AF44" s="184" t="s">
        <v>20</v>
      </c>
      <c r="AG44" s="160"/>
      <c r="AH44" s="160"/>
      <c r="AI44" s="156" t="s">
        <v>317</v>
      </c>
      <c r="AJ44" s="185" t="s">
        <v>21</v>
      </c>
      <c r="AK44" s="160"/>
      <c r="AL44" s="160"/>
      <c r="AM44" s="160"/>
      <c r="AN44" s="160"/>
      <c r="AO44" s="160"/>
      <c r="AP44" s="158">
        <v>0</v>
      </c>
      <c r="AQ44" s="158">
        <v>0</v>
      </c>
      <c r="AR44" s="158">
        <v>0</v>
      </c>
      <c r="AS44" s="186">
        <v>0</v>
      </c>
      <c r="AT44" s="182"/>
      <c r="AU44" s="186">
        <v>0</v>
      </c>
      <c r="AV44" s="182"/>
      <c r="AW44" s="158">
        <v>0</v>
      </c>
      <c r="AX44" s="158">
        <v>0</v>
      </c>
      <c r="AY44" s="158">
        <v>0</v>
      </c>
    </row>
    <row r="45" spans="1:51" x14ac:dyDescent="0.25">
      <c r="A45" s="184" t="s">
        <v>22</v>
      </c>
      <c r="B45" s="160"/>
      <c r="C45" s="184" t="s">
        <v>322</v>
      </c>
      <c r="D45" s="160"/>
      <c r="E45" s="184" t="s">
        <v>322</v>
      </c>
      <c r="F45" s="160"/>
      <c r="G45" s="184" t="s">
        <v>342</v>
      </c>
      <c r="H45" s="160"/>
      <c r="I45" s="184" t="s">
        <v>341</v>
      </c>
      <c r="J45" s="160"/>
      <c r="K45" s="160"/>
      <c r="L45" s="184"/>
      <c r="M45" s="160"/>
      <c r="N45" s="160"/>
      <c r="O45" s="184"/>
      <c r="P45" s="160"/>
      <c r="Q45" s="184"/>
      <c r="R45" s="160"/>
      <c r="S45" s="183" t="s">
        <v>77</v>
      </c>
      <c r="T45" s="160"/>
      <c r="U45" s="160"/>
      <c r="V45" s="160"/>
      <c r="W45" s="160"/>
      <c r="X45" s="160"/>
      <c r="Y45" s="160"/>
      <c r="Z45" s="160"/>
      <c r="AA45" s="184" t="s">
        <v>19</v>
      </c>
      <c r="AB45" s="160"/>
      <c r="AC45" s="160"/>
      <c r="AD45" s="160"/>
      <c r="AE45" s="160"/>
      <c r="AF45" s="184" t="s">
        <v>20</v>
      </c>
      <c r="AG45" s="160"/>
      <c r="AH45" s="160"/>
      <c r="AI45" s="156" t="s">
        <v>317</v>
      </c>
      <c r="AJ45" s="185" t="s">
        <v>21</v>
      </c>
      <c r="AK45" s="160"/>
      <c r="AL45" s="160"/>
      <c r="AM45" s="160"/>
      <c r="AN45" s="160"/>
      <c r="AO45" s="160"/>
      <c r="AP45" s="158">
        <v>0</v>
      </c>
      <c r="AQ45" s="158">
        <v>0</v>
      </c>
      <c r="AR45" s="158">
        <v>0</v>
      </c>
      <c r="AS45" s="186">
        <v>0</v>
      </c>
      <c r="AT45" s="182"/>
      <c r="AU45" s="186">
        <v>0</v>
      </c>
      <c r="AV45" s="182"/>
      <c r="AW45" s="158">
        <v>0</v>
      </c>
      <c r="AX45" s="158">
        <v>0</v>
      </c>
      <c r="AY45" s="158">
        <v>0</v>
      </c>
    </row>
    <row r="46" spans="1:51" x14ac:dyDescent="0.25">
      <c r="A46" s="184" t="s">
        <v>22</v>
      </c>
      <c r="B46" s="160"/>
      <c r="C46" s="184" t="s">
        <v>322</v>
      </c>
      <c r="D46" s="160"/>
      <c r="E46" s="184" t="s">
        <v>322</v>
      </c>
      <c r="F46" s="160"/>
      <c r="G46" s="184" t="s">
        <v>342</v>
      </c>
      <c r="H46" s="160"/>
      <c r="I46" s="184" t="s">
        <v>346</v>
      </c>
      <c r="J46" s="160"/>
      <c r="K46" s="160"/>
      <c r="L46" s="184"/>
      <c r="M46" s="160"/>
      <c r="N46" s="160"/>
      <c r="O46" s="184"/>
      <c r="P46" s="160"/>
      <c r="Q46" s="184"/>
      <c r="R46" s="160"/>
      <c r="S46" s="183" t="s">
        <v>79</v>
      </c>
      <c r="T46" s="160"/>
      <c r="U46" s="160"/>
      <c r="V46" s="160"/>
      <c r="W46" s="160"/>
      <c r="X46" s="160"/>
      <c r="Y46" s="160"/>
      <c r="Z46" s="160"/>
      <c r="AA46" s="184" t="s">
        <v>19</v>
      </c>
      <c r="AB46" s="160"/>
      <c r="AC46" s="160"/>
      <c r="AD46" s="160"/>
      <c r="AE46" s="160"/>
      <c r="AF46" s="184" t="s">
        <v>20</v>
      </c>
      <c r="AG46" s="160"/>
      <c r="AH46" s="160"/>
      <c r="AI46" s="156" t="s">
        <v>317</v>
      </c>
      <c r="AJ46" s="185" t="s">
        <v>21</v>
      </c>
      <c r="AK46" s="160"/>
      <c r="AL46" s="160"/>
      <c r="AM46" s="160"/>
      <c r="AN46" s="160"/>
      <c r="AO46" s="160"/>
      <c r="AP46" s="158">
        <v>0</v>
      </c>
      <c r="AQ46" s="158">
        <v>0</v>
      </c>
      <c r="AR46" s="158">
        <v>0</v>
      </c>
      <c r="AS46" s="186">
        <v>0</v>
      </c>
      <c r="AT46" s="182"/>
      <c r="AU46" s="186">
        <v>0</v>
      </c>
      <c r="AV46" s="182"/>
      <c r="AW46" s="158">
        <v>0</v>
      </c>
      <c r="AX46" s="158">
        <v>0</v>
      </c>
      <c r="AY46" s="158">
        <v>0</v>
      </c>
    </row>
    <row r="47" spans="1:51" x14ac:dyDescent="0.25">
      <c r="A47" s="184" t="s">
        <v>22</v>
      </c>
      <c r="B47" s="160"/>
      <c r="C47" s="184" t="s">
        <v>322</v>
      </c>
      <c r="D47" s="160"/>
      <c r="E47" s="184" t="s">
        <v>322</v>
      </c>
      <c r="F47" s="160"/>
      <c r="G47" s="184" t="s">
        <v>342</v>
      </c>
      <c r="H47" s="160"/>
      <c r="I47" s="184" t="s">
        <v>347</v>
      </c>
      <c r="J47" s="160"/>
      <c r="K47" s="160"/>
      <c r="L47" s="184"/>
      <c r="M47" s="160"/>
      <c r="N47" s="160"/>
      <c r="O47" s="184"/>
      <c r="P47" s="160"/>
      <c r="Q47" s="184"/>
      <c r="R47" s="160"/>
      <c r="S47" s="183" t="s">
        <v>81</v>
      </c>
      <c r="T47" s="160"/>
      <c r="U47" s="160"/>
      <c r="V47" s="160"/>
      <c r="W47" s="160"/>
      <c r="X47" s="160"/>
      <c r="Y47" s="160"/>
      <c r="Z47" s="160"/>
      <c r="AA47" s="184" t="s">
        <v>19</v>
      </c>
      <c r="AB47" s="160"/>
      <c r="AC47" s="160"/>
      <c r="AD47" s="160"/>
      <c r="AE47" s="160"/>
      <c r="AF47" s="184" t="s">
        <v>20</v>
      </c>
      <c r="AG47" s="160"/>
      <c r="AH47" s="160"/>
      <c r="AI47" s="156" t="s">
        <v>317</v>
      </c>
      <c r="AJ47" s="185" t="s">
        <v>21</v>
      </c>
      <c r="AK47" s="160"/>
      <c r="AL47" s="160"/>
      <c r="AM47" s="160"/>
      <c r="AN47" s="160"/>
      <c r="AO47" s="160"/>
      <c r="AP47" s="158">
        <v>0</v>
      </c>
      <c r="AQ47" s="158">
        <v>0</v>
      </c>
      <c r="AR47" s="158">
        <v>0</v>
      </c>
      <c r="AS47" s="186">
        <v>0</v>
      </c>
      <c r="AT47" s="182"/>
      <c r="AU47" s="186">
        <v>0</v>
      </c>
      <c r="AV47" s="182"/>
      <c r="AW47" s="158">
        <v>0</v>
      </c>
      <c r="AX47" s="158">
        <v>0</v>
      </c>
      <c r="AY47" s="158">
        <v>0</v>
      </c>
    </row>
    <row r="48" spans="1:51" x14ac:dyDescent="0.25">
      <c r="A48" s="184" t="s">
        <v>22</v>
      </c>
      <c r="B48" s="160"/>
      <c r="C48" s="184" t="s">
        <v>322</v>
      </c>
      <c r="D48" s="160"/>
      <c r="E48" s="184" t="s">
        <v>322</v>
      </c>
      <c r="F48" s="160"/>
      <c r="G48" s="184" t="s">
        <v>342</v>
      </c>
      <c r="H48" s="160"/>
      <c r="I48" s="184" t="s">
        <v>348</v>
      </c>
      <c r="J48" s="160"/>
      <c r="K48" s="160"/>
      <c r="L48" s="184"/>
      <c r="M48" s="160"/>
      <c r="N48" s="160"/>
      <c r="O48" s="184"/>
      <c r="P48" s="160"/>
      <c r="Q48" s="184"/>
      <c r="R48" s="160"/>
      <c r="S48" s="183" t="s">
        <v>83</v>
      </c>
      <c r="T48" s="160"/>
      <c r="U48" s="160"/>
      <c r="V48" s="160"/>
      <c r="W48" s="160"/>
      <c r="X48" s="160"/>
      <c r="Y48" s="160"/>
      <c r="Z48" s="160"/>
      <c r="AA48" s="184" t="s">
        <v>19</v>
      </c>
      <c r="AB48" s="160"/>
      <c r="AC48" s="160"/>
      <c r="AD48" s="160"/>
      <c r="AE48" s="160"/>
      <c r="AF48" s="184" t="s">
        <v>20</v>
      </c>
      <c r="AG48" s="160"/>
      <c r="AH48" s="160"/>
      <c r="AI48" s="156" t="s">
        <v>317</v>
      </c>
      <c r="AJ48" s="185" t="s">
        <v>21</v>
      </c>
      <c r="AK48" s="160"/>
      <c r="AL48" s="160"/>
      <c r="AM48" s="160"/>
      <c r="AN48" s="160"/>
      <c r="AO48" s="160"/>
      <c r="AP48" s="158">
        <v>0</v>
      </c>
      <c r="AQ48" s="158">
        <v>0</v>
      </c>
      <c r="AR48" s="158">
        <v>0</v>
      </c>
      <c r="AS48" s="186">
        <v>0</v>
      </c>
      <c r="AT48" s="182"/>
      <c r="AU48" s="186">
        <v>0</v>
      </c>
      <c r="AV48" s="182"/>
      <c r="AW48" s="158">
        <v>0</v>
      </c>
      <c r="AX48" s="158">
        <v>0</v>
      </c>
      <c r="AY48" s="158">
        <v>0</v>
      </c>
    </row>
    <row r="49" spans="1:51" x14ac:dyDescent="0.25">
      <c r="A49" s="179" t="s">
        <v>22</v>
      </c>
      <c r="B49" s="160"/>
      <c r="C49" s="179" t="s">
        <v>340</v>
      </c>
      <c r="D49" s="160"/>
      <c r="E49" s="179"/>
      <c r="F49" s="160"/>
      <c r="G49" s="179"/>
      <c r="H49" s="160"/>
      <c r="I49" s="179"/>
      <c r="J49" s="160"/>
      <c r="K49" s="160"/>
      <c r="L49" s="179"/>
      <c r="M49" s="160"/>
      <c r="N49" s="160"/>
      <c r="O49" s="179"/>
      <c r="P49" s="160"/>
      <c r="Q49" s="179"/>
      <c r="R49" s="160"/>
      <c r="S49" s="178" t="s">
        <v>85</v>
      </c>
      <c r="T49" s="160"/>
      <c r="U49" s="160"/>
      <c r="V49" s="160"/>
      <c r="W49" s="160"/>
      <c r="X49" s="160"/>
      <c r="Y49" s="160"/>
      <c r="Z49" s="160"/>
      <c r="AA49" s="179" t="s">
        <v>19</v>
      </c>
      <c r="AB49" s="160"/>
      <c r="AC49" s="160"/>
      <c r="AD49" s="160"/>
      <c r="AE49" s="160"/>
      <c r="AF49" s="179" t="s">
        <v>20</v>
      </c>
      <c r="AG49" s="160"/>
      <c r="AH49" s="160"/>
      <c r="AI49" s="155" t="s">
        <v>317</v>
      </c>
      <c r="AJ49" s="180" t="s">
        <v>21</v>
      </c>
      <c r="AK49" s="160"/>
      <c r="AL49" s="160"/>
      <c r="AM49" s="160"/>
      <c r="AN49" s="160"/>
      <c r="AO49" s="160"/>
      <c r="AP49" s="157">
        <v>1377303817.0799999</v>
      </c>
      <c r="AQ49" s="157">
        <v>0</v>
      </c>
      <c r="AR49" s="157">
        <v>1377303817.0799999</v>
      </c>
      <c r="AS49" s="181">
        <v>0</v>
      </c>
      <c r="AT49" s="182"/>
      <c r="AU49" s="181">
        <v>0</v>
      </c>
      <c r="AV49" s="182"/>
      <c r="AW49" s="157">
        <v>0</v>
      </c>
      <c r="AX49" s="157">
        <v>0</v>
      </c>
      <c r="AY49" s="157">
        <v>0</v>
      </c>
    </row>
    <row r="50" spans="1:51" x14ac:dyDescent="0.25">
      <c r="A50" s="179" t="s">
        <v>22</v>
      </c>
      <c r="B50" s="160"/>
      <c r="C50" s="179" t="s">
        <v>340</v>
      </c>
      <c r="D50" s="160"/>
      <c r="E50" s="179" t="s">
        <v>322</v>
      </c>
      <c r="F50" s="160"/>
      <c r="G50" s="179"/>
      <c r="H50" s="160"/>
      <c r="I50" s="179"/>
      <c r="J50" s="160"/>
      <c r="K50" s="160"/>
      <c r="L50" s="179"/>
      <c r="M50" s="160"/>
      <c r="N50" s="160"/>
      <c r="O50" s="179"/>
      <c r="P50" s="160"/>
      <c r="Q50" s="179"/>
      <c r="R50" s="160"/>
      <c r="S50" s="178" t="s">
        <v>87</v>
      </c>
      <c r="T50" s="160"/>
      <c r="U50" s="160"/>
      <c r="V50" s="160"/>
      <c r="W50" s="160"/>
      <c r="X50" s="160"/>
      <c r="Y50" s="160"/>
      <c r="Z50" s="160"/>
      <c r="AA50" s="179" t="s">
        <v>19</v>
      </c>
      <c r="AB50" s="160"/>
      <c r="AC50" s="160"/>
      <c r="AD50" s="160"/>
      <c r="AE50" s="160"/>
      <c r="AF50" s="179" t="s">
        <v>20</v>
      </c>
      <c r="AG50" s="160"/>
      <c r="AH50" s="160"/>
      <c r="AI50" s="155" t="s">
        <v>317</v>
      </c>
      <c r="AJ50" s="180" t="s">
        <v>21</v>
      </c>
      <c r="AK50" s="160"/>
      <c r="AL50" s="160"/>
      <c r="AM50" s="160"/>
      <c r="AN50" s="160"/>
      <c r="AO50" s="160"/>
      <c r="AP50" s="157">
        <v>0</v>
      </c>
      <c r="AQ50" s="157">
        <v>0</v>
      </c>
      <c r="AR50" s="157">
        <v>0</v>
      </c>
      <c r="AS50" s="181">
        <v>0</v>
      </c>
      <c r="AT50" s="182"/>
      <c r="AU50" s="181">
        <v>0</v>
      </c>
      <c r="AV50" s="182"/>
      <c r="AW50" s="157">
        <v>0</v>
      </c>
      <c r="AX50" s="157">
        <v>0</v>
      </c>
      <c r="AY50" s="157">
        <v>0</v>
      </c>
    </row>
    <row r="51" spans="1:51" x14ac:dyDescent="0.25">
      <c r="A51" s="179" t="s">
        <v>22</v>
      </c>
      <c r="B51" s="160"/>
      <c r="C51" s="179" t="s">
        <v>340</v>
      </c>
      <c r="D51" s="160"/>
      <c r="E51" s="179" t="s">
        <v>322</v>
      </c>
      <c r="F51" s="160"/>
      <c r="G51" s="179" t="s">
        <v>322</v>
      </c>
      <c r="H51" s="160"/>
      <c r="I51" s="179"/>
      <c r="J51" s="160"/>
      <c r="K51" s="160"/>
      <c r="L51" s="179"/>
      <c r="M51" s="160"/>
      <c r="N51" s="160"/>
      <c r="O51" s="179"/>
      <c r="P51" s="160"/>
      <c r="Q51" s="179"/>
      <c r="R51" s="160"/>
      <c r="S51" s="178" t="s">
        <v>89</v>
      </c>
      <c r="T51" s="160"/>
      <c r="U51" s="160"/>
      <c r="V51" s="160"/>
      <c r="W51" s="160"/>
      <c r="X51" s="160"/>
      <c r="Y51" s="160"/>
      <c r="Z51" s="160"/>
      <c r="AA51" s="179" t="s">
        <v>19</v>
      </c>
      <c r="AB51" s="160"/>
      <c r="AC51" s="160"/>
      <c r="AD51" s="160"/>
      <c r="AE51" s="160"/>
      <c r="AF51" s="179" t="s">
        <v>20</v>
      </c>
      <c r="AG51" s="160"/>
      <c r="AH51" s="160"/>
      <c r="AI51" s="155" t="s">
        <v>317</v>
      </c>
      <c r="AJ51" s="180" t="s">
        <v>21</v>
      </c>
      <c r="AK51" s="160"/>
      <c r="AL51" s="160"/>
      <c r="AM51" s="160"/>
      <c r="AN51" s="160"/>
      <c r="AO51" s="160"/>
      <c r="AP51" s="157">
        <v>0</v>
      </c>
      <c r="AQ51" s="157">
        <v>0</v>
      </c>
      <c r="AR51" s="157">
        <v>0</v>
      </c>
      <c r="AS51" s="181">
        <v>0</v>
      </c>
      <c r="AT51" s="182"/>
      <c r="AU51" s="181">
        <v>0</v>
      </c>
      <c r="AV51" s="182"/>
      <c r="AW51" s="157">
        <v>0</v>
      </c>
      <c r="AX51" s="157">
        <v>0</v>
      </c>
      <c r="AY51" s="157">
        <v>0</v>
      </c>
    </row>
    <row r="52" spans="1:51" x14ac:dyDescent="0.25">
      <c r="A52" s="179" t="s">
        <v>22</v>
      </c>
      <c r="B52" s="160"/>
      <c r="C52" s="179" t="s">
        <v>340</v>
      </c>
      <c r="D52" s="160"/>
      <c r="E52" s="179" t="s">
        <v>322</v>
      </c>
      <c r="F52" s="160"/>
      <c r="G52" s="179" t="s">
        <v>322</v>
      </c>
      <c r="H52" s="160"/>
      <c r="I52" s="179" t="s">
        <v>327</v>
      </c>
      <c r="J52" s="160"/>
      <c r="K52" s="160"/>
      <c r="L52" s="179"/>
      <c r="M52" s="160"/>
      <c r="N52" s="160"/>
      <c r="O52" s="179"/>
      <c r="P52" s="160"/>
      <c r="Q52" s="179"/>
      <c r="R52" s="160"/>
      <c r="S52" s="178" t="s">
        <v>91</v>
      </c>
      <c r="T52" s="160"/>
      <c r="U52" s="160"/>
      <c r="V52" s="160"/>
      <c r="W52" s="160"/>
      <c r="X52" s="160"/>
      <c r="Y52" s="160"/>
      <c r="Z52" s="160"/>
      <c r="AA52" s="179" t="s">
        <v>19</v>
      </c>
      <c r="AB52" s="160"/>
      <c r="AC52" s="160"/>
      <c r="AD52" s="160"/>
      <c r="AE52" s="160"/>
      <c r="AF52" s="179" t="s">
        <v>20</v>
      </c>
      <c r="AG52" s="160"/>
      <c r="AH52" s="160"/>
      <c r="AI52" s="155" t="s">
        <v>317</v>
      </c>
      <c r="AJ52" s="180" t="s">
        <v>21</v>
      </c>
      <c r="AK52" s="160"/>
      <c r="AL52" s="160"/>
      <c r="AM52" s="160"/>
      <c r="AN52" s="160"/>
      <c r="AO52" s="160"/>
      <c r="AP52" s="157">
        <v>0</v>
      </c>
      <c r="AQ52" s="157">
        <v>0</v>
      </c>
      <c r="AR52" s="157">
        <v>0</v>
      </c>
      <c r="AS52" s="181">
        <v>0</v>
      </c>
      <c r="AT52" s="182"/>
      <c r="AU52" s="181">
        <v>0</v>
      </c>
      <c r="AV52" s="182"/>
      <c r="AW52" s="157">
        <v>0</v>
      </c>
      <c r="AX52" s="157">
        <v>0</v>
      </c>
      <c r="AY52" s="157">
        <v>0</v>
      </c>
    </row>
    <row r="53" spans="1:51" x14ac:dyDescent="0.25">
      <c r="A53" s="184" t="s">
        <v>22</v>
      </c>
      <c r="B53" s="160"/>
      <c r="C53" s="184" t="s">
        <v>340</v>
      </c>
      <c r="D53" s="160"/>
      <c r="E53" s="184" t="s">
        <v>322</v>
      </c>
      <c r="F53" s="160"/>
      <c r="G53" s="184" t="s">
        <v>322</v>
      </c>
      <c r="H53" s="160"/>
      <c r="I53" s="184" t="s">
        <v>327</v>
      </c>
      <c r="J53" s="160"/>
      <c r="K53" s="160"/>
      <c r="L53" s="184" t="s">
        <v>334</v>
      </c>
      <c r="M53" s="160"/>
      <c r="N53" s="160"/>
      <c r="O53" s="184"/>
      <c r="P53" s="160"/>
      <c r="Q53" s="184"/>
      <c r="R53" s="160"/>
      <c r="S53" s="183" t="s">
        <v>93</v>
      </c>
      <c r="T53" s="160"/>
      <c r="U53" s="160"/>
      <c r="V53" s="160"/>
      <c r="W53" s="160"/>
      <c r="X53" s="160"/>
      <c r="Y53" s="160"/>
      <c r="Z53" s="160"/>
      <c r="AA53" s="184" t="s">
        <v>19</v>
      </c>
      <c r="AB53" s="160"/>
      <c r="AC53" s="160"/>
      <c r="AD53" s="160"/>
      <c r="AE53" s="160"/>
      <c r="AF53" s="184" t="s">
        <v>20</v>
      </c>
      <c r="AG53" s="160"/>
      <c r="AH53" s="160"/>
      <c r="AI53" s="156" t="s">
        <v>317</v>
      </c>
      <c r="AJ53" s="185" t="s">
        <v>21</v>
      </c>
      <c r="AK53" s="160"/>
      <c r="AL53" s="160"/>
      <c r="AM53" s="160"/>
      <c r="AN53" s="160"/>
      <c r="AO53" s="160"/>
      <c r="AP53" s="158">
        <v>0</v>
      </c>
      <c r="AQ53" s="158">
        <v>0</v>
      </c>
      <c r="AR53" s="158">
        <v>0</v>
      </c>
      <c r="AS53" s="186">
        <v>0</v>
      </c>
      <c r="AT53" s="182"/>
      <c r="AU53" s="186">
        <v>0</v>
      </c>
      <c r="AV53" s="182"/>
      <c r="AW53" s="158">
        <v>0</v>
      </c>
      <c r="AX53" s="158">
        <v>0</v>
      </c>
      <c r="AY53" s="158">
        <v>0</v>
      </c>
    </row>
    <row r="54" spans="1:51" x14ac:dyDescent="0.25">
      <c r="A54" s="179" t="s">
        <v>22</v>
      </c>
      <c r="B54" s="160"/>
      <c r="C54" s="179" t="s">
        <v>340</v>
      </c>
      <c r="D54" s="160"/>
      <c r="E54" s="179" t="s">
        <v>322</v>
      </c>
      <c r="F54" s="160"/>
      <c r="G54" s="179" t="s">
        <v>322</v>
      </c>
      <c r="H54" s="160"/>
      <c r="I54" s="179" t="s">
        <v>328</v>
      </c>
      <c r="J54" s="160"/>
      <c r="K54" s="160"/>
      <c r="L54" s="179"/>
      <c r="M54" s="160"/>
      <c r="N54" s="160"/>
      <c r="O54" s="179"/>
      <c r="P54" s="160"/>
      <c r="Q54" s="179"/>
      <c r="R54" s="160"/>
      <c r="S54" s="178" t="s">
        <v>95</v>
      </c>
      <c r="T54" s="160"/>
      <c r="U54" s="160"/>
      <c r="V54" s="160"/>
      <c r="W54" s="160"/>
      <c r="X54" s="160"/>
      <c r="Y54" s="160"/>
      <c r="Z54" s="160"/>
      <c r="AA54" s="179" t="s">
        <v>19</v>
      </c>
      <c r="AB54" s="160"/>
      <c r="AC54" s="160"/>
      <c r="AD54" s="160"/>
      <c r="AE54" s="160"/>
      <c r="AF54" s="179" t="s">
        <v>20</v>
      </c>
      <c r="AG54" s="160"/>
      <c r="AH54" s="160"/>
      <c r="AI54" s="155" t="s">
        <v>317</v>
      </c>
      <c r="AJ54" s="180" t="s">
        <v>21</v>
      </c>
      <c r="AK54" s="160"/>
      <c r="AL54" s="160"/>
      <c r="AM54" s="160"/>
      <c r="AN54" s="160"/>
      <c r="AO54" s="160"/>
      <c r="AP54" s="157">
        <v>0</v>
      </c>
      <c r="AQ54" s="157">
        <v>0</v>
      </c>
      <c r="AR54" s="157">
        <v>0</v>
      </c>
      <c r="AS54" s="181">
        <v>0</v>
      </c>
      <c r="AT54" s="182"/>
      <c r="AU54" s="181">
        <v>0</v>
      </c>
      <c r="AV54" s="182"/>
      <c r="AW54" s="157">
        <v>0</v>
      </c>
      <c r="AX54" s="157">
        <v>0</v>
      </c>
      <c r="AY54" s="157">
        <v>0</v>
      </c>
    </row>
    <row r="55" spans="1:51" x14ac:dyDescent="0.25">
      <c r="A55" s="184" t="s">
        <v>22</v>
      </c>
      <c r="B55" s="160"/>
      <c r="C55" s="184" t="s">
        <v>340</v>
      </c>
      <c r="D55" s="160"/>
      <c r="E55" s="184" t="s">
        <v>322</v>
      </c>
      <c r="F55" s="160"/>
      <c r="G55" s="184" t="s">
        <v>322</v>
      </c>
      <c r="H55" s="160"/>
      <c r="I55" s="184" t="s">
        <v>328</v>
      </c>
      <c r="J55" s="160"/>
      <c r="K55" s="160"/>
      <c r="L55" s="184" t="s">
        <v>327</v>
      </c>
      <c r="M55" s="160"/>
      <c r="N55" s="160"/>
      <c r="O55" s="184"/>
      <c r="P55" s="160"/>
      <c r="Q55" s="184"/>
      <c r="R55" s="160"/>
      <c r="S55" s="183" t="s">
        <v>97</v>
      </c>
      <c r="T55" s="160"/>
      <c r="U55" s="160"/>
      <c r="V55" s="160"/>
      <c r="W55" s="160"/>
      <c r="X55" s="160"/>
      <c r="Y55" s="160"/>
      <c r="Z55" s="160"/>
      <c r="AA55" s="184" t="s">
        <v>19</v>
      </c>
      <c r="AB55" s="160"/>
      <c r="AC55" s="160"/>
      <c r="AD55" s="160"/>
      <c r="AE55" s="160"/>
      <c r="AF55" s="184" t="s">
        <v>20</v>
      </c>
      <c r="AG55" s="160"/>
      <c r="AH55" s="160"/>
      <c r="AI55" s="156" t="s">
        <v>317</v>
      </c>
      <c r="AJ55" s="185" t="s">
        <v>21</v>
      </c>
      <c r="AK55" s="160"/>
      <c r="AL55" s="160"/>
      <c r="AM55" s="160"/>
      <c r="AN55" s="160"/>
      <c r="AO55" s="160"/>
      <c r="AP55" s="158">
        <v>0</v>
      </c>
      <c r="AQ55" s="158">
        <v>0</v>
      </c>
      <c r="AR55" s="158">
        <v>0</v>
      </c>
      <c r="AS55" s="186">
        <v>0</v>
      </c>
      <c r="AT55" s="182"/>
      <c r="AU55" s="186">
        <v>0</v>
      </c>
      <c r="AV55" s="182"/>
      <c r="AW55" s="158">
        <v>0</v>
      </c>
      <c r="AX55" s="158">
        <v>0</v>
      </c>
      <c r="AY55" s="158">
        <v>0</v>
      </c>
    </row>
    <row r="56" spans="1:51" x14ac:dyDescent="0.25">
      <c r="A56" s="184" t="s">
        <v>22</v>
      </c>
      <c r="B56" s="160"/>
      <c r="C56" s="184" t="s">
        <v>340</v>
      </c>
      <c r="D56" s="160"/>
      <c r="E56" s="184" t="s">
        <v>322</v>
      </c>
      <c r="F56" s="160"/>
      <c r="G56" s="184" t="s">
        <v>322</v>
      </c>
      <c r="H56" s="160"/>
      <c r="I56" s="184" t="s">
        <v>328</v>
      </c>
      <c r="J56" s="160"/>
      <c r="K56" s="160"/>
      <c r="L56" s="184" t="s">
        <v>328</v>
      </c>
      <c r="M56" s="160"/>
      <c r="N56" s="160"/>
      <c r="O56" s="184"/>
      <c r="P56" s="160"/>
      <c r="Q56" s="184"/>
      <c r="R56" s="160"/>
      <c r="S56" s="183" t="s">
        <v>99</v>
      </c>
      <c r="T56" s="160"/>
      <c r="U56" s="160"/>
      <c r="V56" s="160"/>
      <c r="W56" s="160"/>
      <c r="X56" s="160"/>
      <c r="Y56" s="160"/>
      <c r="Z56" s="160"/>
      <c r="AA56" s="184" t="s">
        <v>19</v>
      </c>
      <c r="AB56" s="160"/>
      <c r="AC56" s="160"/>
      <c r="AD56" s="160"/>
      <c r="AE56" s="160"/>
      <c r="AF56" s="184" t="s">
        <v>20</v>
      </c>
      <c r="AG56" s="160"/>
      <c r="AH56" s="160"/>
      <c r="AI56" s="156" t="s">
        <v>317</v>
      </c>
      <c r="AJ56" s="185" t="s">
        <v>21</v>
      </c>
      <c r="AK56" s="160"/>
      <c r="AL56" s="160"/>
      <c r="AM56" s="160"/>
      <c r="AN56" s="160"/>
      <c r="AO56" s="160"/>
      <c r="AP56" s="158">
        <v>0</v>
      </c>
      <c r="AQ56" s="158">
        <v>0</v>
      </c>
      <c r="AR56" s="158">
        <v>0</v>
      </c>
      <c r="AS56" s="186">
        <v>0</v>
      </c>
      <c r="AT56" s="182"/>
      <c r="AU56" s="186">
        <v>0</v>
      </c>
      <c r="AV56" s="182"/>
      <c r="AW56" s="158">
        <v>0</v>
      </c>
      <c r="AX56" s="158">
        <v>0</v>
      </c>
      <c r="AY56" s="158">
        <v>0</v>
      </c>
    </row>
    <row r="57" spans="1:51" x14ac:dyDescent="0.25">
      <c r="A57" s="184" t="s">
        <v>22</v>
      </c>
      <c r="B57" s="160"/>
      <c r="C57" s="184" t="s">
        <v>340</v>
      </c>
      <c r="D57" s="160"/>
      <c r="E57" s="184" t="s">
        <v>322</v>
      </c>
      <c r="F57" s="160"/>
      <c r="G57" s="184" t="s">
        <v>322</v>
      </c>
      <c r="H57" s="160"/>
      <c r="I57" s="184" t="s">
        <v>328</v>
      </c>
      <c r="J57" s="160"/>
      <c r="K57" s="160"/>
      <c r="L57" s="184" t="s">
        <v>329</v>
      </c>
      <c r="M57" s="160"/>
      <c r="N57" s="160"/>
      <c r="O57" s="184"/>
      <c r="P57" s="160"/>
      <c r="Q57" s="184"/>
      <c r="R57" s="160"/>
      <c r="S57" s="183" t="s">
        <v>101</v>
      </c>
      <c r="T57" s="160"/>
      <c r="U57" s="160"/>
      <c r="V57" s="160"/>
      <c r="W57" s="160"/>
      <c r="X57" s="160"/>
      <c r="Y57" s="160"/>
      <c r="Z57" s="160"/>
      <c r="AA57" s="184" t="s">
        <v>19</v>
      </c>
      <c r="AB57" s="160"/>
      <c r="AC57" s="160"/>
      <c r="AD57" s="160"/>
      <c r="AE57" s="160"/>
      <c r="AF57" s="184" t="s">
        <v>20</v>
      </c>
      <c r="AG57" s="160"/>
      <c r="AH57" s="160"/>
      <c r="AI57" s="156" t="s">
        <v>317</v>
      </c>
      <c r="AJ57" s="185" t="s">
        <v>21</v>
      </c>
      <c r="AK57" s="160"/>
      <c r="AL57" s="160"/>
      <c r="AM57" s="160"/>
      <c r="AN57" s="160"/>
      <c r="AO57" s="160"/>
      <c r="AP57" s="158">
        <v>0</v>
      </c>
      <c r="AQ57" s="158">
        <v>0</v>
      </c>
      <c r="AR57" s="158">
        <v>0</v>
      </c>
      <c r="AS57" s="186">
        <v>0</v>
      </c>
      <c r="AT57" s="182"/>
      <c r="AU57" s="186">
        <v>0</v>
      </c>
      <c r="AV57" s="182"/>
      <c r="AW57" s="158">
        <v>0</v>
      </c>
      <c r="AX57" s="158">
        <v>0</v>
      </c>
      <c r="AY57" s="158">
        <v>0</v>
      </c>
    </row>
    <row r="58" spans="1:51" x14ac:dyDescent="0.25">
      <c r="A58" s="184" t="s">
        <v>22</v>
      </c>
      <c r="B58" s="160"/>
      <c r="C58" s="184" t="s">
        <v>340</v>
      </c>
      <c r="D58" s="160"/>
      <c r="E58" s="184" t="s">
        <v>322</v>
      </c>
      <c r="F58" s="160"/>
      <c r="G58" s="184" t="s">
        <v>322</v>
      </c>
      <c r="H58" s="160"/>
      <c r="I58" s="184" t="s">
        <v>328</v>
      </c>
      <c r="J58" s="160"/>
      <c r="K58" s="160"/>
      <c r="L58" s="184" t="s">
        <v>330</v>
      </c>
      <c r="M58" s="160"/>
      <c r="N58" s="160"/>
      <c r="O58" s="184"/>
      <c r="P58" s="160"/>
      <c r="Q58" s="184"/>
      <c r="R58" s="160"/>
      <c r="S58" s="183" t="s">
        <v>103</v>
      </c>
      <c r="T58" s="160"/>
      <c r="U58" s="160"/>
      <c r="V58" s="160"/>
      <c r="W58" s="160"/>
      <c r="X58" s="160"/>
      <c r="Y58" s="160"/>
      <c r="Z58" s="160"/>
      <c r="AA58" s="184" t="s">
        <v>19</v>
      </c>
      <c r="AB58" s="160"/>
      <c r="AC58" s="160"/>
      <c r="AD58" s="160"/>
      <c r="AE58" s="160"/>
      <c r="AF58" s="184" t="s">
        <v>20</v>
      </c>
      <c r="AG58" s="160"/>
      <c r="AH58" s="160"/>
      <c r="AI58" s="156" t="s">
        <v>317</v>
      </c>
      <c r="AJ58" s="185" t="s">
        <v>21</v>
      </c>
      <c r="AK58" s="160"/>
      <c r="AL58" s="160"/>
      <c r="AM58" s="160"/>
      <c r="AN58" s="160"/>
      <c r="AO58" s="160"/>
      <c r="AP58" s="158">
        <v>0</v>
      </c>
      <c r="AQ58" s="158">
        <v>0</v>
      </c>
      <c r="AR58" s="158">
        <v>0</v>
      </c>
      <c r="AS58" s="186">
        <v>0</v>
      </c>
      <c r="AT58" s="182"/>
      <c r="AU58" s="186">
        <v>0</v>
      </c>
      <c r="AV58" s="182"/>
      <c r="AW58" s="158">
        <v>0</v>
      </c>
      <c r="AX58" s="158">
        <v>0</v>
      </c>
      <c r="AY58" s="158">
        <v>0</v>
      </c>
    </row>
    <row r="59" spans="1:51" x14ac:dyDescent="0.25">
      <c r="A59" s="184" t="s">
        <v>22</v>
      </c>
      <c r="B59" s="160"/>
      <c r="C59" s="184" t="s">
        <v>340</v>
      </c>
      <c r="D59" s="160"/>
      <c r="E59" s="184" t="s">
        <v>322</v>
      </c>
      <c r="F59" s="160"/>
      <c r="G59" s="184" t="s">
        <v>322</v>
      </c>
      <c r="H59" s="160"/>
      <c r="I59" s="184" t="s">
        <v>328</v>
      </c>
      <c r="J59" s="160"/>
      <c r="K59" s="160"/>
      <c r="L59" s="184" t="s">
        <v>332</v>
      </c>
      <c r="M59" s="160"/>
      <c r="N59" s="160"/>
      <c r="O59" s="184"/>
      <c r="P59" s="160"/>
      <c r="Q59" s="184"/>
      <c r="R59" s="160"/>
      <c r="S59" s="183" t="s">
        <v>105</v>
      </c>
      <c r="T59" s="160"/>
      <c r="U59" s="160"/>
      <c r="V59" s="160"/>
      <c r="W59" s="160"/>
      <c r="X59" s="160"/>
      <c r="Y59" s="160"/>
      <c r="Z59" s="160"/>
      <c r="AA59" s="184" t="s">
        <v>19</v>
      </c>
      <c r="AB59" s="160"/>
      <c r="AC59" s="160"/>
      <c r="AD59" s="160"/>
      <c r="AE59" s="160"/>
      <c r="AF59" s="184" t="s">
        <v>20</v>
      </c>
      <c r="AG59" s="160"/>
      <c r="AH59" s="160"/>
      <c r="AI59" s="156" t="s">
        <v>317</v>
      </c>
      <c r="AJ59" s="185" t="s">
        <v>21</v>
      </c>
      <c r="AK59" s="160"/>
      <c r="AL59" s="160"/>
      <c r="AM59" s="160"/>
      <c r="AN59" s="160"/>
      <c r="AO59" s="160"/>
      <c r="AP59" s="158">
        <v>0</v>
      </c>
      <c r="AQ59" s="158">
        <v>0</v>
      </c>
      <c r="AR59" s="158">
        <v>0</v>
      </c>
      <c r="AS59" s="186">
        <v>0</v>
      </c>
      <c r="AT59" s="182"/>
      <c r="AU59" s="186">
        <v>0</v>
      </c>
      <c r="AV59" s="182"/>
      <c r="AW59" s="158">
        <v>0</v>
      </c>
      <c r="AX59" s="158">
        <v>0</v>
      </c>
      <c r="AY59" s="158">
        <v>0</v>
      </c>
    </row>
    <row r="60" spans="1:51" x14ac:dyDescent="0.25">
      <c r="A60" s="184" t="s">
        <v>22</v>
      </c>
      <c r="B60" s="160"/>
      <c r="C60" s="184" t="s">
        <v>340</v>
      </c>
      <c r="D60" s="160"/>
      <c r="E60" s="184" t="s">
        <v>322</v>
      </c>
      <c r="F60" s="160"/>
      <c r="G60" s="184" t="s">
        <v>322</v>
      </c>
      <c r="H60" s="160"/>
      <c r="I60" s="184" t="s">
        <v>328</v>
      </c>
      <c r="J60" s="160"/>
      <c r="K60" s="160"/>
      <c r="L60" s="184" t="s">
        <v>334</v>
      </c>
      <c r="M60" s="160"/>
      <c r="N60" s="160"/>
      <c r="O60" s="184"/>
      <c r="P60" s="160"/>
      <c r="Q60" s="184"/>
      <c r="R60" s="160"/>
      <c r="S60" s="183" t="s">
        <v>107</v>
      </c>
      <c r="T60" s="160"/>
      <c r="U60" s="160"/>
      <c r="V60" s="160"/>
      <c r="W60" s="160"/>
      <c r="X60" s="160"/>
      <c r="Y60" s="160"/>
      <c r="Z60" s="160"/>
      <c r="AA60" s="184" t="s">
        <v>19</v>
      </c>
      <c r="AB60" s="160"/>
      <c r="AC60" s="160"/>
      <c r="AD60" s="160"/>
      <c r="AE60" s="160"/>
      <c r="AF60" s="184" t="s">
        <v>20</v>
      </c>
      <c r="AG60" s="160"/>
      <c r="AH60" s="160"/>
      <c r="AI60" s="156" t="s">
        <v>317</v>
      </c>
      <c r="AJ60" s="185" t="s">
        <v>21</v>
      </c>
      <c r="AK60" s="160"/>
      <c r="AL60" s="160"/>
      <c r="AM60" s="160"/>
      <c r="AN60" s="160"/>
      <c r="AO60" s="160"/>
      <c r="AP60" s="158">
        <v>0</v>
      </c>
      <c r="AQ60" s="158">
        <v>0</v>
      </c>
      <c r="AR60" s="158">
        <v>0</v>
      </c>
      <c r="AS60" s="186">
        <v>0</v>
      </c>
      <c r="AT60" s="182"/>
      <c r="AU60" s="186">
        <v>0</v>
      </c>
      <c r="AV60" s="182"/>
      <c r="AW60" s="158">
        <v>0</v>
      </c>
      <c r="AX60" s="158">
        <v>0</v>
      </c>
      <c r="AY60" s="158">
        <v>0</v>
      </c>
    </row>
    <row r="61" spans="1:51" x14ac:dyDescent="0.25">
      <c r="A61" s="179" t="s">
        <v>22</v>
      </c>
      <c r="B61" s="160"/>
      <c r="C61" s="179" t="s">
        <v>340</v>
      </c>
      <c r="D61" s="160"/>
      <c r="E61" s="179" t="s">
        <v>322</v>
      </c>
      <c r="F61" s="160"/>
      <c r="G61" s="179" t="s">
        <v>322</v>
      </c>
      <c r="H61" s="160"/>
      <c r="I61" s="179" t="s">
        <v>330</v>
      </c>
      <c r="J61" s="160"/>
      <c r="K61" s="160"/>
      <c r="L61" s="179"/>
      <c r="M61" s="160"/>
      <c r="N61" s="160"/>
      <c r="O61" s="179"/>
      <c r="P61" s="160"/>
      <c r="Q61" s="179"/>
      <c r="R61" s="160"/>
      <c r="S61" s="178" t="s">
        <v>109</v>
      </c>
      <c r="T61" s="160"/>
      <c r="U61" s="160"/>
      <c r="V61" s="160"/>
      <c r="W61" s="160"/>
      <c r="X61" s="160"/>
      <c r="Y61" s="160"/>
      <c r="Z61" s="160"/>
      <c r="AA61" s="179" t="s">
        <v>19</v>
      </c>
      <c r="AB61" s="160"/>
      <c r="AC61" s="160"/>
      <c r="AD61" s="160"/>
      <c r="AE61" s="160"/>
      <c r="AF61" s="179" t="s">
        <v>20</v>
      </c>
      <c r="AG61" s="160"/>
      <c r="AH61" s="160"/>
      <c r="AI61" s="155" t="s">
        <v>317</v>
      </c>
      <c r="AJ61" s="180" t="s">
        <v>21</v>
      </c>
      <c r="AK61" s="160"/>
      <c r="AL61" s="160"/>
      <c r="AM61" s="160"/>
      <c r="AN61" s="160"/>
      <c r="AO61" s="160"/>
      <c r="AP61" s="157">
        <v>0</v>
      </c>
      <c r="AQ61" s="157">
        <v>0</v>
      </c>
      <c r="AR61" s="157">
        <v>0</v>
      </c>
      <c r="AS61" s="181">
        <v>0</v>
      </c>
      <c r="AT61" s="182"/>
      <c r="AU61" s="181">
        <v>0</v>
      </c>
      <c r="AV61" s="182"/>
      <c r="AW61" s="157">
        <v>0</v>
      </c>
      <c r="AX61" s="157">
        <v>0</v>
      </c>
      <c r="AY61" s="157">
        <v>0</v>
      </c>
    </row>
    <row r="62" spans="1:51" x14ac:dyDescent="0.25">
      <c r="A62" s="184" t="s">
        <v>22</v>
      </c>
      <c r="B62" s="160"/>
      <c r="C62" s="184" t="s">
        <v>340</v>
      </c>
      <c r="D62" s="160"/>
      <c r="E62" s="184" t="s">
        <v>322</v>
      </c>
      <c r="F62" s="160"/>
      <c r="G62" s="184" t="s">
        <v>322</v>
      </c>
      <c r="H62" s="160"/>
      <c r="I62" s="184" t="s">
        <v>330</v>
      </c>
      <c r="J62" s="160"/>
      <c r="K62" s="160"/>
      <c r="L62" s="184" t="s">
        <v>341</v>
      </c>
      <c r="M62" s="160"/>
      <c r="N62" s="160"/>
      <c r="O62" s="184"/>
      <c r="P62" s="160"/>
      <c r="Q62" s="184"/>
      <c r="R62" s="160"/>
      <c r="S62" s="183" t="s">
        <v>111</v>
      </c>
      <c r="T62" s="160"/>
      <c r="U62" s="160"/>
      <c r="V62" s="160"/>
      <c r="W62" s="160"/>
      <c r="X62" s="160"/>
      <c r="Y62" s="160"/>
      <c r="Z62" s="160"/>
      <c r="AA62" s="184" t="s">
        <v>19</v>
      </c>
      <c r="AB62" s="160"/>
      <c r="AC62" s="160"/>
      <c r="AD62" s="160"/>
      <c r="AE62" s="160"/>
      <c r="AF62" s="184" t="s">
        <v>20</v>
      </c>
      <c r="AG62" s="160"/>
      <c r="AH62" s="160"/>
      <c r="AI62" s="156" t="s">
        <v>317</v>
      </c>
      <c r="AJ62" s="185" t="s">
        <v>21</v>
      </c>
      <c r="AK62" s="160"/>
      <c r="AL62" s="160"/>
      <c r="AM62" s="160"/>
      <c r="AN62" s="160"/>
      <c r="AO62" s="160"/>
      <c r="AP62" s="158">
        <v>0</v>
      </c>
      <c r="AQ62" s="158">
        <v>0</v>
      </c>
      <c r="AR62" s="158">
        <v>0</v>
      </c>
      <c r="AS62" s="186">
        <v>0</v>
      </c>
      <c r="AT62" s="182"/>
      <c r="AU62" s="186">
        <v>0</v>
      </c>
      <c r="AV62" s="182"/>
      <c r="AW62" s="158">
        <v>0</v>
      </c>
      <c r="AX62" s="158">
        <v>0</v>
      </c>
      <c r="AY62" s="158">
        <v>0</v>
      </c>
    </row>
    <row r="63" spans="1:51" x14ac:dyDescent="0.25">
      <c r="A63" s="179" t="s">
        <v>22</v>
      </c>
      <c r="B63" s="160"/>
      <c r="C63" s="179" t="s">
        <v>340</v>
      </c>
      <c r="D63" s="160"/>
      <c r="E63" s="179" t="s">
        <v>340</v>
      </c>
      <c r="F63" s="160"/>
      <c r="G63" s="179"/>
      <c r="H63" s="160"/>
      <c r="I63" s="179"/>
      <c r="J63" s="160"/>
      <c r="K63" s="160"/>
      <c r="L63" s="179"/>
      <c r="M63" s="160"/>
      <c r="N63" s="160"/>
      <c r="O63" s="179"/>
      <c r="P63" s="160"/>
      <c r="Q63" s="179"/>
      <c r="R63" s="160"/>
      <c r="S63" s="178" t="s">
        <v>113</v>
      </c>
      <c r="T63" s="160"/>
      <c r="U63" s="160"/>
      <c r="V63" s="160"/>
      <c r="W63" s="160"/>
      <c r="X63" s="160"/>
      <c r="Y63" s="160"/>
      <c r="Z63" s="160"/>
      <c r="AA63" s="179" t="s">
        <v>19</v>
      </c>
      <c r="AB63" s="160"/>
      <c r="AC63" s="160"/>
      <c r="AD63" s="160"/>
      <c r="AE63" s="160"/>
      <c r="AF63" s="179" t="s">
        <v>20</v>
      </c>
      <c r="AG63" s="160"/>
      <c r="AH63" s="160"/>
      <c r="AI63" s="155" t="s">
        <v>317</v>
      </c>
      <c r="AJ63" s="180" t="s">
        <v>21</v>
      </c>
      <c r="AK63" s="160"/>
      <c r="AL63" s="160"/>
      <c r="AM63" s="160"/>
      <c r="AN63" s="160"/>
      <c r="AO63" s="160"/>
      <c r="AP63" s="157">
        <v>1377303817.0799999</v>
      </c>
      <c r="AQ63" s="157">
        <v>0</v>
      </c>
      <c r="AR63" s="157">
        <v>1377303817.0799999</v>
      </c>
      <c r="AS63" s="181">
        <v>0</v>
      </c>
      <c r="AT63" s="182"/>
      <c r="AU63" s="181">
        <v>0</v>
      </c>
      <c r="AV63" s="182"/>
      <c r="AW63" s="157">
        <v>0</v>
      </c>
      <c r="AX63" s="157">
        <v>0</v>
      </c>
      <c r="AY63" s="157">
        <v>0</v>
      </c>
    </row>
    <row r="64" spans="1:51" x14ac:dyDescent="0.25">
      <c r="A64" s="179" t="s">
        <v>22</v>
      </c>
      <c r="B64" s="160"/>
      <c r="C64" s="179" t="s">
        <v>340</v>
      </c>
      <c r="D64" s="160"/>
      <c r="E64" s="179" t="s">
        <v>340</v>
      </c>
      <c r="F64" s="160"/>
      <c r="G64" s="179" t="s">
        <v>322</v>
      </c>
      <c r="H64" s="160"/>
      <c r="I64" s="179"/>
      <c r="J64" s="160"/>
      <c r="K64" s="160"/>
      <c r="L64" s="179"/>
      <c r="M64" s="160"/>
      <c r="N64" s="160"/>
      <c r="O64" s="179"/>
      <c r="P64" s="160"/>
      <c r="Q64" s="179"/>
      <c r="R64" s="160"/>
      <c r="S64" s="178" t="s">
        <v>115</v>
      </c>
      <c r="T64" s="160"/>
      <c r="U64" s="160"/>
      <c r="V64" s="160"/>
      <c r="W64" s="160"/>
      <c r="X64" s="160"/>
      <c r="Y64" s="160"/>
      <c r="Z64" s="160"/>
      <c r="AA64" s="179" t="s">
        <v>19</v>
      </c>
      <c r="AB64" s="160"/>
      <c r="AC64" s="160"/>
      <c r="AD64" s="160"/>
      <c r="AE64" s="160"/>
      <c r="AF64" s="179" t="s">
        <v>20</v>
      </c>
      <c r="AG64" s="160"/>
      <c r="AH64" s="160"/>
      <c r="AI64" s="155" t="s">
        <v>317</v>
      </c>
      <c r="AJ64" s="180" t="s">
        <v>21</v>
      </c>
      <c r="AK64" s="160"/>
      <c r="AL64" s="160"/>
      <c r="AM64" s="160"/>
      <c r="AN64" s="160"/>
      <c r="AO64" s="160"/>
      <c r="AP64" s="157">
        <v>141881468</v>
      </c>
      <c r="AQ64" s="157">
        <v>0</v>
      </c>
      <c r="AR64" s="157">
        <v>141881468</v>
      </c>
      <c r="AS64" s="181">
        <v>0</v>
      </c>
      <c r="AT64" s="182"/>
      <c r="AU64" s="181">
        <v>0</v>
      </c>
      <c r="AV64" s="182"/>
      <c r="AW64" s="157">
        <v>0</v>
      </c>
      <c r="AX64" s="157">
        <v>0</v>
      </c>
      <c r="AY64" s="157">
        <v>0</v>
      </c>
    </row>
    <row r="65" spans="1:51" x14ac:dyDescent="0.25">
      <c r="A65" s="179" t="s">
        <v>22</v>
      </c>
      <c r="B65" s="160"/>
      <c r="C65" s="179" t="s">
        <v>340</v>
      </c>
      <c r="D65" s="160"/>
      <c r="E65" s="179" t="s">
        <v>340</v>
      </c>
      <c r="F65" s="160"/>
      <c r="G65" s="179" t="s">
        <v>322</v>
      </c>
      <c r="H65" s="160"/>
      <c r="I65" s="179" t="s">
        <v>341</v>
      </c>
      <c r="J65" s="160"/>
      <c r="K65" s="160"/>
      <c r="L65" s="179"/>
      <c r="M65" s="160"/>
      <c r="N65" s="160"/>
      <c r="O65" s="179"/>
      <c r="P65" s="160"/>
      <c r="Q65" s="179"/>
      <c r="R65" s="160"/>
      <c r="S65" s="178" t="s">
        <v>117</v>
      </c>
      <c r="T65" s="160"/>
      <c r="U65" s="160"/>
      <c r="V65" s="160"/>
      <c r="W65" s="160"/>
      <c r="X65" s="160"/>
      <c r="Y65" s="160"/>
      <c r="Z65" s="160"/>
      <c r="AA65" s="179" t="s">
        <v>19</v>
      </c>
      <c r="AB65" s="160"/>
      <c r="AC65" s="160"/>
      <c r="AD65" s="160"/>
      <c r="AE65" s="160"/>
      <c r="AF65" s="179" t="s">
        <v>20</v>
      </c>
      <c r="AG65" s="160"/>
      <c r="AH65" s="160"/>
      <c r="AI65" s="155" t="s">
        <v>317</v>
      </c>
      <c r="AJ65" s="180" t="s">
        <v>21</v>
      </c>
      <c r="AK65" s="160"/>
      <c r="AL65" s="160"/>
      <c r="AM65" s="160"/>
      <c r="AN65" s="160"/>
      <c r="AO65" s="160"/>
      <c r="AP65" s="157">
        <v>141881468</v>
      </c>
      <c r="AQ65" s="157">
        <v>0</v>
      </c>
      <c r="AR65" s="157">
        <v>141881468</v>
      </c>
      <c r="AS65" s="181">
        <v>0</v>
      </c>
      <c r="AT65" s="182"/>
      <c r="AU65" s="181">
        <v>0</v>
      </c>
      <c r="AV65" s="182"/>
      <c r="AW65" s="157">
        <v>0</v>
      </c>
      <c r="AX65" s="157">
        <v>0</v>
      </c>
      <c r="AY65" s="157">
        <v>0</v>
      </c>
    </row>
    <row r="66" spans="1:51" x14ac:dyDescent="0.25">
      <c r="A66" s="184" t="s">
        <v>22</v>
      </c>
      <c r="B66" s="160"/>
      <c r="C66" s="184" t="s">
        <v>340</v>
      </c>
      <c r="D66" s="160"/>
      <c r="E66" s="184" t="s">
        <v>340</v>
      </c>
      <c r="F66" s="160"/>
      <c r="G66" s="184" t="s">
        <v>322</v>
      </c>
      <c r="H66" s="160"/>
      <c r="I66" s="184" t="s">
        <v>341</v>
      </c>
      <c r="J66" s="160"/>
      <c r="K66" s="160"/>
      <c r="L66" s="184" t="s">
        <v>327</v>
      </c>
      <c r="M66" s="160"/>
      <c r="N66" s="160"/>
      <c r="O66" s="184"/>
      <c r="P66" s="160"/>
      <c r="Q66" s="184"/>
      <c r="R66" s="160"/>
      <c r="S66" s="183" t="s">
        <v>119</v>
      </c>
      <c r="T66" s="160"/>
      <c r="U66" s="160"/>
      <c r="V66" s="160"/>
      <c r="W66" s="160"/>
      <c r="X66" s="160"/>
      <c r="Y66" s="160"/>
      <c r="Z66" s="160"/>
      <c r="AA66" s="184" t="s">
        <v>19</v>
      </c>
      <c r="AB66" s="160"/>
      <c r="AC66" s="160"/>
      <c r="AD66" s="160"/>
      <c r="AE66" s="160"/>
      <c r="AF66" s="184" t="s">
        <v>20</v>
      </c>
      <c r="AG66" s="160"/>
      <c r="AH66" s="160"/>
      <c r="AI66" s="156" t="s">
        <v>317</v>
      </c>
      <c r="AJ66" s="185" t="s">
        <v>21</v>
      </c>
      <c r="AK66" s="160"/>
      <c r="AL66" s="160"/>
      <c r="AM66" s="160"/>
      <c r="AN66" s="160"/>
      <c r="AO66" s="160"/>
      <c r="AP66" s="158">
        <v>0</v>
      </c>
      <c r="AQ66" s="158">
        <v>0</v>
      </c>
      <c r="AR66" s="158">
        <v>0</v>
      </c>
      <c r="AS66" s="186">
        <v>0</v>
      </c>
      <c r="AT66" s="182"/>
      <c r="AU66" s="186">
        <v>0</v>
      </c>
      <c r="AV66" s="182"/>
      <c r="AW66" s="158">
        <v>0</v>
      </c>
      <c r="AX66" s="158">
        <v>0</v>
      </c>
      <c r="AY66" s="158">
        <v>0</v>
      </c>
    </row>
    <row r="67" spans="1:51" x14ac:dyDescent="0.25">
      <c r="A67" s="184" t="s">
        <v>22</v>
      </c>
      <c r="B67" s="160"/>
      <c r="C67" s="184" t="s">
        <v>340</v>
      </c>
      <c r="D67" s="160"/>
      <c r="E67" s="184" t="s">
        <v>340</v>
      </c>
      <c r="F67" s="160"/>
      <c r="G67" s="184" t="s">
        <v>322</v>
      </c>
      <c r="H67" s="160"/>
      <c r="I67" s="184" t="s">
        <v>341</v>
      </c>
      <c r="J67" s="160"/>
      <c r="K67" s="160"/>
      <c r="L67" s="184" t="s">
        <v>329</v>
      </c>
      <c r="M67" s="160"/>
      <c r="N67" s="160"/>
      <c r="O67" s="184"/>
      <c r="P67" s="160"/>
      <c r="Q67" s="184"/>
      <c r="R67" s="160"/>
      <c r="S67" s="183" t="s">
        <v>121</v>
      </c>
      <c r="T67" s="160"/>
      <c r="U67" s="160"/>
      <c r="V67" s="160"/>
      <c r="W67" s="160"/>
      <c r="X67" s="160"/>
      <c r="Y67" s="160"/>
      <c r="Z67" s="160"/>
      <c r="AA67" s="184" t="s">
        <v>19</v>
      </c>
      <c r="AB67" s="160"/>
      <c r="AC67" s="160"/>
      <c r="AD67" s="160"/>
      <c r="AE67" s="160"/>
      <c r="AF67" s="184" t="s">
        <v>20</v>
      </c>
      <c r="AG67" s="160"/>
      <c r="AH67" s="160"/>
      <c r="AI67" s="156" t="s">
        <v>317</v>
      </c>
      <c r="AJ67" s="185" t="s">
        <v>21</v>
      </c>
      <c r="AK67" s="160"/>
      <c r="AL67" s="160"/>
      <c r="AM67" s="160"/>
      <c r="AN67" s="160"/>
      <c r="AO67" s="160"/>
      <c r="AP67" s="158">
        <v>0</v>
      </c>
      <c r="AQ67" s="158">
        <v>0</v>
      </c>
      <c r="AR67" s="158">
        <v>0</v>
      </c>
      <c r="AS67" s="186">
        <v>0</v>
      </c>
      <c r="AT67" s="182"/>
      <c r="AU67" s="186">
        <v>0</v>
      </c>
      <c r="AV67" s="182"/>
      <c r="AW67" s="158">
        <v>0</v>
      </c>
      <c r="AX67" s="158">
        <v>0</v>
      </c>
      <c r="AY67" s="158">
        <v>0</v>
      </c>
    </row>
    <row r="68" spans="1:51" x14ac:dyDescent="0.25">
      <c r="A68" s="184" t="s">
        <v>22</v>
      </c>
      <c r="B68" s="160"/>
      <c r="C68" s="184" t="s">
        <v>340</v>
      </c>
      <c r="D68" s="160"/>
      <c r="E68" s="184" t="s">
        <v>340</v>
      </c>
      <c r="F68" s="160"/>
      <c r="G68" s="184" t="s">
        <v>322</v>
      </c>
      <c r="H68" s="160"/>
      <c r="I68" s="184" t="s">
        <v>341</v>
      </c>
      <c r="J68" s="160"/>
      <c r="K68" s="160"/>
      <c r="L68" s="184" t="s">
        <v>330</v>
      </c>
      <c r="M68" s="160"/>
      <c r="N68" s="160"/>
      <c r="O68" s="184"/>
      <c r="P68" s="160"/>
      <c r="Q68" s="184"/>
      <c r="R68" s="160"/>
      <c r="S68" s="183" t="s">
        <v>123</v>
      </c>
      <c r="T68" s="160"/>
      <c r="U68" s="160"/>
      <c r="V68" s="160"/>
      <c r="W68" s="160"/>
      <c r="X68" s="160"/>
      <c r="Y68" s="160"/>
      <c r="Z68" s="160"/>
      <c r="AA68" s="184" t="s">
        <v>19</v>
      </c>
      <c r="AB68" s="160"/>
      <c r="AC68" s="160"/>
      <c r="AD68" s="160"/>
      <c r="AE68" s="160"/>
      <c r="AF68" s="184" t="s">
        <v>20</v>
      </c>
      <c r="AG68" s="160"/>
      <c r="AH68" s="160"/>
      <c r="AI68" s="156" t="s">
        <v>317</v>
      </c>
      <c r="AJ68" s="185" t="s">
        <v>21</v>
      </c>
      <c r="AK68" s="160"/>
      <c r="AL68" s="160"/>
      <c r="AM68" s="160"/>
      <c r="AN68" s="160"/>
      <c r="AO68" s="160"/>
      <c r="AP68" s="158">
        <v>0</v>
      </c>
      <c r="AQ68" s="158">
        <v>0</v>
      </c>
      <c r="AR68" s="158">
        <v>0</v>
      </c>
      <c r="AS68" s="186">
        <v>0</v>
      </c>
      <c r="AT68" s="182"/>
      <c r="AU68" s="186">
        <v>0</v>
      </c>
      <c r="AV68" s="182"/>
      <c r="AW68" s="158">
        <v>0</v>
      </c>
      <c r="AX68" s="158">
        <v>0</v>
      </c>
      <c r="AY68" s="158">
        <v>0</v>
      </c>
    </row>
    <row r="69" spans="1:51" x14ac:dyDescent="0.25">
      <c r="A69" s="184" t="s">
        <v>22</v>
      </c>
      <c r="B69" s="160"/>
      <c r="C69" s="184" t="s">
        <v>340</v>
      </c>
      <c r="D69" s="160"/>
      <c r="E69" s="184" t="s">
        <v>340</v>
      </c>
      <c r="F69" s="160"/>
      <c r="G69" s="184" t="s">
        <v>322</v>
      </c>
      <c r="H69" s="160"/>
      <c r="I69" s="184" t="s">
        <v>341</v>
      </c>
      <c r="J69" s="160"/>
      <c r="K69" s="160"/>
      <c r="L69" s="184" t="s">
        <v>332</v>
      </c>
      <c r="M69" s="160"/>
      <c r="N69" s="160"/>
      <c r="O69" s="184"/>
      <c r="P69" s="160"/>
      <c r="Q69" s="184"/>
      <c r="R69" s="160"/>
      <c r="S69" s="183" t="s">
        <v>125</v>
      </c>
      <c r="T69" s="160"/>
      <c r="U69" s="160"/>
      <c r="V69" s="160"/>
      <c r="W69" s="160"/>
      <c r="X69" s="160"/>
      <c r="Y69" s="160"/>
      <c r="Z69" s="160"/>
      <c r="AA69" s="184" t="s">
        <v>19</v>
      </c>
      <c r="AB69" s="160"/>
      <c r="AC69" s="160"/>
      <c r="AD69" s="160"/>
      <c r="AE69" s="160"/>
      <c r="AF69" s="184" t="s">
        <v>20</v>
      </c>
      <c r="AG69" s="160"/>
      <c r="AH69" s="160"/>
      <c r="AI69" s="156" t="s">
        <v>317</v>
      </c>
      <c r="AJ69" s="185" t="s">
        <v>21</v>
      </c>
      <c r="AK69" s="160"/>
      <c r="AL69" s="160"/>
      <c r="AM69" s="160"/>
      <c r="AN69" s="160"/>
      <c r="AO69" s="160"/>
      <c r="AP69" s="158">
        <v>0</v>
      </c>
      <c r="AQ69" s="158">
        <v>0</v>
      </c>
      <c r="AR69" s="158">
        <v>0</v>
      </c>
      <c r="AS69" s="186">
        <v>0</v>
      </c>
      <c r="AT69" s="182"/>
      <c r="AU69" s="186">
        <v>0</v>
      </c>
      <c r="AV69" s="182"/>
      <c r="AW69" s="158">
        <v>0</v>
      </c>
      <c r="AX69" s="158">
        <v>0</v>
      </c>
      <c r="AY69" s="158">
        <v>0</v>
      </c>
    </row>
    <row r="70" spans="1:51" x14ac:dyDescent="0.25">
      <c r="A70" s="184" t="s">
        <v>22</v>
      </c>
      <c r="B70" s="160"/>
      <c r="C70" s="184" t="s">
        <v>340</v>
      </c>
      <c r="D70" s="160"/>
      <c r="E70" s="184" t="s">
        <v>340</v>
      </c>
      <c r="F70" s="160"/>
      <c r="G70" s="184" t="s">
        <v>322</v>
      </c>
      <c r="H70" s="160"/>
      <c r="I70" s="184" t="s">
        <v>341</v>
      </c>
      <c r="J70" s="160"/>
      <c r="K70" s="160"/>
      <c r="L70" s="184" t="s">
        <v>334</v>
      </c>
      <c r="M70" s="160"/>
      <c r="N70" s="160"/>
      <c r="O70" s="184"/>
      <c r="P70" s="160"/>
      <c r="Q70" s="184"/>
      <c r="R70" s="160"/>
      <c r="S70" s="183" t="s">
        <v>127</v>
      </c>
      <c r="T70" s="160"/>
      <c r="U70" s="160"/>
      <c r="V70" s="160"/>
      <c r="W70" s="160"/>
      <c r="X70" s="160"/>
      <c r="Y70" s="160"/>
      <c r="Z70" s="160"/>
      <c r="AA70" s="184" t="s">
        <v>19</v>
      </c>
      <c r="AB70" s="160"/>
      <c r="AC70" s="160"/>
      <c r="AD70" s="160"/>
      <c r="AE70" s="160"/>
      <c r="AF70" s="184" t="s">
        <v>20</v>
      </c>
      <c r="AG70" s="160"/>
      <c r="AH70" s="160"/>
      <c r="AI70" s="156" t="s">
        <v>317</v>
      </c>
      <c r="AJ70" s="185" t="s">
        <v>21</v>
      </c>
      <c r="AK70" s="160"/>
      <c r="AL70" s="160"/>
      <c r="AM70" s="160"/>
      <c r="AN70" s="160"/>
      <c r="AO70" s="160"/>
      <c r="AP70" s="158">
        <v>141881468</v>
      </c>
      <c r="AQ70" s="158">
        <v>0</v>
      </c>
      <c r="AR70" s="158">
        <v>141881468</v>
      </c>
      <c r="AS70" s="186">
        <v>0</v>
      </c>
      <c r="AT70" s="182"/>
      <c r="AU70" s="186">
        <v>0</v>
      </c>
      <c r="AV70" s="182"/>
      <c r="AW70" s="158">
        <v>0</v>
      </c>
      <c r="AX70" s="158">
        <v>0</v>
      </c>
      <c r="AY70" s="158">
        <v>0</v>
      </c>
    </row>
    <row r="71" spans="1:51" x14ac:dyDescent="0.25">
      <c r="A71" s="179" t="s">
        <v>22</v>
      </c>
      <c r="B71" s="160"/>
      <c r="C71" s="179" t="s">
        <v>340</v>
      </c>
      <c r="D71" s="160"/>
      <c r="E71" s="179" t="s">
        <v>340</v>
      </c>
      <c r="F71" s="160"/>
      <c r="G71" s="179" t="s">
        <v>322</v>
      </c>
      <c r="H71" s="160"/>
      <c r="I71" s="179" t="s">
        <v>327</v>
      </c>
      <c r="J71" s="160"/>
      <c r="K71" s="160"/>
      <c r="L71" s="179"/>
      <c r="M71" s="160"/>
      <c r="N71" s="160"/>
      <c r="O71" s="179"/>
      <c r="P71" s="160"/>
      <c r="Q71" s="179"/>
      <c r="R71" s="160"/>
      <c r="S71" s="178" t="s">
        <v>129</v>
      </c>
      <c r="T71" s="160"/>
      <c r="U71" s="160"/>
      <c r="V71" s="160"/>
      <c r="W71" s="160"/>
      <c r="X71" s="160"/>
      <c r="Y71" s="160"/>
      <c r="Z71" s="160"/>
      <c r="AA71" s="179" t="s">
        <v>19</v>
      </c>
      <c r="AB71" s="160"/>
      <c r="AC71" s="160"/>
      <c r="AD71" s="160"/>
      <c r="AE71" s="160"/>
      <c r="AF71" s="179" t="s">
        <v>20</v>
      </c>
      <c r="AG71" s="160"/>
      <c r="AH71" s="160"/>
      <c r="AI71" s="155" t="s">
        <v>317</v>
      </c>
      <c r="AJ71" s="180" t="s">
        <v>21</v>
      </c>
      <c r="AK71" s="160"/>
      <c r="AL71" s="160"/>
      <c r="AM71" s="160"/>
      <c r="AN71" s="160"/>
      <c r="AO71" s="160"/>
      <c r="AP71" s="157">
        <v>0</v>
      </c>
      <c r="AQ71" s="157">
        <v>0</v>
      </c>
      <c r="AR71" s="157">
        <v>0</v>
      </c>
      <c r="AS71" s="181">
        <v>0</v>
      </c>
      <c r="AT71" s="182"/>
      <c r="AU71" s="181">
        <v>0</v>
      </c>
      <c r="AV71" s="182"/>
      <c r="AW71" s="157">
        <v>0</v>
      </c>
      <c r="AX71" s="157">
        <v>0</v>
      </c>
      <c r="AY71" s="157">
        <v>0</v>
      </c>
    </row>
    <row r="72" spans="1:51" x14ac:dyDescent="0.25">
      <c r="A72" s="184" t="s">
        <v>22</v>
      </c>
      <c r="B72" s="160"/>
      <c r="C72" s="184" t="s">
        <v>340</v>
      </c>
      <c r="D72" s="160"/>
      <c r="E72" s="184" t="s">
        <v>340</v>
      </c>
      <c r="F72" s="160"/>
      <c r="G72" s="184" t="s">
        <v>322</v>
      </c>
      <c r="H72" s="160"/>
      <c r="I72" s="184" t="s">
        <v>327</v>
      </c>
      <c r="J72" s="160"/>
      <c r="K72" s="160"/>
      <c r="L72" s="184" t="s">
        <v>326</v>
      </c>
      <c r="M72" s="160"/>
      <c r="N72" s="160"/>
      <c r="O72" s="184"/>
      <c r="P72" s="160"/>
      <c r="Q72" s="184"/>
      <c r="R72" s="160"/>
      <c r="S72" s="183" t="s">
        <v>131</v>
      </c>
      <c r="T72" s="160"/>
      <c r="U72" s="160"/>
      <c r="V72" s="160"/>
      <c r="W72" s="160"/>
      <c r="X72" s="160"/>
      <c r="Y72" s="160"/>
      <c r="Z72" s="160"/>
      <c r="AA72" s="184" t="s">
        <v>19</v>
      </c>
      <c r="AB72" s="160"/>
      <c r="AC72" s="160"/>
      <c r="AD72" s="160"/>
      <c r="AE72" s="160"/>
      <c r="AF72" s="184" t="s">
        <v>20</v>
      </c>
      <c r="AG72" s="160"/>
      <c r="AH72" s="160"/>
      <c r="AI72" s="156" t="s">
        <v>317</v>
      </c>
      <c r="AJ72" s="185" t="s">
        <v>21</v>
      </c>
      <c r="AK72" s="160"/>
      <c r="AL72" s="160"/>
      <c r="AM72" s="160"/>
      <c r="AN72" s="160"/>
      <c r="AO72" s="160"/>
      <c r="AP72" s="158">
        <v>0</v>
      </c>
      <c r="AQ72" s="158">
        <v>0</v>
      </c>
      <c r="AR72" s="158">
        <v>0</v>
      </c>
      <c r="AS72" s="186">
        <v>0</v>
      </c>
      <c r="AT72" s="182"/>
      <c r="AU72" s="186">
        <v>0</v>
      </c>
      <c r="AV72" s="182"/>
      <c r="AW72" s="158">
        <v>0</v>
      </c>
      <c r="AX72" s="158">
        <v>0</v>
      </c>
      <c r="AY72" s="158">
        <v>0</v>
      </c>
    </row>
    <row r="73" spans="1:51" x14ac:dyDescent="0.25">
      <c r="A73" s="184" t="s">
        <v>22</v>
      </c>
      <c r="B73" s="160"/>
      <c r="C73" s="184" t="s">
        <v>340</v>
      </c>
      <c r="D73" s="160"/>
      <c r="E73" s="184" t="s">
        <v>340</v>
      </c>
      <c r="F73" s="160"/>
      <c r="G73" s="184" t="s">
        <v>322</v>
      </c>
      <c r="H73" s="160"/>
      <c r="I73" s="184" t="s">
        <v>327</v>
      </c>
      <c r="J73" s="160"/>
      <c r="K73" s="160"/>
      <c r="L73" s="184" t="s">
        <v>341</v>
      </c>
      <c r="M73" s="160"/>
      <c r="N73" s="160"/>
      <c r="O73" s="184"/>
      <c r="P73" s="160"/>
      <c r="Q73" s="184"/>
      <c r="R73" s="160"/>
      <c r="S73" s="183" t="s">
        <v>512</v>
      </c>
      <c r="T73" s="160"/>
      <c r="U73" s="160"/>
      <c r="V73" s="160"/>
      <c r="W73" s="160"/>
      <c r="X73" s="160"/>
      <c r="Y73" s="160"/>
      <c r="Z73" s="160"/>
      <c r="AA73" s="184" t="s">
        <v>19</v>
      </c>
      <c r="AB73" s="160"/>
      <c r="AC73" s="160"/>
      <c r="AD73" s="160"/>
      <c r="AE73" s="160"/>
      <c r="AF73" s="184" t="s">
        <v>20</v>
      </c>
      <c r="AG73" s="160"/>
      <c r="AH73" s="160"/>
      <c r="AI73" s="156" t="s">
        <v>317</v>
      </c>
      <c r="AJ73" s="185" t="s">
        <v>21</v>
      </c>
      <c r="AK73" s="160"/>
      <c r="AL73" s="160"/>
      <c r="AM73" s="160"/>
      <c r="AN73" s="160"/>
      <c r="AO73" s="160"/>
      <c r="AP73" s="158">
        <v>0</v>
      </c>
      <c r="AQ73" s="158">
        <v>0</v>
      </c>
      <c r="AR73" s="158">
        <v>0</v>
      </c>
      <c r="AS73" s="186">
        <v>0</v>
      </c>
      <c r="AT73" s="182"/>
      <c r="AU73" s="186">
        <v>0</v>
      </c>
      <c r="AV73" s="182"/>
      <c r="AW73" s="158">
        <v>0</v>
      </c>
      <c r="AX73" s="158">
        <v>0</v>
      </c>
      <c r="AY73" s="158">
        <v>0</v>
      </c>
    </row>
    <row r="74" spans="1:51" x14ac:dyDescent="0.25">
      <c r="A74" s="184" t="s">
        <v>22</v>
      </c>
      <c r="B74" s="160"/>
      <c r="C74" s="184" t="s">
        <v>340</v>
      </c>
      <c r="D74" s="160"/>
      <c r="E74" s="184" t="s">
        <v>340</v>
      </c>
      <c r="F74" s="160"/>
      <c r="G74" s="184" t="s">
        <v>322</v>
      </c>
      <c r="H74" s="160"/>
      <c r="I74" s="184" t="s">
        <v>327</v>
      </c>
      <c r="J74" s="160"/>
      <c r="K74" s="160"/>
      <c r="L74" s="184" t="s">
        <v>327</v>
      </c>
      <c r="M74" s="160"/>
      <c r="N74" s="160"/>
      <c r="O74" s="184"/>
      <c r="P74" s="160"/>
      <c r="Q74" s="184"/>
      <c r="R74" s="160"/>
      <c r="S74" s="183" t="s">
        <v>135</v>
      </c>
      <c r="T74" s="160"/>
      <c r="U74" s="160"/>
      <c r="V74" s="160"/>
      <c r="W74" s="160"/>
      <c r="X74" s="160"/>
      <c r="Y74" s="160"/>
      <c r="Z74" s="160"/>
      <c r="AA74" s="184" t="s">
        <v>19</v>
      </c>
      <c r="AB74" s="160"/>
      <c r="AC74" s="160"/>
      <c r="AD74" s="160"/>
      <c r="AE74" s="160"/>
      <c r="AF74" s="184" t="s">
        <v>20</v>
      </c>
      <c r="AG74" s="160"/>
      <c r="AH74" s="160"/>
      <c r="AI74" s="156" t="s">
        <v>317</v>
      </c>
      <c r="AJ74" s="185" t="s">
        <v>21</v>
      </c>
      <c r="AK74" s="160"/>
      <c r="AL74" s="160"/>
      <c r="AM74" s="160"/>
      <c r="AN74" s="160"/>
      <c r="AO74" s="160"/>
      <c r="AP74" s="158">
        <v>0</v>
      </c>
      <c r="AQ74" s="158">
        <v>0</v>
      </c>
      <c r="AR74" s="158">
        <v>0</v>
      </c>
      <c r="AS74" s="186">
        <v>0</v>
      </c>
      <c r="AT74" s="182"/>
      <c r="AU74" s="186">
        <v>0</v>
      </c>
      <c r="AV74" s="182"/>
      <c r="AW74" s="158">
        <v>0</v>
      </c>
      <c r="AX74" s="158">
        <v>0</v>
      </c>
      <c r="AY74" s="158">
        <v>0</v>
      </c>
    </row>
    <row r="75" spans="1:51" x14ac:dyDescent="0.25">
      <c r="A75" s="184" t="s">
        <v>22</v>
      </c>
      <c r="B75" s="160"/>
      <c r="C75" s="184" t="s">
        <v>340</v>
      </c>
      <c r="D75" s="160"/>
      <c r="E75" s="184" t="s">
        <v>340</v>
      </c>
      <c r="F75" s="160"/>
      <c r="G75" s="184" t="s">
        <v>322</v>
      </c>
      <c r="H75" s="160"/>
      <c r="I75" s="184" t="s">
        <v>327</v>
      </c>
      <c r="J75" s="160"/>
      <c r="K75" s="160"/>
      <c r="L75" s="184" t="s">
        <v>328</v>
      </c>
      <c r="M75" s="160"/>
      <c r="N75" s="160"/>
      <c r="O75" s="184"/>
      <c r="P75" s="160"/>
      <c r="Q75" s="184"/>
      <c r="R75" s="160"/>
      <c r="S75" s="183" t="s">
        <v>137</v>
      </c>
      <c r="T75" s="160"/>
      <c r="U75" s="160"/>
      <c r="V75" s="160"/>
      <c r="W75" s="160"/>
      <c r="X75" s="160"/>
      <c r="Y75" s="160"/>
      <c r="Z75" s="160"/>
      <c r="AA75" s="184" t="s">
        <v>19</v>
      </c>
      <c r="AB75" s="160"/>
      <c r="AC75" s="160"/>
      <c r="AD75" s="160"/>
      <c r="AE75" s="160"/>
      <c r="AF75" s="184" t="s">
        <v>20</v>
      </c>
      <c r="AG75" s="160"/>
      <c r="AH75" s="160"/>
      <c r="AI75" s="156" t="s">
        <v>317</v>
      </c>
      <c r="AJ75" s="185" t="s">
        <v>21</v>
      </c>
      <c r="AK75" s="160"/>
      <c r="AL75" s="160"/>
      <c r="AM75" s="160"/>
      <c r="AN75" s="160"/>
      <c r="AO75" s="160"/>
      <c r="AP75" s="158">
        <v>0</v>
      </c>
      <c r="AQ75" s="158">
        <v>0</v>
      </c>
      <c r="AR75" s="158">
        <v>0</v>
      </c>
      <c r="AS75" s="186">
        <v>0</v>
      </c>
      <c r="AT75" s="182"/>
      <c r="AU75" s="186">
        <v>0</v>
      </c>
      <c r="AV75" s="182"/>
      <c r="AW75" s="158">
        <v>0</v>
      </c>
      <c r="AX75" s="158">
        <v>0</v>
      </c>
      <c r="AY75" s="158">
        <v>0</v>
      </c>
    </row>
    <row r="76" spans="1:51" x14ac:dyDescent="0.25">
      <c r="A76" s="184" t="s">
        <v>22</v>
      </c>
      <c r="B76" s="160"/>
      <c r="C76" s="184" t="s">
        <v>340</v>
      </c>
      <c r="D76" s="160"/>
      <c r="E76" s="184" t="s">
        <v>340</v>
      </c>
      <c r="F76" s="160"/>
      <c r="G76" s="184" t="s">
        <v>322</v>
      </c>
      <c r="H76" s="160"/>
      <c r="I76" s="184" t="s">
        <v>327</v>
      </c>
      <c r="J76" s="160"/>
      <c r="K76" s="160"/>
      <c r="L76" s="184" t="s">
        <v>329</v>
      </c>
      <c r="M76" s="160"/>
      <c r="N76" s="160"/>
      <c r="O76" s="184"/>
      <c r="P76" s="160"/>
      <c r="Q76" s="184"/>
      <c r="R76" s="160"/>
      <c r="S76" s="183" t="s">
        <v>139</v>
      </c>
      <c r="T76" s="160"/>
      <c r="U76" s="160"/>
      <c r="V76" s="160"/>
      <c r="W76" s="160"/>
      <c r="X76" s="160"/>
      <c r="Y76" s="160"/>
      <c r="Z76" s="160"/>
      <c r="AA76" s="184" t="s">
        <v>19</v>
      </c>
      <c r="AB76" s="160"/>
      <c r="AC76" s="160"/>
      <c r="AD76" s="160"/>
      <c r="AE76" s="160"/>
      <c r="AF76" s="184" t="s">
        <v>20</v>
      </c>
      <c r="AG76" s="160"/>
      <c r="AH76" s="160"/>
      <c r="AI76" s="156" t="s">
        <v>317</v>
      </c>
      <c r="AJ76" s="185" t="s">
        <v>21</v>
      </c>
      <c r="AK76" s="160"/>
      <c r="AL76" s="160"/>
      <c r="AM76" s="160"/>
      <c r="AN76" s="160"/>
      <c r="AO76" s="160"/>
      <c r="AP76" s="158">
        <v>0</v>
      </c>
      <c r="AQ76" s="158">
        <v>0</v>
      </c>
      <c r="AR76" s="158">
        <v>0</v>
      </c>
      <c r="AS76" s="186">
        <v>0</v>
      </c>
      <c r="AT76" s="182"/>
      <c r="AU76" s="186">
        <v>0</v>
      </c>
      <c r="AV76" s="182"/>
      <c r="AW76" s="158">
        <v>0</v>
      </c>
      <c r="AX76" s="158">
        <v>0</v>
      </c>
      <c r="AY76" s="158">
        <v>0</v>
      </c>
    </row>
    <row r="77" spans="1:51" x14ac:dyDescent="0.25">
      <c r="A77" s="184" t="s">
        <v>22</v>
      </c>
      <c r="B77" s="160"/>
      <c r="C77" s="184" t="s">
        <v>340</v>
      </c>
      <c r="D77" s="160"/>
      <c r="E77" s="184" t="s">
        <v>340</v>
      </c>
      <c r="F77" s="160"/>
      <c r="G77" s="184" t="s">
        <v>322</v>
      </c>
      <c r="H77" s="160"/>
      <c r="I77" s="184" t="s">
        <v>327</v>
      </c>
      <c r="J77" s="160"/>
      <c r="K77" s="160"/>
      <c r="L77" s="184" t="s">
        <v>330</v>
      </c>
      <c r="M77" s="160"/>
      <c r="N77" s="160"/>
      <c r="O77" s="184"/>
      <c r="P77" s="160"/>
      <c r="Q77" s="184"/>
      <c r="R77" s="160"/>
      <c r="S77" s="183" t="s">
        <v>141</v>
      </c>
      <c r="T77" s="160"/>
      <c r="U77" s="160"/>
      <c r="V77" s="160"/>
      <c r="W77" s="160"/>
      <c r="X77" s="160"/>
      <c r="Y77" s="160"/>
      <c r="Z77" s="160"/>
      <c r="AA77" s="184" t="s">
        <v>19</v>
      </c>
      <c r="AB77" s="160"/>
      <c r="AC77" s="160"/>
      <c r="AD77" s="160"/>
      <c r="AE77" s="160"/>
      <c r="AF77" s="184" t="s">
        <v>20</v>
      </c>
      <c r="AG77" s="160"/>
      <c r="AH77" s="160"/>
      <c r="AI77" s="156" t="s">
        <v>317</v>
      </c>
      <c r="AJ77" s="185" t="s">
        <v>21</v>
      </c>
      <c r="AK77" s="160"/>
      <c r="AL77" s="160"/>
      <c r="AM77" s="160"/>
      <c r="AN77" s="160"/>
      <c r="AO77" s="160"/>
      <c r="AP77" s="158">
        <v>0</v>
      </c>
      <c r="AQ77" s="158">
        <v>0</v>
      </c>
      <c r="AR77" s="158">
        <v>0</v>
      </c>
      <c r="AS77" s="186">
        <v>0</v>
      </c>
      <c r="AT77" s="182"/>
      <c r="AU77" s="186">
        <v>0</v>
      </c>
      <c r="AV77" s="182"/>
      <c r="AW77" s="158">
        <v>0</v>
      </c>
      <c r="AX77" s="158">
        <v>0</v>
      </c>
      <c r="AY77" s="158">
        <v>0</v>
      </c>
    </row>
    <row r="78" spans="1:51" x14ac:dyDescent="0.25">
      <c r="A78" s="184" t="s">
        <v>22</v>
      </c>
      <c r="B78" s="160"/>
      <c r="C78" s="184" t="s">
        <v>340</v>
      </c>
      <c r="D78" s="160"/>
      <c r="E78" s="184" t="s">
        <v>340</v>
      </c>
      <c r="F78" s="160"/>
      <c r="G78" s="184" t="s">
        <v>322</v>
      </c>
      <c r="H78" s="160"/>
      <c r="I78" s="184" t="s">
        <v>327</v>
      </c>
      <c r="J78" s="160"/>
      <c r="K78" s="160"/>
      <c r="L78" s="184" t="s">
        <v>332</v>
      </c>
      <c r="M78" s="160"/>
      <c r="N78" s="160"/>
      <c r="O78" s="184"/>
      <c r="P78" s="160"/>
      <c r="Q78" s="184"/>
      <c r="R78" s="160"/>
      <c r="S78" s="183" t="s">
        <v>143</v>
      </c>
      <c r="T78" s="160"/>
      <c r="U78" s="160"/>
      <c r="V78" s="160"/>
      <c r="W78" s="160"/>
      <c r="X78" s="160"/>
      <c r="Y78" s="160"/>
      <c r="Z78" s="160"/>
      <c r="AA78" s="184" t="s">
        <v>19</v>
      </c>
      <c r="AB78" s="160"/>
      <c r="AC78" s="160"/>
      <c r="AD78" s="160"/>
      <c r="AE78" s="160"/>
      <c r="AF78" s="184" t="s">
        <v>20</v>
      </c>
      <c r="AG78" s="160"/>
      <c r="AH78" s="160"/>
      <c r="AI78" s="156" t="s">
        <v>317</v>
      </c>
      <c r="AJ78" s="185" t="s">
        <v>21</v>
      </c>
      <c r="AK78" s="160"/>
      <c r="AL78" s="160"/>
      <c r="AM78" s="160"/>
      <c r="AN78" s="160"/>
      <c r="AO78" s="160"/>
      <c r="AP78" s="158">
        <v>0</v>
      </c>
      <c r="AQ78" s="158">
        <v>0</v>
      </c>
      <c r="AR78" s="158">
        <v>0</v>
      </c>
      <c r="AS78" s="186">
        <v>0</v>
      </c>
      <c r="AT78" s="182"/>
      <c r="AU78" s="186">
        <v>0</v>
      </c>
      <c r="AV78" s="182"/>
      <c r="AW78" s="158">
        <v>0</v>
      </c>
      <c r="AX78" s="158">
        <v>0</v>
      </c>
      <c r="AY78" s="158">
        <v>0</v>
      </c>
    </row>
    <row r="79" spans="1:51" x14ac:dyDescent="0.25">
      <c r="A79" s="184" t="s">
        <v>22</v>
      </c>
      <c r="B79" s="160"/>
      <c r="C79" s="184" t="s">
        <v>340</v>
      </c>
      <c r="D79" s="160"/>
      <c r="E79" s="184" t="s">
        <v>340</v>
      </c>
      <c r="F79" s="160"/>
      <c r="G79" s="184" t="s">
        <v>322</v>
      </c>
      <c r="H79" s="160"/>
      <c r="I79" s="184" t="s">
        <v>327</v>
      </c>
      <c r="J79" s="160"/>
      <c r="K79" s="160"/>
      <c r="L79" s="184" t="s">
        <v>334</v>
      </c>
      <c r="M79" s="160"/>
      <c r="N79" s="160"/>
      <c r="O79" s="184"/>
      <c r="P79" s="160"/>
      <c r="Q79" s="184"/>
      <c r="R79" s="160"/>
      <c r="S79" s="183" t="s">
        <v>145</v>
      </c>
      <c r="T79" s="160"/>
      <c r="U79" s="160"/>
      <c r="V79" s="160"/>
      <c r="W79" s="160"/>
      <c r="X79" s="160"/>
      <c r="Y79" s="160"/>
      <c r="Z79" s="160"/>
      <c r="AA79" s="184" t="s">
        <v>19</v>
      </c>
      <c r="AB79" s="160"/>
      <c r="AC79" s="160"/>
      <c r="AD79" s="160"/>
      <c r="AE79" s="160"/>
      <c r="AF79" s="184" t="s">
        <v>20</v>
      </c>
      <c r="AG79" s="160"/>
      <c r="AH79" s="160"/>
      <c r="AI79" s="156" t="s">
        <v>317</v>
      </c>
      <c r="AJ79" s="185" t="s">
        <v>21</v>
      </c>
      <c r="AK79" s="160"/>
      <c r="AL79" s="160"/>
      <c r="AM79" s="160"/>
      <c r="AN79" s="160"/>
      <c r="AO79" s="160"/>
      <c r="AP79" s="158">
        <v>0</v>
      </c>
      <c r="AQ79" s="158">
        <v>0</v>
      </c>
      <c r="AR79" s="158">
        <v>0</v>
      </c>
      <c r="AS79" s="186">
        <v>0</v>
      </c>
      <c r="AT79" s="182"/>
      <c r="AU79" s="186">
        <v>0</v>
      </c>
      <c r="AV79" s="182"/>
      <c r="AW79" s="158">
        <v>0</v>
      </c>
      <c r="AX79" s="158">
        <v>0</v>
      </c>
      <c r="AY79" s="158">
        <v>0</v>
      </c>
    </row>
    <row r="80" spans="1:51" x14ac:dyDescent="0.25">
      <c r="A80" s="179" t="s">
        <v>22</v>
      </c>
      <c r="B80" s="160"/>
      <c r="C80" s="179" t="s">
        <v>340</v>
      </c>
      <c r="D80" s="160"/>
      <c r="E80" s="179" t="s">
        <v>340</v>
      </c>
      <c r="F80" s="160"/>
      <c r="G80" s="179" t="s">
        <v>322</v>
      </c>
      <c r="H80" s="160"/>
      <c r="I80" s="179" t="s">
        <v>328</v>
      </c>
      <c r="J80" s="160"/>
      <c r="K80" s="160"/>
      <c r="L80" s="179"/>
      <c r="M80" s="160"/>
      <c r="N80" s="160"/>
      <c r="O80" s="179"/>
      <c r="P80" s="160"/>
      <c r="Q80" s="179"/>
      <c r="R80" s="160"/>
      <c r="S80" s="178" t="s">
        <v>147</v>
      </c>
      <c r="T80" s="160"/>
      <c r="U80" s="160"/>
      <c r="V80" s="160"/>
      <c r="W80" s="160"/>
      <c r="X80" s="160"/>
      <c r="Y80" s="160"/>
      <c r="Z80" s="160"/>
      <c r="AA80" s="179" t="s">
        <v>19</v>
      </c>
      <c r="AB80" s="160"/>
      <c r="AC80" s="160"/>
      <c r="AD80" s="160"/>
      <c r="AE80" s="160"/>
      <c r="AF80" s="179" t="s">
        <v>20</v>
      </c>
      <c r="AG80" s="160"/>
      <c r="AH80" s="160"/>
      <c r="AI80" s="155" t="s">
        <v>317</v>
      </c>
      <c r="AJ80" s="180" t="s">
        <v>21</v>
      </c>
      <c r="AK80" s="160"/>
      <c r="AL80" s="160"/>
      <c r="AM80" s="160"/>
      <c r="AN80" s="160"/>
      <c r="AO80" s="160"/>
      <c r="AP80" s="157">
        <v>0</v>
      </c>
      <c r="AQ80" s="157">
        <v>0</v>
      </c>
      <c r="AR80" s="157">
        <v>0</v>
      </c>
      <c r="AS80" s="181">
        <v>0</v>
      </c>
      <c r="AT80" s="182"/>
      <c r="AU80" s="181">
        <v>0</v>
      </c>
      <c r="AV80" s="182"/>
      <c r="AW80" s="157">
        <v>0</v>
      </c>
      <c r="AX80" s="157">
        <v>0</v>
      </c>
      <c r="AY80" s="157">
        <v>0</v>
      </c>
    </row>
    <row r="81" spans="1:51" x14ac:dyDescent="0.25">
      <c r="A81" s="184" t="s">
        <v>22</v>
      </c>
      <c r="B81" s="160"/>
      <c r="C81" s="184" t="s">
        <v>340</v>
      </c>
      <c r="D81" s="160"/>
      <c r="E81" s="184" t="s">
        <v>340</v>
      </c>
      <c r="F81" s="160"/>
      <c r="G81" s="184" t="s">
        <v>322</v>
      </c>
      <c r="H81" s="160"/>
      <c r="I81" s="184" t="s">
        <v>328</v>
      </c>
      <c r="J81" s="160"/>
      <c r="K81" s="160"/>
      <c r="L81" s="184" t="s">
        <v>326</v>
      </c>
      <c r="M81" s="160"/>
      <c r="N81" s="160"/>
      <c r="O81" s="184"/>
      <c r="P81" s="160"/>
      <c r="Q81" s="184"/>
      <c r="R81" s="160"/>
      <c r="S81" s="183" t="s">
        <v>149</v>
      </c>
      <c r="T81" s="160"/>
      <c r="U81" s="160"/>
      <c r="V81" s="160"/>
      <c r="W81" s="160"/>
      <c r="X81" s="160"/>
      <c r="Y81" s="160"/>
      <c r="Z81" s="160"/>
      <c r="AA81" s="184" t="s">
        <v>19</v>
      </c>
      <c r="AB81" s="160"/>
      <c r="AC81" s="160"/>
      <c r="AD81" s="160"/>
      <c r="AE81" s="160"/>
      <c r="AF81" s="184" t="s">
        <v>20</v>
      </c>
      <c r="AG81" s="160"/>
      <c r="AH81" s="160"/>
      <c r="AI81" s="156" t="s">
        <v>317</v>
      </c>
      <c r="AJ81" s="185" t="s">
        <v>21</v>
      </c>
      <c r="AK81" s="160"/>
      <c r="AL81" s="160"/>
      <c r="AM81" s="160"/>
      <c r="AN81" s="160"/>
      <c r="AO81" s="160"/>
      <c r="AP81" s="158">
        <v>0</v>
      </c>
      <c r="AQ81" s="158">
        <v>0</v>
      </c>
      <c r="AR81" s="158">
        <v>0</v>
      </c>
      <c r="AS81" s="186">
        <v>0</v>
      </c>
      <c r="AT81" s="182"/>
      <c r="AU81" s="186">
        <v>0</v>
      </c>
      <c r="AV81" s="182"/>
      <c r="AW81" s="158">
        <v>0</v>
      </c>
      <c r="AX81" s="158">
        <v>0</v>
      </c>
      <c r="AY81" s="158">
        <v>0</v>
      </c>
    </row>
    <row r="82" spans="1:51" x14ac:dyDescent="0.25">
      <c r="A82" s="184" t="s">
        <v>22</v>
      </c>
      <c r="B82" s="160"/>
      <c r="C82" s="184" t="s">
        <v>340</v>
      </c>
      <c r="D82" s="160"/>
      <c r="E82" s="184" t="s">
        <v>340</v>
      </c>
      <c r="F82" s="160"/>
      <c r="G82" s="184" t="s">
        <v>322</v>
      </c>
      <c r="H82" s="160"/>
      <c r="I82" s="184" t="s">
        <v>328</v>
      </c>
      <c r="J82" s="160"/>
      <c r="K82" s="160"/>
      <c r="L82" s="184" t="s">
        <v>341</v>
      </c>
      <c r="M82" s="160"/>
      <c r="N82" s="160"/>
      <c r="O82" s="184"/>
      <c r="P82" s="160"/>
      <c r="Q82" s="184"/>
      <c r="R82" s="160"/>
      <c r="S82" s="183" t="s">
        <v>151</v>
      </c>
      <c r="T82" s="160"/>
      <c r="U82" s="160"/>
      <c r="V82" s="160"/>
      <c r="W82" s="160"/>
      <c r="X82" s="160"/>
      <c r="Y82" s="160"/>
      <c r="Z82" s="160"/>
      <c r="AA82" s="184" t="s">
        <v>19</v>
      </c>
      <c r="AB82" s="160"/>
      <c r="AC82" s="160"/>
      <c r="AD82" s="160"/>
      <c r="AE82" s="160"/>
      <c r="AF82" s="184" t="s">
        <v>20</v>
      </c>
      <c r="AG82" s="160"/>
      <c r="AH82" s="160"/>
      <c r="AI82" s="156" t="s">
        <v>317</v>
      </c>
      <c r="AJ82" s="185" t="s">
        <v>21</v>
      </c>
      <c r="AK82" s="160"/>
      <c r="AL82" s="160"/>
      <c r="AM82" s="160"/>
      <c r="AN82" s="160"/>
      <c r="AO82" s="160"/>
      <c r="AP82" s="158">
        <v>0</v>
      </c>
      <c r="AQ82" s="158">
        <v>0</v>
      </c>
      <c r="AR82" s="158">
        <v>0</v>
      </c>
      <c r="AS82" s="186">
        <v>0</v>
      </c>
      <c r="AT82" s="182"/>
      <c r="AU82" s="186">
        <v>0</v>
      </c>
      <c r="AV82" s="182"/>
      <c r="AW82" s="158">
        <v>0</v>
      </c>
      <c r="AX82" s="158">
        <v>0</v>
      </c>
      <c r="AY82" s="158">
        <v>0</v>
      </c>
    </row>
    <row r="83" spans="1:51" x14ac:dyDescent="0.25">
      <c r="A83" s="184" t="s">
        <v>22</v>
      </c>
      <c r="B83" s="160"/>
      <c r="C83" s="184" t="s">
        <v>340</v>
      </c>
      <c r="D83" s="160"/>
      <c r="E83" s="184" t="s">
        <v>340</v>
      </c>
      <c r="F83" s="160"/>
      <c r="G83" s="184" t="s">
        <v>322</v>
      </c>
      <c r="H83" s="160"/>
      <c r="I83" s="184" t="s">
        <v>328</v>
      </c>
      <c r="J83" s="160"/>
      <c r="K83" s="160"/>
      <c r="L83" s="184" t="s">
        <v>327</v>
      </c>
      <c r="M83" s="160"/>
      <c r="N83" s="160"/>
      <c r="O83" s="184"/>
      <c r="P83" s="160"/>
      <c r="Q83" s="184"/>
      <c r="R83" s="160"/>
      <c r="S83" s="183" t="s">
        <v>97</v>
      </c>
      <c r="T83" s="160"/>
      <c r="U83" s="160"/>
      <c r="V83" s="160"/>
      <c r="W83" s="160"/>
      <c r="X83" s="160"/>
      <c r="Y83" s="160"/>
      <c r="Z83" s="160"/>
      <c r="AA83" s="184" t="s">
        <v>19</v>
      </c>
      <c r="AB83" s="160"/>
      <c r="AC83" s="160"/>
      <c r="AD83" s="160"/>
      <c r="AE83" s="160"/>
      <c r="AF83" s="184" t="s">
        <v>20</v>
      </c>
      <c r="AG83" s="160"/>
      <c r="AH83" s="160"/>
      <c r="AI83" s="156" t="s">
        <v>317</v>
      </c>
      <c r="AJ83" s="185" t="s">
        <v>21</v>
      </c>
      <c r="AK83" s="160"/>
      <c r="AL83" s="160"/>
      <c r="AM83" s="160"/>
      <c r="AN83" s="160"/>
      <c r="AO83" s="160"/>
      <c r="AP83" s="158">
        <v>0</v>
      </c>
      <c r="AQ83" s="158">
        <v>0</v>
      </c>
      <c r="AR83" s="158">
        <v>0</v>
      </c>
      <c r="AS83" s="186">
        <v>0</v>
      </c>
      <c r="AT83" s="182"/>
      <c r="AU83" s="186">
        <v>0</v>
      </c>
      <c r="AV83" s="182"/>
      <c r="AW83" s="158">
        <v>0</v>
      </c>
      <c r="AX83" s="158">
        <v>0</v>
      </c>
      <c r="AY83" s="158">
        <v>0</v>
      </c>
    </row>
    <row r="84" spans="1:51" x14ac:dyDescent="0.25">
      <c r="A84" s="184" t="s">
        <v>22</v>
      </c>
      <c r="B84" s="160"/>
      <c r="C84" s="184" t="s">
        <v>340</v>
      </c>
      <c r="D84" s="160"/>
      <c r="E84" s="184" t="s">
        <v>340</v>
      </c>
      <c r="F84" s="160"/>
      <c r="G84" s="184" t="s">
        <v>322</v>
      </c>
      <c r="H84" s="160"/>
      <c r="I84" s="184" t="s">
        <v>328</v>
      </c>
      <c r="J84" s="160"/>
      <c r="K84" s="160"/>
      <c r="L84" s="184" t="s">
        <v>328</v>
      </c>
      <c r="M84" s="160"/>
      <c r="N84" s="160"/>
      <c r="O84" s="184"/>
      <c r="P84" s="160"/>
      <c r="Q84" s="184"/>
      <c r="R84" s="160"/>
      <c r="S84" s="183" t="s">
        <v>99</v>
      </c>
      <c r="T84" s="160"/>
      <c r="U84" s="160"/>
      <c r="V84" s="160"/>
      <c r="W84" s="160"/>
      <c r="X84" s="160"/>
      <c r="Y84" s="160"/>
      <c r="Z84" s="160"/>
      <c r="AA84" s="184" t="s">
        <v>19</v>
      </c>
      <c r="AB84" s="160"/>
      <c r="AC84" s="160"/>
      <c r="AD84" s="160"/>
      <c r="AE84" s="160"/>
      <c r="AF84" s="184" t="s">
        <v>20</v>
      </c>
      <c r="AG84" s="160"/>
      <c r="AH84" s="160"/>
      <c r="AI84" s="156" t="s">
        <v>317</v>
      </c>
      <c r="AJ84" s="185" t="s">
        <v>21</v>
      </c>
      <c r="AK84" s="160"/>
      <c r="AL84" s="160"/>
      <c r="AM84" s="160"/>
      <c r="AN84" s="160"/>
      <c r="AO84" s="160"/>
      <c r="AP84" s="158">
        <v>0</v>
      </c>
      <c r="AQ84" s="158">
        <v>0</v>
      </c>
      <c r="AR84" s="158">
        <v>0</v>
      </c>
      <c r="AS84" s="186">
        <v>0</v>
      </c>
      <c r="AT84" s="182"/>
      <c r="AU84" s="186">
        <v>0</v>
      </c>
      <c r="AV84" s="182"/>
      <c r="AW84" s="158">
        <v>0</v>
      </c>
      <c r="AX84" s="158">
        <v>0</v>
      </c>
      <c r="AY84" s="158">
        <v>0</v>
      </c>
    </row>
    <row r="85" spans="1:51" x14ac:dyDescent="0.25">
      <c r="A85" s="184" t="s">
        <v>22</v>
      </c>
      <c r="B85" s="160"/>
      <c r="C85" s="184" t="s">
        <v>340</v>
      </c>
      <c r="D85" s="160"/>
      <c r="E85" s="184" t="s">
        <v>340</v>
      </c>
      <c r="F85" s="160"/>
      <c r="G85" s="184" t="s">
        <v>322</v>
      </c>
      <c r="H85" s="160"/>
      <c r="I85" s="184" t="s">
        <v>328</v>
      </c>
      <c r="J85" s="160"/>
      <c r="K85" s="160"/>
      <c r="L85" s="184" t="s">
        <v>329</v>
      </c>
      <c r="M85" s="160"/>
      <c r="N85" s="160"/>
      <c r="O85" s="184"/>
      <c r="P85" s="160"/>
      <c r="Q85" s="184"/>
      <c r="R85" s="160"/>
      <c r="S85" s="183" t="s">
        <v>101</v>
      </c>
      <c r="T85" s="160"/>
      <c r="U85" s="160"/>
      <c r="V85" s="160"/>
      <c r="W85" s="160"/>
      <c r="X85" s="160"/>
      <c r="Y85" s="160"/>
      <c r="Z85" s="160"/>
      <c r="AA85" s="184" t="s">
        <v>19</v>
      </c>
      <c r="AB85" s="160"/>
      <c r="AC85" s="160"/>
      <c r="AD85" s="160"/>
      <c r="AE85" s="160"/>
      <c r="AF85" s="184" t="s">
        <v>20</v>
      </c>
      <c r="AG85" s="160"/>
      <c r="AH85" s="160"/>
      <c r="AI85" s="156" t="s">
        <v>317</v>
      </c>
      <c r="AJ85" s="185" t="s">
        <v>21</v>
      </c>
      <c r="AK85" s="160"/>
      <c r="AL85" s="160"/>
      <c r="AM85" s="160"/>
      <c r="AN85" s="160"/>
      <c r="AO85" s="160"/>
      <c r="AP85" s="158">
        <v>0</v>
      </c>
      <c r="AQ85" s="158">
        <v>0</v>
      </c>
      <c r="AR85" s="158">
        <v>0</v>
      </c>
      <c r="AS85" s="186">
        <v>0</v>
      </c>
      <c r="AT85" s="182"/>
      <c r="AU85" s="186">
        <v>0</v>
      </c>
      <c r="AV85" s="182"/>
      <c r="AW85" s="158">
        <v>0</v>
      </c>
      <c r="AX85" s="158">
        <v>0</v>
      </c>
      <c r="AY85" s="158">
        <v>0</v>
      </c>
    </row>
    <row r="86" spans="1:51" x14ac:dyDescent="0.25">
      <c r="A86" s="184" t="s">
        <v>22</v>
      </c>
      <c r="B86" s="160"/>
      <c r="C86" s="184" t="s">
        <v>340</v>
      </c>
      <c r="D86" s="160"/>
      <c r="E86" s="184" t="s">
        <v>340</v>
      </c>
      <c r="F86" s="160"/>
      <c r="G86" s="184" t="s">
        <v>322</v>
      </c>
      <c r="H86" s="160"/>
      <c r="I86" s="184" t="s">
        <v>328</v>
      </c>
      <c r="J86" s="160"/>
      <c r="K86" s="160"/>
      <c r="L86" s="184" t="s">
        <v>330</v>
      </c>
      <c r="M86" s="160"/>
      <c r="N86" s="160"/>
      <c r="O86" s="184"/>
      <c r="P86" s="160"/>
      <c r="Q86" s="184"/>
      <c r="R86" s="160"/>
      <c r="S86" s="183" t="s">
        <v>103</v>
      </c>
      <c r="T86" s="160"/>
      <c r="U86" s="160"/>
      <c r="V86" s="160"/>
      <c r="W86" s="160"/>
      <c r="X86" s="160"/>
      <c r="Y86" s="160"/>
      <c r="Z86" s="160"/>
      <c r="AA86" s="184" t="s">
        <v>19</v>
      </c>
      <c r="AB86" s="160"/>
      <c r="AC86" s="160"/>
      <c r="AD86" s="160"/>
      <c r="AE86" s="160"/>
      <c r="AF86" s="184" t="s">
        <v>20</v>
      </c>
      <c r="AG86" s="160"/>
      <c r="AH86" s="160"/>
      <c r="AI86" s="156" t="s">
        <v>317</v>
      </c>
      <c r="AJ86" s="185" t="s">
        <v>21</v>
      </c>
      <c r="AK86" s="160"/>
      <c r="AL86" s="160"/>
      <c r="AM86" s="160"/>
      <c r="AN86" s="160"/>
      <c r="AO86" s="160"/>
      <c r="AP86" s="158">
        <v>0</v>
      </c>
      <c r="AQ86" s="158">
        <v>0</v>
      </c>
      <c r="AR86" s="158">
        <v>0</v>
      </c>
      <c r="AS86" s="186">
        <v>0</v>
      </c>
      <c r="AT86" s="182"/>
      <c r="AU86" s="186">
        <v>0</v>
      </c>
      <c r="AV86" s="182"/>
      <c r="AW86" s="158">
        <v>0</v>
      </c>
      <c r="AX86" s="158">
        <v>0</v>
      </c>
      <c r="AY86" s="158">
        <v>0</v>
      </c>
    </row>
    <row r="87" spans="1:51" x14ac:dyDescent="0.25">
      <c r="A87" s="184" t="s">
        <v>22</v>
      </c>
      <c r="B87" s="160"/>
      <c r="C87" s="184" t="s">
        <v>340</v>
      </c>
      <c r="D87" s="160"/>
      <c r="E87" s="184" t="s">
        <v>340</v>
      </c>
      <c r="F87" s="160"/>
      <c r="G87" s="184" t="s">
        <v>322</v>
      </c>
      <c r="H87" s="160"/>
      <c r="I87" s="184" t="s">
        <v>328</v>
      </c>
      <c r="J87" s="160"/>
      <c r="K87" s="160"/>
      <c r="L87" s="184" t="s">
        <v>332</v>
      </c>
      <c r="M87" s="160"/>
      <c r="N87" s="160"/>
      <c r="O87" s="184"/>
      <c r="P87" s="160"/>
      <c r="Q87" s="184"/>
      <c r="R87" s="160"/>
      <c r="S87" s="183" t="s">
        <v>105</v>
      </c>
      <c r="T87" s="160"/>
      <c r="U87" s="160"/>
      <c r="V87" s="160"/>
      <c r="W87" s="160"/>
      <c r="X87" s="160"/>
      <c r="Y87" s="160"/>
      <c r="Z87" s="160"/>
      <c r="AA87" s="184" t="s">
        <v>19</v>
      </c>
      <c r="AB87" s="160"/>
      <c r="AC87" s="160"/>
      <c r="AD87" s="160"/>
      <c r="AE87" s="160"/>
      <c r="AF87" s="184" t="s">
        <v>20</v>
      </c>
      <c r="AG87" s="160"/>
      <c r="AH87" s="160"/>
      <c r="AI87" s="156" t="s">
        <v>317</v>
      </c>
      <c r="AJ87" s="185" t="s">
        <v>21</v>
      </c>
      <c r="AK87" s="160"/>
      <c r="AL87" s="160"/>
      <c r="AM87" s="160"/>
      <c r="AN87" s="160"/>
      <c r="AO87" s="160"/>
      <c r="AP87" s="158">
        <v>0</v>
      </c>
      <c r="AQ87" s="158">
        <v>0</v>
      </c>
      <c r="AR87" s="158">
        <v>0</v>
      </c>
      <c r="AS87" s="186">
        <v>0</v>
      </c>
      <c r="AT87" s="182"/>
      <c r="AU87" s="186">
        <v>0</v>
      </c>
      <c r="AV87" s="182"/>
      <c r="AW87" s="158">
        <v>0</v>
      </c>
      <c r="AX87" s="158">
        <v>0</v>
      </c>
      <c r="AY87" s="158">
        <v>0</v>
      </c>
    </row>
    <row r="88" spans="1:51" x14ac:dyDescent="0.25">
      <c r="A88" s="184" t="s">
        <v>22</v>
      </c>
      <c r="B88" s="160"/>
      <c r="C88" s="184" t="s">
        <v>340</v>
      </c>
      <c r="D88" s="160"/>
      <c r="E88" s="184" t="s">
        <v>340</v>
      </c>
      <c r="F88" s="160"/>
      <c r="G88" s="184" t="s">
        <v>322</v>
      </c>
      <c r="H88" s="160"/>
      <c r="I88" s="184" t="s">
        <v>328</v>
      </c>
      <c r="J88" s="160"/>
      <c r="K88" s="160"/>
      <c r="L88" s="184" t="s">
        <v>334</v>
      </c>
      <c r="M88" s="160"/>
      <c r="N88" s="160"/>
      <c r="O88" s="184"/>
      <c r="P88" s="160"/>
      <c r="Q88" s="184"/>
      <c r="R88" s="160"/>
      <c r="S88" s="183" t="s">
        <v>107</v>
      </c>
      <c r="T88" s="160"/>
      <c r="U88" s="160"/>
      <c r="V88" s="160"/>
      <c r="W88" s="160"/>
      <c r="X88" s="160"/>
      <c r="Y88" s="160"/>
      <c r="Z88" s="160"/>
      <c r="AA88" s="184" t="s">
        <v>19</v>
      </c>
      <c r="AB88" s="160"/>
      <c r="AC88" s="160"/>
      <c r="AD88" s="160"/>
      <c r="AE88" s="160"/>
      <c r="AF88" s="184" t="s">
        <v>20</v>
      </c>
      <c r="AG88" s="160"/>
      <c r="AH88" s="160"/>
      <c r="AI88" s="156" t="s">
        <v>317</v>
      </c>
      <c r="AJ88" s="185" t="s">
        <v>21</v>
      </c>
      <c r="AK88" s="160"/>
      <c r="AL88" s="160"/>
      <c r="AM88" s="160"/>
      <c r="AN88" s="160"/>
      <c r="AO88" s="160"/>
      <c r="AP88" s="158">
        <v>0</v>
      </c>
      <c r="AQ88" s="158">
        <v>0</v>
      </c>
      <c r="AR88" s="158">
        <v>0</v>
      </c>
      <c r="AS88" s="186">
        <v>0</v>
      </c>
      <c r="AT88" s="182"/>
      <c r="AU88" s="186">
        <v>0</v>
      </c>
      <c r="AV88" s="182"/>
      <c r="AW88" s="158">
        <v>0</v>
      </c>
      <c r="AX88" s="158">
        <v>0</v>
      </c>
      <c r="AY88" s="158">
        <v>0</v>
      </c>
    </row>
    <row r="89" spans="1:51" x14ac:dyDescent="0.25">
      <c r="A89" s="179" t="s">
        <v>22</v>
      </c>
      <c r="B89" s="160"/>
      <c r="C89" s="179" t="s">
        <v>340</v>
      </c>
      <c r="D89" s="160"/>
      <c r="E89" s="179" t="s">
        <v>340</v>
      </c>
      <c r="F89" s="160"/>
      <c r="G89" s="179" t="s">
        <v>340</v>
      </c>
      <c r="H89" s="160"/>
      <c r="I89" s="179"/>
      <c r="J89" s="160"/>
      <c r="K89" s="160"/>
      <c r="L89" s="179"/>
      <c r="M89" s="160"/>
      <c r="N89" s="160"/>
      <c r="O89" s="179"/>
      <c r="P89" s="160"/>
      <c r="Q89" s="179"/>
      <c r="R89" s="160"/>
      <c r="S89" s="178" t="s">
        <v>159</v>
      </c>
      <c r="T89" s="160"/>
      <c r="U89" s="160"/>
      <c r="V89" s="160"/>
      <c r="W89" s="160"/>
      <c r="X89" s="160"/>
      <c r="Y89" s="160"/>
      <c r="Z89" s="160"/>
      <c r="AA89" s="179" t="s">
        <v>19</v>
      </c>
      <c r="AB89" s="160"/>
      <c r="AC89" s="160"/>
      <c r="AD89" s="160"/>
      <c r="AE89" s="160"/>
      <c r="AF89" s="179" t="s">
        <v>20</v>
      </c>
      <c r="AG89" s="160"/>
      <c r="AH89" s="160"/>
      <c r="AI89" s="155" t="s">
        <v>317</v>
      </c>
      <c r="AJ89" s="180" t="s">
        <v>21</v>
      </c>
      <c r="AK89" s="160"/>
      <c r="AL89" s="160"/>
      <c r="AM89" s="160"/>
      <c r="AN89" s="160"/>
      <c r="AO89" s="160"/>
      <c r="AP89" s="157">
        <v>1235422349.0799999</v>
      </c>
      <c r="AQ89" s="157">
        <v>0</v>
      </c>
      <c r="AR89" s="157">
        <v>1235422349.0799999</v>
      </c>
      <c r="AS89" s="181">
        <v>0</v>
      </c>
      <c r="AT89" s="182"/>
      <c r="AU89" s="181">
        <v>0</v>
      </c>
      <c r="AV89" s="182"/>
      <c r="AW89" s="157">
        <v>0</v>
      </c>
      <c r="AX89" s="157">
        <v>0</v>
      </c>
      <c r="AY89" s="157">
        <v>0</v>
      </c>
    </row>
    <row r="90" spans="1:51" x14ac:dyDescent="0.25">
      <c r="A90" s="179" t="s">
        <v>22</v>
      </c>
      <c r="B90" s="160"/>
      <c r="C90" s="179" t="s">
        <v>340</v>
      </c>
      <c r="D90" s="160"/>
      <c r="E90" s="179" t="s">
        <v>340</v>
      </c>
      <c r="F90" s="160"/>
      <c r="G90" s="179" t="s">
        <v>340</v>
      </c>
      <c r="H90" s="160"/>
      <c r="I90" s="179" t="s">
        <v>329</v>
      </c>
      <c r="J90" s="160"/>
      <c r="K90" s="160"/>
      <c r="L90" s="179"/>
      <c r="M90" s="160"/>
      <c r="N90" s="160"/>
      <c r="O90" s="179"/>
      <c r="P90" s="160"/>
      <c r="Q90" s="179"/>
      <c r="R90" s="160"/>
      <c r="S90" s="178" t="s">
        <v>161</v>
      </c>
      <c r="T90" s="160"/>
      <c r="U90" s="160"/>
      <c r="V90" s="160"/>
      <c r="W90" s="160"/>
      <c r="X90" s="160"/>
      <c r="Y90" s="160"/>
      <c r="Z90" s="160"/>
      <c r="AA90" s="179" t="s">
        <v>19</v>
      </c>
      <c r="AB90" s="160"/>
      <c r="AC90" s="160"/>
      <c r="AD90" s="160"/>
      <c r="AE90" s="160"/>
      <c r="AF90" s="179" t="s">
        <v>20</v>
      </c>
      <c r="AG90" s="160"/>
      <c r="AH90" s="160"/>
      <c r="AI90" s="155" t="s">
        <v>317</v>
      </c>
      <c r="AJ90" s="180" t="s">
        <v>21</v>
      </c>
      <c r="AK90" s="160"/>
      <c r="AL90" s="160"/>
      <c r="AM90" s="160"/>
      <c r="AN90" s="160"/>
      <c r="AO90" s="160"/>
      <c r="AP90" s="157">
        <v>0</v>
      </c>
      <c r="AQ90" s="157">
        <v>0</v>
      </c>
      <c r="AR90" s="157">
        <v>0</v>
      </c>
      <c r="AS90" s="181">
        <v>0</v>
      </c>
      <c r="AT90" s="182"/>
      <c r="AU90" s="181">
        <v>0</v>
      </c>
      <c r="AV90" s="182"/>
      <c r="AW90" s="157">
        <v>0</v>
      </c>
      <c r="AX90" s="157">
        <v>0</v>
      </c>
      <c r="AY90" s="157">
        <v>0</v>
      </c>
    </row>
    <row r="91" spans="1:51" x14ac:dyDescent="0.25">
      <c r="A91" s="184" t="s">
        <v>22</v>
      </c>
      <c r="B91" s="160"/>
      <c r="C91" s="184" t="s">
        <v>340</v>
      </c>
      <c r="D91" s="160"/>
      <c r="E91" s="184" t="s">
        <v>340</v>
      </c>
      <c r="F91" s="160"/>
      <c r="G91" s="184" t="s">
        <v>340</v>
      </c>
      <c r="H91" s="160"/>
      <c r="I91" s="184" t="s">
        <v>329</v>
      </c>
      <c r="J91" s="160"/>
      <c r="K91" s="160"/>
      <c r="L91" s="184" t="s">
        <v>328</v>
      </c>
      <c r="M91" s="160"/>
      <c r="N91" s="160"/>
      <c r="O91" s="184"/>
      <c r="P91" s="160"/>
      <c r="Q91" s="184"/>
      <c r="R91" s="160"/>
      <c r="S91" s="183" t="s">
        <v>163</v>
      </c>
      <c r="T91" s="160"/>
      <c r="U91" s="160"/>
      <c r="V91" s="160"/>
      <c r="W91" s="160"/>
      <c r="X91" s="160"/>
      <c r="Y91" s="160"/>
      <c r="Z91" s="160"/>
      <c r="AA91" s="184" t="s">
        <v>19</v>
      </c>
      <c r="AB91" s="160"/>
      <c r="AC91" s="160"/>
      <c r="AD91" s="160"/>
      <c r="AE91" s="160"/>
      <c r="AF91" s="184" t="s">
        <v>20</v>
      </c>
      <c r="AG91" s="160"/>
      <c r="AH91" s="160"/>
      <c r="AI91" s="156" t="s">
        <v>317</v>
      </c>
      <c r="AJ91" s="185" t="s">
        <v>21</v>
      </c>
      <c r="AK91" s="160"/>
      <c r="AL91" s="160"/>
      <c r="AM91" s="160"/>
      <c r="AN91" s="160"/>
      <c r="AO91" s="160"/>
      <c r="AP91" s="158">
        <v>0</v>
      </c>
      <c r="AQ91" s="158">
        <v>0</v>
      </c>
      <c r="AR91" s="158">
        <v>0</v>
      </c>
      <c r="AS91" s="186">
        <v>0</v>
      </c>
      <c r="AT91" s="182"/>
      <c r="AU91" s="186">
        <v>0</v>
      </c>
      <c r="AV91" s="182"/>
      <c r="AW91" s="158">
        <v>0</v>
      </c>
      <c r="AX91" s="158">
        <v>0</v>
      </c>
      <c r="AY91" s="158">
        <v>0</v>
      </c>
    </row>
    <row r="92" spans="1:51" x14ac:dyDescent="0.25">
      <c r="A92" s="179" t="s">
        <v>22</v>
      </c>
      <c r="B92" s="160"/>
      <c r="C92" s="179" t="s">
        <v>340</v>
      </c>
      <c r="D92" s="160"/>
      <c r="E92" s="179" t="s">
        <v>340</v>
      </c>
      <c r="F92" s="160"/>
      <c r="G92" s="179" t="s">
        <v>340</v>
      </c>
      <c r="H92" s="160"/>
      <c r="I92" s="179" t="s">
        <v>330</v>
      </c>
      <c r="J92" s="160"/>
      <c r="K92" s="160"/>
      <c r="L92" s="179"/>
      <c r="M92" s="160"/>
      <c r="N92" s="160"/>
      <c r="O92" s="179"/>
      <c r="P92" s="160"/>
      <c r="Q92" s="179"/>
      <c r="R92" s="160"/>
      <c r="S92" s="178" t="s">
        <v>513</v>
      </c>
      <c r="T92" s="160"/>
      <c r="U92" s="160"/>
      <c r="V92" s="160"/>
      <c r="W92" s="160"/>
      <c r="X92" s="160"/>
      <c r="Y92" s="160"/>
      <c r="Z92" s="160"/>
      <c r="AA92" s="179" t="s">
        <v>19</v>
      </c>
      <c r="AB92" s="160"/>
      <c r="AC92" s="160"/>
      <c r="AD92" s="160"/>
      <c r="AE92" s="160"/>
      <c r="AF92" s="179" t="s">
        <v>20</v>
      </c>
      <c r="AG92" s="160"/>
      <c r="AH92" s="160"/>
      <c r="AI92" s="155" t="s">
        <v>317</v>
      </c>
      <c r="AJ92" s="180" t="s">
        <v>21</v>
      </c>
      <c r="AK92" s="160"/>
      <c r="AL92" s="160"/>
      <c r="AM92" s="160"/>
      <c r="AN92" s="160"/>
      <c r="AO92" s="160"/>
      <c r="AP92" s="157">
        <v>0</v>
      </c>
      <c r="AQ92" s="157">
        <v>0</v>
      </c>
      <c r="AR92" s="157">
        <v>0</v>
      </c>
      <c r="AS92" s="181">
        <v>0</v>
      </c>
      <c r="AT92" s="182"/>
      <c r="AU92" s="181">
        <v>0</v>
      </c>
      <c r="AV92" s="182"/>
      <c r="AW92" s="157">
        <v>0</v>
      </c>
      <c r="AX92" s="157">
        <v>0</v>
      </c>
      <c r="AY92" s="157">
        <v>0</v>
      </c>
    </row>
    <row r="93" spans="1:51" x14ac:dyDescent="0.25">
      <c r="A93" s="184" t="s">
        <v>22</v>
      </c>
      <c r="B93" s="160"/>
      <c r="C93" s="184" t="s">
        <v>340</v>
      </c>
      <c r="D93" s="160"/>
      <c r="E93" s="184" t="s">
        <v>340</v>
      </c>
      <c r="F93" s="160"/>
      <c r="G93" s="184" t="s">
        <v>340</v>
      </c>
      <c r="H93" s="160"/>
      <c r="I93" s="184" t="s">
        <v>330</v>
      </c>
      <c r="J93" s="160"/>
      <c r="K93" s="160"/>
      <c r="L93" s="184" t="s">
        <v>327</v>
      </c>
      <c r="M93" s="160"/>
      <c r="N93" s="160"/>
      <c r="O93" s="184"/>
      <c r="P93" s="160"/>
      <c r="Q93" s="184"/>
      <c r="R93" s="160"/>
      <c r="S93" s="183" t="s">
        <v>167</v>
      </c>
      <c r="T93" s="160"/>
      <c r="U93" s="160"/>
      <c r="V93" s="160"/>
      <c r="W93" s="160"/>
      <c r="X93" s="160"/>
      <c r="Y93" s="160"/>
      <c r="Z93" s="160"/>
      <c r="AA93" s="184" t="s">
        <v>19</v>
      </c>
      <c r="AB93" s="160"/>
      <c r="AC93" s="160"/>
      <c r="AD93" s="160"/>
      <c r="AE93" s="160"/>
      <c r="AF93" s="184" t="s">
        <v>20</v>
      </c>
      <c r="AG93" s="160"/>
      <c r="AH93" s="160"/>
      <c r="AI93" s="156" t="s">
        <v>317</v>
      </c>
      <c r="AJ93" s="185" t="s">
        <v>21</v>
      </c>
      <c r="AK93" s="160"/>
      <c r="AL93" s="160"/>
      <c r="AM93" s="160"/>
      <c r="AN93" s="160"/>
      <c r="AO93" s="160"/>
      <c r="AP93" s="158">
        <v>0</v>
      </c>
      <c r="AQ93" s="158">
        <v>0</v>
      </c>
      <c r="AR93" s="158">
        <v>0</v>
      </c>
      <c r="AS93" s="186">
        <v>0</v>
      </c>
      <c r="AT93" s="182"/>
      <c r="AU93" s="186">
        <v>0</v>
      </c>
      <c r="AV93" s="182"/>
      <c r="AW93" s="158">
        <v>0</v>
      </c>
      <c r="AX93" s="158">
        <v>0</v>
      </c>
      <c r="AY93" s="158">
        <v>0</v>
      </c>
    </row>
    <row r="94" spans="1:51" x14ac:dyDescent="0.25">
      <c r="A94" s="184" t="s">
        <v>22</v>
      </c>
      <c r="B94" s="160"/>
      <c r="C94" s="184" t="s">
        <v>340</v>
      </c>
      <c r="D94" s="160"/>
      <c r="E94" s="184" t="s">
        <v>340</v>
      </c>
      <c r="F94" s="160"/>
      <c r="G94" s="184" t="s">
        <v>340</v>
      </c>
      <c r="H94" s="160"/>
      <c r="I94" s="184" t="s">
        <v>330</v>
      </c>
      <c r="J94" s="160"/>
      <c r="K94" s="160"/>
      <c r="L94" s="184" t="s">
        <v>328</v>
      </c>
      <c r="M94" s="160"/>
      <c r="N94" s="160"/>
      <c r="O94" s="184"/>
      <c r="P94" s="160"/>
      <c r="Q94" s="184"/>
      <c r="R94" s="160"/>
      <c r="S94" s="183" t="s">
        <v>169</v>
      </c>
      <c r="T94" s="160"/>
      <c r="U94" s="160"/>
      <c r="V94" s="160"/>
      <c r="W94" s="160"/>
      <c r="X94" s="160"/>
      <c r="Y94" s="160"/>
      <c r="Z94" s="160"/>
      <c r="AA94" s="184" t="s">
        <v>19</v>
      </c>
      <c r="AB94" s="160"/>
      <c r="AC94" s="160"/>
      <c r="AD94" s="160"/>
      <c r="AE94" s="160"/>
      <c r="AF94" s="184" t="s">
        <v>20</v>
      </c>
      <c r="AG94" s="160"/>
      <c r="AH94" s="160"/>
      <c r="AI94" s="156" t="s">
        <v>317</v>
      </c>
      <c r="AJ94" s="185" t="s">
        <v>21</v>
      </c>
      <c r="AK94" s="160"/>
      <c r="AL94" s="160"/>
      <c r="AM94" s="160"/>
      <c r="AN94" s="160"/>
      <c r="AO94" s="160"/>
      <c r="AP94" s="158">
        <v>0</v>
      </c>
      <c r="AQ94" s="158">
        <v>0</v>
      </c>
      <c r="AR94" s="158">
        <v>0</v>
      </c>
      <c r="AS94" s="186">
        <v>0</v>
      </c>
      <c r="AT94" s="182"/>
      <c r="AU94" s="186">
        <v>0</v>
      </c>
      <c r="AV94" s="182"/>
      <c r="AW94" s="158">
        <v>0</v>
      </c>
      <c r="AX94" s="158">
        <v>0</v>
      </c>
      <c r="AY94" s="158">
        <v>0</v>
      </c>
    </row>
    <row r="95" spans="1:51" x14ac:dyDescent="0.25">
      <c r="A95" s="184" t="s">
        <v>22</v>
      </c>
      <c r="B95" s="160"/>
      <c r="C95" s="184" t="s">
        <v>340</v>
      </c>
      <c r="D95" s="160"/>
      <c r="E95" s="184" t="s">
        <v>340</v>
      </c>
      <c r="F95" s="160"/>
      <c r="G95" s="184" t="s">
        <v>340</v>
      </c>
      <c r="H95" s="160"/>
      <c r="I95" s="184" t="s">
        <v>330</v>
      </c>
      <c r="J95" s="160"/>
      <c r="K95" s="160"/>
      <c r="L95" s="184" t="s">
        <v>329</v>
      </c>
      <c r="M95" s="160"/>
      <c r="N95" s="160"/>
      <c r="O95" s="184"/>
      <c r="P95" s="160"/>
      <c r="Q95" s="184"/>
      <c r="R95" s="160"/>
      <c r="S95" s="183" t="s">
        <v>171</v>
      </c>
      <c r="T95" s="160"/>
      <c r="U95" s="160"/>
      <c r="V95" s="160"/>
      <c r="W95" s="160"/>
      <c r="X95" s="160"/>
      <c r="Y95" s="160"/>
      <c r="Z95" s="160"/>
      <c r="AA95" s="184" t="s">
        <v>19</v>
      </c>
      <c r="AB95" s="160"/>
      <c r="AC95" s="160"/>
      <c r="AD95" s="160"/>
      <c r="AE95" s="160"/>
      <c r="AF95" s="184" t="s">
        <v>20</v>
      </c>
      <c r="AG95" s="160"/>
      <c r="AH95" s="160"/>
      <c r="AI95" s="156" t="s">
        <v>317</v>
      </c>
      <c r="AJ95" s="185" t="s">
        <v>21</v>
      </c>
      <c r="AK95" s="160"/>
      <c r="AL95" s="160"/>
      <c r="AM95" s="160"/>
      <c r="AN95" s="160"/>
      <c r="AO95" s="160"/>
      <c r="AP95" s="158">
        <v>0</v>
      </c>
      <c r="AQ95" s="158">
        <v>0</v>
      </c>
      <c r="AR95" s="158">
        <v>0</v>
      </c>
      <c r="AS95" s="186">
        <v>0</v>
      </c>
      <c r="AT95" s="182"/>
      <c r="AU95" s="186">
        <v>0</v>
      </c>
      <c r="AV95" s="182"/>
      <c r="AW95" s="158">
        <v>0</v>
      </c>
      <c r="AX95" s="158">
        <v>0</v>
      </c>
      <c r="AY95" s="158">
        <v>0</v>
      </c>
    </row>
    <row r="96" spans="1:51" x14ac:dyDescent="0.25">
      <c r="A96" s="184" t="s">
        <v>22</v>
      </c>
      <c r="B96" s="160"/>
      <c r="C96" s="184" t="s">
        <v>340</v>
      </c>
      <c r="D96" s="160"/>
      <c r="E96" s="184" t="s">
        <v>340</v>
      </c>
      <c r="F96" s="160"/>
      <c r="G96" s="184" t="s">
        <v>340</v>
      </c>
      <c r="H96" s="160"/>
      <c r="I96" s="184" t="s">
        <v>330</v>
      </c>
      <c r="J96" s="160"/>
      <c r="K96" s="160"/>
      <c r="L96" s="184" t="s">
        <v>332</v>
      </c>
      <c r="M96" s="160"/>
      <c r="N96" s="160"/>
      <c r="O96" s="184"/>
      <c r="P96" s="160"/>
      <c r="Q96" s="184"/>
      <c r="R96" s="160"/>
      <c r="S96" s="183" t="s">
        <v>173</v>
      </c>
      <c r="T96" s="160"/>
      <c r="U96" s="160"/>
      <c r="V96" s="160"/>
      <c r="W96" s="160"/>
      <c r="X96" s="160"/>
      <c r="Y96" s="160"/>
      <c r="Z96" s="160"/>
      <c r="AA96" s="184" t="s">
        <v>19</v>
      </c>
      <c r="AB96" s="160"/>
      <c r="AC96" s="160"/>
      <c r="AD96" s="160"/>
      <c r="AE96" s="160"/>
      <c r="AF96" s="184" t="s">
        <v>20</v>
      </c>
      <c r="AG96" s="160"/>
      <c r="AH96" s="160"/>
      <c r="AI96" s="156" t="s">
        <v>317</v>
      </c>
      <c r="AJ96" s="185" t="s">
        <v>21</v>
      </c>
      <c r="AK96" s="160"/>
      <c r="AL96" s="160"/>
      <c r="AM96" s="160"/>
      <c r="AN96" s="160"/>
      <c r="AO96" s="160"/>
      <c r="AP96" s="158">
        <v>0</v>
      </c>
      <c r="AQ96" s="158">
        <v>0</v>
      </c>
      <c r="AR96" s="158">
        <v>0</v>
      </c>
      <c r="AS96" s="186">
        <v>0</v>
      </c>
      <c r="AT96" s="182"/>
      <c r="AU96" s="186">
        <v>0</v>
      </c>
      <c r="AV96" s="182"/>
      <c r="AW96" s="158">
        <v>0</v>
      </c>
      <c r="AX96" s="158">
        <v>0</v>
      </c>
      <c r="AY96" s="158">
        <v>0</v>
      </c>
    </row>
    <row r="97" spans="1:51" x14ac:dyDescent="0.25">
      <c r="A97" s="184" t="s">
        <v>22</v>
      </c>
      <c r="B97" s="160"/>
      <c r="C97" s="184" t="s">
        <v>340</v>
      </c>
      <c r="D97" s="160"/>
      <c r="E97" s="184" t="s">
        <v>340</v>
      </c>
      <c r="F97" s="160"/>
      <c r="G97" s="184" t="s">
        <v>340</v>
      </c>
      <c r="H97" s="160"/>
      <c r="I97" s="184" t="s">
        <v>330</v>
      </c>
      <c r="J97" s="160"/>
      <c r="K97" s="160"/>
      <c r="L97" s="184" t="s">
        <v>334</v>
      </c>
      <c r="M97" s="160"/>
      <c r="N97" s="160"/>
      <c r="O97" s="184"/>
      <c r="P97" s="160"/>
      <c r="Q97" s="184"/>
      <c r="R97" s="160"/>
      <c r="S97" s="183" t="s">
        <v>175</v>
      </c>
      <c r="T97" s="160"/>
      <c r="U97" s="160"/>
      <c r="V97" s="160"/>
      <c r="W97" s="160"/>
      <c r="X97" s="160"/>
      <c r="Y97" s="160"/>
      <c r="Z97" s="160"/>
      <c r="AA97" s="184" t="s">
        <v>19</v>
      </c>
      <c r="AB97" s="160"/>
      <c r="AC97" s="160"/>
      <c r="AD97" s="160"/>
      <c r="AE97" s="160"/>
      <c r="AF97" s="184" t="s">
        <v>20</v>
      </c>
      <c r="AG97" s="160"/>
      <c r="AH97" s="160"/>
      <c r="AI97" s="156" t="s">
        <v>317</v>
      </c>
      <c r="AJ97" s="185" t="s">
        <v>21</v>
      </c>
      <c r="AK97" s="160"/>
      <c r="AL97" s="160"/>
      <c r="AM97" s="160"/>
      <c r="AN97" s="160"/>
      <c r="AO97" s="160"/>
      <c r="AP97" s="158">
        <v>0</v>
      </c>
      <c r="AQ97" s="158">
        <v>0</v>
      </c>
      <c r="AR97" s="158">
        <v>0</v>
      </c>
      <c r="AS97" s="186">
        <v>0</v>
      </c>
      <c r="AT97" s="182"/>
      <c r="AU97" s="186">
        <v>0</v>
      </c>
      <c r="AV97" s="182"/>
      <c r="AW97" s="158">
        <v>0</v>
      </c>
      <c r="AX97" s="158">
        <v>0</v>
      </c>
      <c r="AY97" s="158">
        <v>0</v>
      </c>
    </row>
    <row r="98" spans="1:51" x14ac:dyDescent="0.25">
      <c r="A98" s="184" t="s">
        <v>22</v>
      </c>
      <c r="B98" s="160"/>
      <c r="C98" s="184" t="s">
        <v>340</v>
      </c>
      <c r="D98" s="160"/>
      <c r="E98" s="184" t="s">
        <v>340</v>
      </c>
      <c r="F98" s="160"/>
      <c r="G98" s="184" t="s">
        <v>340</v>
      </c>
      <c r="H98" s="160"/>
      <c r="I98" s="184" t="s">
        <v>330</v>
      </c>
      <c r="J98" s="160"/>
      <c r="K98" s="160"/>
      <c r="L98" s="184" t="s">
        <v>335</v>
      </c>
      <c r="M98" s="160"/>
      <c r="N98" s="160"/>
      <c r="O98" s="184"/>
      <c r="P98" s="160"/>
      <c r="Q98" s="184"/>
      <c r="R98" s="160"/>
      <c r="S98" s="183" t="s">
        <v>177</v>
      </c>
      <c r="T98" s="160"/>
      <c r="U98" s="160"/>
      <c r="V98" s="160"/>
      <c r="W98" s="160"/>
      <c r="X98" s="160"/>
      <c r="Y98" s="160"/>
      <c r="Z98" s="160"/>
      <c r="AA98" s="184" t="s">
        <v>19</v>
      </c>
      <c r="AB98" s="160"/>
      <c r="AC98" s="160"/>
      <c r="AD98" s="160"/>
      <c r="AE98" s="160"/>
      <c r="AF98" s="184" t="s">
        <v>20</v>
      </c>
      <c r="AG98" s="160"/>
      <c r="AH98" s="160"/>
      <c r="AI98" s="156" t="s">
        <v>317</v>
      </c>
      <c r="AJ98" s="185" t="s">
        <v>21</v>
      </c>
      <c r="AK98" s="160"/>
      <c r="AL98" s="160"/>
      <c r="AM98" s="160"/>
      <c r="AN98" s="160"/>
      <c r="AO98" s="160"/>
      <c r="AP98" s="158">
        <v>0</v>
      </c>
      <c r="AQ98" s="158">
        <v>0</v>
      </c>
      <c r="AR98" s="158">
        <v>0</v>
      </c>
      <c r="AS98" s="186">
        <v>0</v>
      </c>
      <c r="AT98" s="182"/>
      <c r="AU98" s="186">
        <v>0</v>
      </c>
      <c r="AV98" s="182"/>
      <c r="AW98" s="158">
        <v>0</v>
      </c>
      <c r="AX98" s="158">
        <v>0</v>
      </c>
      <c r="AY98" s="158">
        <v>0</v>
      </c>
    </row>
    <row r="99" spans="1:51" x14ac:dyDescent="0.25">
      <c r="A99" s="179" t="s">
        <v>22</v>
      </c>
      <c r="B99" s="160"/>
      <c r="C99" s="179" t="s">
        <v>340</v>
      </c>
      <c r="D99" s="160"/>
      <c r="E99" s="179" t="s">
        <v>340</v>
      </c>
      <c r="F99" s="160"/>
      <c r="G99" s="179" t="s">
        <v>340</v>
      </c>
      <c r="H99" s="160"/>
      <c r="I99" s="179" t="s">
        <v>332</v>
      </c>
      <c r="J99" s="160"/>
      <c r="K99" s="160"/>
      <c r="L99" s="179"/>
      <c r="M99" s="160"/>
      <c r="N99" s="160"/>
      <c r="O99" s="179"/>
      <c r="P99" s="160"/>
      <c r="Q99" s="179"/>
      <c r="R99" s="160"/>
      <c r="S99" s="178" t="s">
        <v>514</v>
      </c>
      <c r="T99" s="160"/>
      <c r="U99" s="160"/>
      <c r="V99" s="160"/>
      <c r="W99" s="160"/>
      <c r="X99" s="160"/>
      <c r="Y99" s="160"/>
      <c r="Z99" s="160"/>
      <c r="AA99" s="179" t="s">
        <v>19</v>
      </c>
      <c r="AB99" s="160"/>
      <c r="AC99" s="160"/>
      <c r="AD99" s="160"/>
      <c r="AE99" s="160"/>
      <c r="AF99" s="179" t="s">
        <v>20</v>
      </c>
      <c r="AG99" s="160"/>
      <c r="AH99" s="160"/>
      <c r="AI99" s="155" t="s">
        <v>317</v>
      </c>
      <c r="AJ99" s="180" t="s">
        <v>21</v>
      </c>
      <c r="AK99" s="160"/>
      <c r="AL99" s="160"/>
      <c r="AM99" s="160"/>
      <c r="AN99" s="160"/>
      <c r="AO99" s="160"/>
      <c r="AP99" s="157">
        <v>3262281</v>
      </c>
      <c r="AQ99" s="157">
        <v>0</v>
      </c>
      <c r="AR99" s="157">
        <v>3262281</v>
      </c>
      <c r="AS99" s="181">
        <v>0</v>
      </c>
      <c r="AT99" s="182"/>
      <c r="AU99" s="181">
        <v>0</v>
      </c>
      <c r="AV99" s="182"/>
      <c r="AW99" s="157">
        <v>0</v>
      </c>
      <c r="AX99" s="157">
        <v>0</v>
      </c>
      <c r="AY99" s="157">
        <v>0</v>
      </c>
    </row>
    <row r="100" spans="1:51" x14ac:dyDescent="0.25">
      <c r="A100" s="184" t="s">
        <v>22</v>
      </c>
      <c r="B100" s="160"/>
      <c r="C100" s="184" t="s">
        <v>340</v>
      </c>
      <c r="D100" s="160"/>
      <c r="E100" s="184" t="s">
        <v>340</v>
      </c>
      <c r="F100" s="160"/>
      <c r="G100" s="184" t="s">
        <v>340</v>
      </c>
      <c r="H100" s="160"/>
      <c r="I100" s="184" t="s">
        <v>332</v>
      </c>
      <c r="J100" s="160"/>
      <c r="K100" s="160"/>
      <c r="L100" s="184" t="s">
        <v>326</v>
      </c>
      <c r="M100" s="160"/>
      <c r="N100" s="160"/>
      <c r="O100" s="184"/>
      <c r="P100" s="160"/>
      <c r="Q100" s="184"/>
      <c r="R100" s="160"/>
      <c r="S100" s="183" t="s">
        <v>181</v>
      </c>
      <c r="T100" s="160"/>
      <c r="U100" s="160"/>
      <c r="V100" s="160"/>
      <c r="W100" s="160"/>
      <c r="X100" s="160"/>
      <c r="Y100" s="160"/>
      <c r="Z100" s="160"/>
      <c r="AA100" s="184" t="s">
        <v>19</v>
      </c>
      <c r="AB100" s="160"/>
      <c r="AC100" s="160"/>
      <c r="AD100" s="160"/>
      <c r="AE100" s="160"/>
      <c r="AF100" s="184" t="s">
        <v>20</v>
      </c>
      <c r="AG100" s="160"/>
      <c r="AH100" s="160"/>
      <c r="AI100" s="156" t="s">
        <v>317</v>
      </c>
      <c r="AJ100" s="185" t="s">
        <v>21</v>
      </c>
      <c r="AK100" s="160"/>
      <c r="AL100" s="160"/>
      <c r="AM100" s="160"/>
      <c r="AN100" s="160"/>
      <c r="AO100" s="160"/>
      <c r="AP100" s="158">
        <v>3262281</v>
      </c>
      <c r="AQ100" s="158">
        <v>0</v>
      </c>
      <c r="AR100" s="158">
        <v>3262281</v>
      </c>
      <c r="AS100" s="186">
        <v>0</v>
      </c>
      <c r="AT100" s="182"/>
      <c r="AU100" s="186">
        <v>0</v>
      </c>
      <c r="AV100" s="182"/>
      <c r="AW100" s="158">
        <v>0</v>
      </c>
      <c r="AX100" s="158">
        <v>0</v>
      </c>
      <c r="AY100" s="158">
        <v>0</v>
      </c>
    </row>
    <row r="101" spans="1:51" x14ac:dyDescent="0.25">
      <c r="A101" s="184" t="s">
        <v>22</v>
      </c>
      <c r="B101" s="160"/>
      <c r="C101" s="184" t="s">
        <v>340</v>
      </c>
      <c r="D101" s="160"/>
      <c r="E101" s="184" t="s">
        <v>340</v>
      </c>
      <c r="F101" s="160"/>
      <c r="G101" s="184" t="s">
        <v>340</v>
      </c>
      <c r="H101" s="160"/>
      <c r="I101" s="184" t="s">
        <v>332</v>
      </c>
      <c r="J101" s="160"/>
      <c r="K101" s="160"/>
      <c r="L101" s="184" t="s">
        <v>341</v>
      </c>
      <c r="M101" s="160"/>
      <c r="N101" s="160"/>
      <c r="O101" s="184"/>
      <c r="P101" s="160"/>
      <c r="Q101" s="184"/>
      <c r="R101" s="160"/>
      <c r="S101" s="183" t="s">
        <v>183</v>
      </c>
      <c r="T101" s="160"/>
      <c r="U101" s="160"/>
      <c r="V101" s="160"/>
      <c r="W101" s="160"/>
      <c r="X101" s="160"/>
      <c r="Y101" s="160"/>
      <c r="Z101" s="160"/>
      <c r="AA101" s="184" t="s">
        <v>19</v>
      </c>
      <c r="AB101" s="160"/>
      <c r="AC101" s="160"/>
      <c r="AD101" s="160"/>
      <c r="AE101" s="160"/>
      <c r="AF101" s="184" t="s">
        <v>20</v>
      </c>
      <c r="AG101" s="160"/>
      <c r="AH101" s="160"/>
      <c r="AI101" s="156" t="s">
        <v>317</v>
      </c>
      <c r="AJ101" s="185" t="s">
        <v>21</v>
      </c>
      <c r="AK101" s="160"/>
      <c r="AL101" s="160"/>
      <c r="AM101" s="160"/>
      <c r="AN101" s="160"/>
      <c r="AO101" s="160"/>
      <c r="AP101" s="158">
        <v>0</v>
      </c>
      <c r="AQ101" s="158">
        <v>0</v>
      </c>
      <c r="AR101" s="158">
        <v>0</v>
      </c>
      <c r="AS101" s="186">
        <v>0</v>
      </c>
      <c r="AT101" s="182"/>
      <c r="AU101" s="186">
        <v>0</v>
      </c>
      <c r="AV101" s="182"/>
      <c r="AW101" s="158">
        <v>0</v>
      </c>
      <c r="AX101" s="158">
        <v>0</v>
      </c>
      <c r="AY101" s="158">
        <v>0</v>
      </c>
    </row>
    <row r="102" spans="1:51" x14ac:dyDescent="0.25">
      <c r="A102" s="179" t="s">
        <v>22</v>
      </c>
      <c r="B102" s="160"/>
      <c r="C102" s="179" t="s">
        <v>340</v>
      </c>
      <c r="D102" s="160"/>
      <c r="E102" s="179" t="s">
        <v>340</v>
      </c>
      <c r="F102" s="160"/>
      <c r="G102" s="179" t="s">
        <v>340</v>
      </c>
      <c r="H102" s="160"/>
      <c r="I102" s="179" t="s">
        <v>334</v>
      </c>
      <c r="J102" s="160"/>
      <c r="K102" s="160"/>
      <c r="L102" s="179"/>
      <c r="M102" s="160"/>
      <c r="N102" s="160"/>
      <c r="O102" s="179"/>
      <c r="P102" s="160"/>
      <c r="Q102" s="179"/>
      <c r="R102" s="160"/>
      <c r="S102" s="178" t="s">
        <v>186</v>
      </c>
      <c r="T102" s="160"/>
      <c r="U102" s="160"/>
      <c r="V102" s="160"/>
      <c r="W102" s="160"/>
      <c r="X102" s="160"/>
      <c r="Y102" s="160"/>
      <c r="Z102" s="160"/>
      <c r="AA102" s="179" t="s">
        <v>19</v>
      </c>
      <c r="AB102" s="160"/>
      <c r="AC102" s="160"/>
      <c r="AD102" s="160"/>
      <c r="AE102" s="160"/>
      <c r="AF102" s="179" t="s">
        <v>20</v>
      </c>
      <c r="AG102" s="160"/>
      <c r="AH102" s="160"/>
      <c r="AI102" s="155" t="s">
        <v>317</v>
      </c>
      <c r="AJ102" s="180" t="s">
        <v>21</v>
      </c>
      <c r="AK102" s="160"/>
      <c r="AL102" s="160"/>
      <c r="AM102" s="160"/>
      <c r="AN102" s="160"/>
      <c r="AO102" s="160"/>
      <c r="AP102" s="157">
        <v>1185373068.0799999</v>
      </c>
      <c r="AQ102" s="157">
        <v>0</v>
      </c>
      <c r="AR102" s="157">
        <v>1185373068.0799999</v>
      </c>
      <c r="AS102" s="181">
        <v>0</v>
      </c>
      <c r="AT102" s="182"/>
      <c r="AU102" s="181">
        <v>0</v>
      </c>
      <c r="AV102" s="182"/>
      <c r="AW102" s="157">
        <v>0</v>
      </c>
      <c r="AX102" s="157">
        <v>0</v>
      </c>
      <c r="AY102" s="157">
        <v>0</v>
      </c>
    </row>
    <row r="103" spans="1:51" x14ac:dyDescent="0.25">
      <c r="A103" s="184" t="s">
        <v>22</v>
      </c>
      <c r="B103" s="160"/>
      <c r="C103" s="184" t="s">
        <v>340</v>
      </c>
      <c r="D103" s="160"/>
      <c r="E103" s="184" t="s">
        <v>340</v>
      </c>
      <c r="F103" s="160"/>
      <c r="G103" s="184" t="s">
        <v>340</v>
      </c>
      <c r="H103" s="160"/>
      <c r="I103" s="184" t="s">
        <v>334</v>
      </c>
      <c r="J103" s="160"/>
      <c r="K103" s="160"/>
      <c r="L103" s="184" t="s">
        <v>326</v>
      </c>
      <c r="M103" s="160"/>
      <c r="N103" s="160"/>
      <c r="O103" s="184"/>
      <c r="P103" s="160"/>
      <c r="Q103" s="184"/>
      <c r="R103" s="160"/>
      <c r="S103" s="183" t="s">
        <v>188</v>
      </c>
      <c r="T103" s="160"/>
      <c r="U103" s="160"/>
      <c r="V103" s="160"/>
      <c r="W103" s="160"/>
      <c r="X103" s="160"/>
      <c r="Y103" s="160"/>
      <c r="Z103" s="160"/>
      <c r="AA103" s="184" t="s">
        <v>19</v>
      </c>
      <c r="AB103" s="160"/>
      <c r="AC103" s="160"/>
      <c r="AD103" s="160"/>
      <c r="AE103" s="160"/>
      <c r="AF103" s="184" t="s">
        <v>20</v>
      </c>
      <c r="AG103" s="160"/>
      <c r="AH103" s="160"/>
      <c r="AI103" s="156" t="s">
        <v>317</v>
      </c>
      <c r="AJ103" s="185" t="s">
        <v>21</v>
      </c>
      <c r="AK103" s="160"/>
      <c r="AL103" s="160"/>
      <c r="AM103" s="160"/>
      <c r="AN103" s="160"/>
      <c r="AO103" s="160"/>
      <c r="AP103" s="158">
        <v>0</v>
      </c>
      <c r="AQ103" s="158">
        <v>0</v>
      </c>
      <c r="AR103" s="158">
        <v>0</v>
      </c>
      <c r="AS103" s="186">
        <v>0</v>
      </c>
      <c r="AT103" s="182"/>
      <c r="AU103" s="186">
        <v>0</v>
      </c>
      <c r="AV103" s="182"/>
      <c r="AW103" s="158">
        <v>0</v>
      </c>
      <c r="AX103" s="158">
        <v>0</v>
      </c>
      <c r="AY103" s="158">
        <v>0</v>
      </c>
    </row>
    <row r="104" spans="1:51" x14ac:dyDescent="0.25">
      <c r="A104" s="184" t="s">
        <v>22</v>
      </c>
      <c r="B104" s="160"/>
      <c r="C104" s="184" t="s">
        <v>340</v>
      </c>
      <c r="D104" s="160"/>
      <c r="E104" s="184" t="s">
        <v>340</v>
      </c>
      <c r="F104" s="160"/>
      <c r="G104" s="184" t="s">
        <v>340</v>
      </c>
      <c r="H104" s="160"/>
      <c r="I104" s="184" t="s">
        <v>334</v>
      </c>
      <c r="J104" s="160"/>
      <c r="K104" s="160"/>
      <c r="L104" s="184" t="s">
        <v>341</v>
      </c>
      <c r="M104" s="160"/>
      <c r="N104" s="160"/>
      <c r="O104" s="184"/>
      <c r="P104" s="160"/>
      <c r="Q104" s="184"/>
      <c r="R104" s="160"/>
      <c r="S104" s="183" t="s">
        <v>190</v>
      </c>
      <c r="T104" s="160"/>
      <c r="U104" s="160"/>
      <c r="V104" s="160"/>
      <c r="W104" s="160"/>
      <c r="X104" s="160"/>
      <c r="Y104" s="160"/>
      <c r="Z104" s="160"/>
      <c r="AA104" s="184" t="s">
        <v>19</v>
      </c>
      <c r="AB104" s="160"/>
      <c r="AC104" s="160"/>
      <c r="AD104" s="160"/>
      <c r="AE104" s="160"/>
      <c r="AF104" s="184" t="s">
        <v>20</v>
      </c>
      <c r="AG104" s="160"/>
      <c r="AH104" s="160"/>
      <c r="AI104" s="156" t="s">
        <v>317</v>
      </c>
      <c r="AJ104" s="185" t="s">
        <v>21</v>
      </c>
      <c r="AK104" s="160"/>
      <c r="AL104" s="160"/>
      <c r="AM104" s="160"/>
      <c r="AN104" s="160"/>
      <c r="AO104" s="160"/>
      <c r="AP104" s="158">
        <v>0</v>
      </c>
      <c r="AQ104" s="158">
        <v>0</v>
      </c>
      <c r="AR104" s="158">
        <v>0</v>
      </c>
      <c r="AS104" s="186">
        <v>0</v>
      </c>
      <c r="AT104" s="182"/>
      <c r="AU104" s="186">
        <v>0</v>
      </c>
      <c r="AV104" s="182"/>
      <c r="AW104" s="158">
        <v>0</v>
      </c>
      <c r="AX104" s="158">
        <v>0</v>
      </c>
      <c r="AY104" s="158">
        <v>0</v>
      </c>
    </row>
    <row r="105" spans="1:51" x14ac:dyDescent="0.25">
      <c r="A105" s="184" t="s">
        <v>22</v>
      </c>
      <c r="B105" s="160"/>
      <c r="C105" s="184" t="s">
        <v>340</v>
      </c>
      <c r="D105" s="160"/>
      <c r="E105" s="184" t="s">
        <v>340</v>
      </c>
      <c r="F105" s="160"/>
      <c r="G105" s="184" t="s">
        <v>340</v>
      </c>
      <c r="H105" s="160"/>
      <c r="I105" s="184" t="s">
        <v>334</v>
      </c>
      <c r="J105" s="160"/>
      <c r="K105" s="160"/>
      <c r="L105" s="184" t="s">
        <v>327</v>
      </c>
      <c r="M105" s="160"/>
      <c r="N105" s="160"/>
      <c r="O105" s="184"/>
      <c r="P105" s="160"/>
      <c r="Q105" s="184"/>
      <c r="R105" s="160"/>
      <c r="S105" s="183" t="s">
        <v>515</v>
      </c>
      <c r="T105" s="160"/>
      <c r="U105" s="160"/>
      <c r="V105" s="160"/>
      <c r="W105" s="160"/>
      <c r="X105" s="160"/>
      <c r="Y105" s="160"/>
      <c r="Z105" s="160"/>
      <c r="AA105" s="184" t="s">
        <v>19</v>
      </c>
      <c r="AB105" s="160"/>
      <c r="AC105" s="160"/>
      <c r="AD105" s="160"/>
      <c r="AE105" s="160"/>
      <c r="AF105" s="184" t="s">
        <v>20</v>
      </c>
      <c r="AG105" s="160"/>
      <c r="AH105" s="160"/>
      <c r="AI105" s="156" t="s">
        <v>317</v>
      </c>
      <c r="AJ105" s="185" t="s">
        <v>21</v>
      </c>
      <c r="AK105" s="160"/>
      <c r="AL105" s="160"/>
      <c r="AM105" s="160"/>
      <c r="AN105" s="160"/>
      <c r="AO105" s="160"/>
      <c r="AP105" s="158">
        <v>0</v>
      </c>
      <c r="AQ105" s="158">
        <v>0</v>
      </c>
      <c r="AR105" s="158">
        <v>0</v>
      </c>
      <c r="AS105" s="186">
        <v>0</v>
      </c>
      <c r="AT105" s="182"/>
      <c r="AU105" s="186">
        <v>0</v>
      </c>
      <c r="AV105" s="182"/>
      <c r="AW105" s="158">
        <v>0</v>
      </c>
      <c r="AX105" s="158">
        <v>0</v>
      </c>
      <c r="AY105" s="158">
        <v>0</v>
      </c>
    </row>
    <row r="106" spans="1:51" x14ac:dyDescent="0.25">
      <c r="A106" s="184" t="s">
        <v>22</v>
      </c>
      <c r="B106" s="160"/>
      <c r="C106" s="184" t="s">
        <v>340</v>
      </c>
      <c r="D106" s="160"/>
      <c r="E106" s="184" t="s">
        <v>340</v>
      </c>
      <c r="F106" s="160"/>
      <c r="G106" s="184" t="s">
        <v>340</v>
      </c>
      <c r="H106" s="160"/>
      <c r="I106" s="184" t="s">
        <v>334</v>
      </c>
      <c r="J106" s="160"/>
      <c r="K106" s="160"/>
      <c r="L106" s="184" t="s">
        <v>328</v>
      </c>
      <c r="M106" s="160"/>
      <c r="N106" s="160"/>
      <c r="O106" s="184"/>
      <c r="P106" s="160"/>
      <c r="Q106" s="184"/>
      <c r="R106" s="160"/>
      <c r="S106" s="183" t="s">
        <v>194</v>
      </c>
      <c r="T106" s="160"/>
      <c r="U106" s="160"/>
      <c r="V106" s="160"/>
      <c r="W106" s="160"/>
      <c r="X106" s="160"/>
      <c r="Y106" s="160"/>
      <c r="Z106" s="160"/>
      <c r="AA106" s="184" t="s">
        <v>19</v>
      </c>
      <c r="AB106" s="160"/>
      <c r="AC106" s="160"/>
      <c r="AD106" s="160"/>
      <c r="AE106" s="160"/>
      <c r="AF106" s="184" t="s">
        <v>20</v>
      </c>
      <c r="AG106" s="160"/>
      <c r="AH106" s="160"/>
      <c r="AI106" s="156" t="s">
        <v>317</v>
      </c>
      <c r="AJ106" s="185" t="s">
        <v>21</v>
      </c>
      <c r="AK106" s="160"/>
      <c r="AL106" s="160"/>
      <c r="AM106" s="160"/>
      <c r="AN106" s="160"/>
      <c r="AO106" s="160"/>
      <c r="AP106" s="158">
        <v>785431758</v>
      </c>
      <c r="AQ106" s="158">
        <v>0</v>
      </c>
      <c r="AR106" s="158">
        <v>785431758</v>
      </c>
      <c r="AS106" s="186">
        <v>0</v>
      </c>
      <c r="AT106" s="182"/>
      <c r="AU106" s="186">
        <v>0</v>
      </c>
      <c r="AV106" s="182"/>
      <c r="AW106" s="158">
        <v>0</v>
      </c>
      <c r="AX106" s="158">
        <v>0</v>
      </c>
      <c r="AY106" s="158">
        <v>0</v>
      </c>
    </row>
    <row r="107" spans="1:51" x14ac:dyDescent="0.25">
      <c r="A107" s="184" t="s">
        <v>22</v>
      </c>
      <c r="B107" s="160"/>
      <c r="C107" s="184" t="s">
        <v>340</v>
      </c>
      <c r="D107" s="160"/>
      <c r="E107" s="184" t="s">
        <v>340</v>
      </c>
      <c r="F107" s="160"/>
      <c r="G107" s="184" t="s">
        <v>340</v>
      </c>
      <c r="H107" s="160"/>
      <c r="I107" s="184" t="s">
        <v>334</v>
      </c>
      <c r="J107" s="160"/>
      <c r="K107" s="160"/>
      <c r="L107" s="184" t="s">
        <v>329</v>
      </c>
      <c r="M107" s="160"/>
      <c r="N107" s="160"/>
      <c r="O107" s="184"/>
      <c r="P107" s="160"/>
      <c r="Q107" s="184"/>
      <c r="R107" s="160"/>
      <c r="S107" s="183" t="s">
        <v>196</v>
      </c>
      <c r="T107" s="160"/>
      <c r="U107" s="160"/>
      <c r="V107" s="160"/>
      <c r="W107" s="160"/>
      <c r="X107" s="160"/>
      <c r="Y107" s="160"/>
      <c r="Z107" s="160"/>
      <c r="AA107" s="184" t="s">
        <v>19</v>
      </c>
      <c r="AB107" s="160"/>
      <c r="AC107" s="160"/>
      <c r="AD107" s="160"/>
      <c r="AE107" s="160"/>
      <c r="AF107" s="184" t="s">
        <v>20</v>
      </c>
      <c r="AG107" s="160"/>
      <c r="AH107" s="160"/>
      <c r="AI107" s="156" t="s">
        <v>317</v>
      </c>
      <c r="AJ107" s="185" t="s">
        <v>21</v>
      </c>
      <c r="AK107" s="160"/>
      <c r="AL107" s="160"/>
      <c r="AM107" s="160"/>
      <c r="AN107" s="160"/>
      <c r="AO107" s="160"/>
      <c r="AP107" s="158">
        <v>25364462.079999998</v>
      </c>
      <c r="AQ107" s="158">
        <v>0</v>
      </c>
      <c r="AR107" s="158">
        <v>25364462.079999998</v>
      </c>
      <c r="AS107" s="186">
        <v>0</v>
      </c>
      <c r="AT107" s="182"/>
      <c r="AU107" s="186">
        <v>0</v>
      </c>
      <c r="AV107" s="182"/>
      <c r="AW107" s="158">
        <v>0</v>
      </c>
      <c r="AX107" s="158">
        <v>0</v>
      </c>
      <c r="AY107" s="158">
        <v>0</v>
      </c>
    </row>
    <row r="108" spans="1:51" x14ac:dyDescent="0.25">
      <c r="A108" s="184" t="s">
        <v>22</v>
      </c>
      <c r="B108" s="160"/>
      <c r="C108" s="184" t="s">
        <v>340</v>
      </c>
      <c r="D108" s="160"/>
      <c r="E108" s="184" t="s">
        <v>340</v>
      </c>
      <c r="F108" s="160"/>
      <c r="G108" s="184" t="s">
        <v>340</v>
      </c>
      <c r="H108" s="160"/>
      <c r="I108" s="184" t="s">
        <v>334</v>
      </c>
      <c r="J108" s="160"/>
      <c r="K108" s="160"/>
      <c r="L108" s="184" t="s">
        <v>332</v>
      </c>
      <c r="M108" s="160"/>
      <c r="N108" s="160"/>
      <c r="O108" s="184"/>
      <c r="P108" s="160"/>
      <c r="Q108" s="184"/>
      <c r="R108" s="160"/>
      <c r="S108" s="183" t="s">
        <v>198</v>
      </c>
      <c r="T108" s="160"/>
      <c r="U108" s="160"/>
      <c r="V108" s="160"/>
      <c r="W108" s="160"/>
      <c r="X108" s="160"/>
      <c r="Y108" s="160"/>
      <c r="Z108" s="160"/>
      <c r="AA108" s="184" t="s">
        <v>19</v>
      </c>
      <c r="AB108" s="160"/>
      <c r="AC108" s="160"/>
      <c r="AD108" s="160"/>
      <c r="AE108" s="160"/>
      <c r="AF108" s="184" t="s">
        <v>20</v>
      </c>
      <c r="AG108" s="160"/>
      <c r="AH108" s="160"/>
      <c r="AI108" s="156" t="s">
        <v>317</v>
      </c>
      <c r="AJ108" s="185" t="s">
        <v>21</v>
      </c>
      <c r="AK108" s="160"/>
      <c r="AL108" s="160"/>
      <c r="AM108" s="160"/>
      <c r="AN108" s="160"/>
      <c r="AO108" s="160"/>
      <c r="AP108" s="158">
        <v>374576848</v>
      </c>
      <c r="AQ108" s="158">
        <v>0</v>
      </c>
      <c r="AR108" s="158">
        <v>374576848</v>
      </c>
      <c r="AS108" s="186">
        <v>0</v>
      </c>
      <c r="AT108" s="182"/>
      <c r="AU108" s="186">
        <v>0</v>
      </c>
      <c r="AV108" s="182"/>
      <c r="AW108" s="158">
        <v>0</v>
      </c>
      <c r="AX108" s="158">
        <v>0</v>
      </c>
      <c r="AY108" s="158">
        <v>0</v>
      </c>
    </row>
    <row r="109" spans="1:51" x14ac:dyDescent="0.25">
      <c r="A109" s="184" t="s">
        <v>22</v>
      </c>
      <c r="B109" s="160"/>
      <c r="C109" s="184" t="s">
        <v>340</v>
      </c>
      <c r="D109" s="160"/>
      <c r="E109" s="184" t="s">
        <v>340</v>
      </c>
      <c r="F109" s="160"/>
      <c r="G109" s="184" t="s">
        <v>340</v>
      </c>
      <c r="H109" s="160"/>
      <c r="I109" s="184" t="s">
        <v>334</v>
      </c>
      <c r="J109" s="160"/>
      <c r="K109" s="160"/>
      <c r="L109" s="184" t="s">
        <v>334</v>
      </c>
      <c r="M109" s="160"/>
      <c r="N109" s="160"/>
      <c r="O109" s="184"/>
      <c r="P109" s="160"/>
      <c r="Q109" s="184"/>
      <c r="R109" s="160"/>
      <c r="S109" s="183" t="s">
        <v>772</v>
      </c>
      <c r="T109" s="160"/>
      <c r="U109" s="160"/>
      <c r="V109" s="160"/>
      <c r="W109" s="160"/>
      <c r="X109" s="160"/>
      <c r="Y109" s="160"/>
      <c r="Z109" s="160"/>
      <c r="AA109" s="184" t="s">
        <v>19</v>
      </c>
      <c r="AB109" s="160"/>
      <c r="AC109" s="160"/>
      <c r="AD109" s="160"/>
      <c r="AE109" s="160"/>
      <c r="AF109" s="184" t="s">
        <v>20</v>
      </c>
      <c r="AG109" s="160"/>
      <c r="AH109" s="160"/>
      <c r="AI109" s="156" t="s">
        <v>317</v>
      </c>
      <c r="AJ109" s="185" t="s">
        <v>21</v>
      </c>
      <c r="AK109" s="160"/>
      <c r="AL109" s="160"/>
      <c r="AM109" s="160"/>
      <c r="AN109" s="160"/>
      <c r="AO109" s="160"/>
      <c r="AP109" s="158">
        <v>0</v>
      </c>
      <c r="AQ109" s="158">
        <v>0</v>
      </c>
      <c r="AR109" s="158">
        <v>0</v>
      </c>
      <c r="AS109" s="186">
        <v>0</v>
      </c>
      <c r="AT109" s="182"/>
      <c r="AU109" s="186">
        <v>0</v>
      </c>
      <c r="AV109" s="182"/>
      <c r="AW109" s="158">
        <v>0</v>
      </c>
      <c r="AX109" s="158">
        <v>0</v>
      </c>
      <c r="AY109" s="158">
        <v>0</v>
      </c>
    </row>
    <row r="110" spans="1:51" x14ac:dyDescent="0.25">
      <c r="A110" s="179" t="s">
        <v>22</v>
      </c>
      <c r="B110" s="160"/>
      <c r="C110" s="179" t="s">
        <v>340</v>
      </c>
      <c r="D110" s="160"/>
      <c r="E110" s="179" t="s">
        <v>340</v>
      </c>
      <c r="F110" s="160"/>
      <c r="G110" s="179" t="s">
        <v>340</v>
      </c>
      <c r="H110" s="160"/>
      <c r="I110" s="179" t="s">
        <v>335</v>
      </c>
      <c r="J110" s="160"/>
      <c r="K110" s="160"/>
      <c r="L110" s="179"/>
      <c r="M110" s="160"/>
      <c r="N110" s="160"/>
      <c r="O110" s="179"/>
      <c r="P110" s="160"/>
      <c r="Q110" s="179"/>
      <c r="R110" s="160"/>
      <c r="S110" s="178" t="s">
        <v>201</v>
      </c>
      <c r="T110" s="160"/>
      <c r="U110" s="160"/>
      <c r="V110" s="160"/>
      <c r="W110" s="160"/>
      <c r="X110" s="160"/>
      <c r="Y110" s="160"/>
      <c r="Z110" s="160"/>
      <c r="AA110" s="179" t="s">
        <v>19</v>
      </c>
      <c r="AB110" s="160"/>
      <c r="AC110" s="160"/>
      <c r="AD110" s="160"/>
      <c r="AE110" s="160"/>
      <c r="AF110" s="179" t="s">
        <v>20</v>
      </c>
      <c r="AG110" s="160"/>
      <c r="AH110" s="160"/>
      <c r="AI110" s="155" t="s">
        <v>317</v>
      </c>
      <c r="AJ110" s="180" t="s">
        <v>21</v>
      </c>
      <c r="AK110" s="160"/>
      <c r="AL110" s="160"/>
      <c r="AM110" s="160"/>
      <c r="AN110" s="160"/>
      <c r="AO110" s="160"/>
      <c r="AP110" s="157">
        <v>46787000</v>
      </c>
      <c r="AQ110" s="157">
        <v>0</v>
      </c>
      <c r="AR110" s="157">
        <v>46787000</v>
      </c>
      <c r="AS110" s="181">
        <v>0</v>
      </c>
      <c r="AT110" s="182"/>
      <c r="AU110" s="181">
        <v>0</v>
      </c>
      <c r="AV110" s="182"/>
      <c r="AW110" s="157">
        <v>0</v>
      </c>
      <c r="AX110" s="157">
        <v>0</v>
      </c>
      <c r="AY110" s="157">
        <v>0</v>
      </c>
    </row>
    <row r="111" spans="1:51" x14ac:dyDescent="0.25">
      <c r="A111" s="184" t="s">
        <v>22</v>
      </c>
      <c r="B111" s="160"/>
      <c r="C111" s="184" t="s">
        <v>340</v>
      </c>
      <c r="D111" s="160"/>
      <c r="E111" s="184" t="s">
        <v>340</v>
      </c>
      <c r="F111" s="160"/>
      <c r="G111" s="184" t="s">
        <v>340</v>
      </c>
      <c r="H111" s="160"/>
      <c r="I111" s="184" t="s">
        <v>335</v>
      </c>
      <c r="J111" s="160"/>
      <c r="K111" s="160"/>
      <c r="L111" s="184" t="s">
        <v>341</v>
      </c>
      <c r="M111" s="160"/>
      <c r="N111" s="160"/>
      <c r="O111" s="184"/>
      <c r="P111" s="160"/>
      <c r="Q111" s="184"/>
      <c r="R111" s="160"/>
      <c r="S111" s="183" t="s">
        <v>203</v>
      </c>
      <c r="T111" s="160"/>
      <c r="U111" s="160"/>
      <c r="V111" s="160"/>
      <c r="W111" s="160"/>
      <c r="X111" s="160"/>
      <c r="Y111" s="160"/>
      <c r="Z111" s="160"/>
      <c r="AA111" s="184" t="s">
        <v>19</v>
      </c>
      <c r="AB111" s="160"/>
      <c r="AC111" s="160"/>
      <c r="AD111" s="160"/>
      <c r="AE111" s="160"/>
      <c r="AF111" s="184" t="s">
        <v>20</v>
      </c>
      <c r="AG111" s="160"/>
      <c r="AH111" s="160"/>
      <c r="AI111" s="156" t="s">
        <v>317</v>
      </c>
      <c r="AJ111" s="185" t="s">
        <v>21</v>
      </c>
      <c r="AK111" s="160"/>
      <c r="AL111" s="160"/>
      <c r="AM111" s="160"/>
      <c r="AN111" s="160"/>
      <c r="AO111" s="160"/>
      <c r="AP111" s="158">
        <v>0</v>
      </c>
      <c r="AQ111" s="158">
        <v>0</v>
      </c>
      <c r="AR111" s="158">
        <v>0</v>
      </c>
      <c r="AS111" s="186">
        <v>0</v>
      </c>
      <c r="AT111" s="182"/>
      <c r="AU111" s="186">
        <v>0</v>
      </c>
      <c r="AV111" s="182"/>
      <c r="AW111" s="158">
        <v>0</v>
      </c>
      <c r="AX111" s="158">
        <v>0</v>
      </c>
      <c r="AY111" s="158">
        <v>0</v>
      </c>
    </row>
    <row r="112" spans="1:51" x14ac:dyDescent="0.25">
      <c r="A112" s="184" t="s">
        <v>22</v>
      </c>
      <c r="B112" s="160"/>
      <c r="C112" s="184" t="s">
        <v>340</v>
      </c>
      <c r="D112" s="160"/>
      <c r="E112" s="184" t="s">
        <v>340</v>
      </c>
      <c r="F112" s="160"/>
      <c r="G112" s="184" t="s">
        <v>340</v>
      </c>
      <c r="H112" s="160"/>
      <c r="I112" s="184" t="s">
        <v>335</v>
      </c>
      <c r="J112" s="160"/>
      <c r="K112" s="160"/>
      <c r="L112" s="184" t="s">
        <v>327</v>
      </c>
      <c r="M112" s="160"/>
      <c r="N112" s="160"/>
      <c r="O112" s="184"/>
      <c r="P112" s="160"/>
      <c r="Q112" s="184"/>
      <c r="R112" s="160"/>
      <c r="S112" s="183" t="s">
        <v>205</v>
      </c>
      <c r="T112" s="160"/>
      <c r="U112" s="160"/>
      <c r="V112" s="160"/>
      <c r="W112" s="160"/>
      <c r="X112" s="160"/>
      <c r="Y112" s="160"/>
      <c r="Z112" s="160"/>
      <c r="AA112" s="184" t="s">
        <v>19</v>
      </c>
      <c r="AB112" s="160"/>
      <c r="AC112" s="160"/>
      <c r="AD112" s="160"/>
      <c r="AE112" s="160"/>
      <c r="AF112" s="184" t="s">
        <v>20</v>
      </c>
      <c r="AG112" s="160"/>
      <c r="AH112" s="160"/>
      <c r="AI112" s="156" t="s">
        <v>317</v>
      </c>
      <c r="AJ112" s="185" t="s">
        <v>21</v>
      </c>
      <c r="AK112" s="160"/>
      <c r="AL112" s="160"/>
      <c r="AM112" s="160"/>
      <c r="AN112" s="160"/>
      <c r="AO112" s="160"/>
      <c r="AP112" s="158">
        <v>46787000</v>
      </c>
      <c r="AQ112" s="158">
        <v>0</v>
      </c>
      <c r="AR112" s="158">
        <v>46787000</v>
      </c>
      <c r="AS112" s="186">
        <v>0</v>
      </c>
      <c r="AT112" s="182"/>
      <c r="AU112" s="186">
        <v>0</v>
      </c>
      <c r="AV112" s="182"/>
      <c r="AW112" s="158">
        <v>0</v>
      </c>
      <c r="AX112" s="158">
        <v>0</v>
      </c>
      <c r="AY112" s="158">
        <v>0</v>
      </c>
    </row>
    <row r="113" spans="1:51" x14ac:dyDescent="0.25">
      <c r="A113" s="184" t="s">
        <v>22</v>
      </c>
      <c r="B113" s="160"/>
      <c r="C113" s="184" t="s">
        <v>340</v>
      </c>
      <c r="D113" s="160"/>
      <c r="E113" s="184" t="s">
        <v>340</v>
      </c>
      <c r="F113" s="160"/>
      <c r="G113" s="184" t="s">
        <v>340</v>
      </c>
      <c r="H113" s="160"/>
      <c r="I113" s="184" t="s">
        <v>335</v>
      </c>
      <c r="J113" s="160"/>
      <c r="K113" s="160"/>
      <c r="L113" s="184" t="s">
        <v>328</v>
      </c>
      <c r="M113" s="160"/>
      <c r="N113" s="160"/>
      <c r="O113" s="184"/>
      <c r="P113" s="160"/>
      <c r="Q113" s="184"/>
      <c r="R113" s="160"/>
      <c r="S113" s="183" t="s">
        <v>207</v>
      </c>
      <c r="T113" s="160"/>
      <c r="U113" s="160"/>
      <c r="V113" s="160"/>
      <c r="W113" s="160"/>
      <c r="X113" s="160"/>
      <c r="Y113" s="160"/>
      <c r="Z113" s="160"/>
      <c r="AA113" s="184" t="s">
        <v>19</v>
      </c>
      <c r="AB113" s="160"/>
      <c r="AC113" s="160"/>
      <c r="AD113" s="160"/>
      <c r="AE113" s="160"/>
      <c r="AF113" s="184" t="s">
        <v>20</v>
      </c>
      <c r="AG113" s="160"/>
      <c r="AH113" s="160"/>
      <c r="AI113" s="156" t="s">
        <v>317</v>
      </c>
      <c r="AJ113" s="185" t="s">
        <v>21</v>
      </c>
      <c r="AK113" s="160"/>
      <c r="AL113" s="160"/>
      <c r="AM113" s="160"/>
      <c r="AN113" s="160"/>
      <c r="AO113" s="160"/>
      <c r="AP113" s="158">
        <v>0</v>
      </c>
      <c r="AQ113" s="158">
        <v>0</v>
      </c>
      <c r="AR113" s="158">
        <v>0</v>
      </c>
      <c r="AS113" s="186">
        <v>0</v>
      </c>
      <c r="AT113" s="182"/>
      <c r="AU113" s="186">
        <v>0</v>
      </c>
      <c r="AV113" s="182"/>
      <c r="AW113" s="158">
        <v>0</v>
      </c>
      <c r="AX113" s="158">
        <v>0</v>
      </c>
      <c r="AY113" s="158">
        <v>0</v>
      </c>
    </row>
    <row r="114" spans="1:51" x14ac:dyDescent="0.25">
      <c r="A114" s="184" t="s">
        <v>22</v>
      </c>
      <c r="B114" s="160"/>
      <c r="C114" s="184" t="s">
        <v>340</v>
      </c>
      <c r="D114" s="160"/>
      <c r="E114" s="184" t="s">
        <v>340</v>
      </c>
      <c r="F114" s="160"/>
      <c r="G114" s="184" t="s">
        <v>340</v>
      </c>
      <c r="H114" s="160"/>
      <c r="I114" s="184" t="s">
        <v>335</v>
      </c>
      <c r="J114" s="160"/>
      <c r="K114" s="160"/>
      <c r="L114" s="184" t="s">
        <v>330</v>
      </c>
      <c r="M114" s="160"/>
      <c r="N114" s="160"/>
      <c r="O114" s="184"/>
      <c r="P114" s="160"/>
      <c r="Q114" s="184"/>
      <c r="R114" s="160"/>
      <c r="S114" s="183" t="s">
        <v>516</v>
      </c>
      <c r="T114" s="160"/>
      <c r="U114" s="160"/>
      <c r="V114" s="160"/>
      <c r="W114" s="160"/>
      <c r="X114" s="160"/>
      <c r="Y114" s="160"/>
      <c r="Z114" s="160"/>
      <c r="AA114" s="184" t="s">
        <v>19</v>
      </c>
      <c r="AB114" s="160"/>
      <c r="AC114" s="160"/>
      <c r="AD114" s="160"/>
      <c r="AE114" s="160"/>
      <c r="AF114" s="184" t="s">
        <v>20</v>
      </c>
      <c r="AG114" s="160"/>
      <c r="AH114" s="160"/>
      <c r="AI114" s="156" t="s">
        <v>317</v>
      </c>
      <c r="AJ114" s="185" t="s">
        <v>21</v>
      </c>
      <c r="AK114" s="160"/>
      <c r="AL114" s="160"/>
      <c r="AM114" s="160"/>
      <c r="AN114" s="160"/>
      <c r="AO114" s="160"/>
      <c r="AP114" s="158">
        <v>0</v>
      </c>
      <c r="AQ114" s="158">
        <v>0</v>
      </c>
      <c r="AR114" s="158">
        <v>0</v>
      </c>
      <c r="AS114" s="186">
        <v>0</v>
      </c>
      <c r="AT114" s="182"/>
      <c r="AU114" s="186">
        <v>0</v>
      </c>
      <c r="AV114" s="182"/>
      <c r="AW114" s="158">
        <v>0</v>
      </c>
      <c r="AX114" s="158">
        <v>0</v>
      </c>
      <c r="AY114" s="158">
        <v>0</v>
      </c>
    </row>
    <row r="115" spans="1:51" x14ac:dyDescent="0.25">
      <c r="A115" s="184" t="s">
        <v>22</v>
      </c>
      <c r="B115" s="160"/>
      <c r="C115" s="184" t="s">
        <v>340</v>
      </c>
      <c r="D115" s="160"/>
      <c r="E115" s="184" t="s">
        <v>340</v>
      </c>
      <c r="F115" s="160"/>
      <c r="G115" s="184" t="s">
        <v>340</v>
      </c>
      <c r="H115" s="160"/>
      <c r="I115" s="184" t="s">
        <v>337</v>
      </c>
      <c r="J115" s="160"/>
      <c r="K115" s="160"/>
      <c r="L115" s="184"/>
      <c r="M115" s="160"/>
      <c r="N115" s="160"/>
      <c r="O115" s="184"/>
      <c r="P115" s="160"/>
      <c r="Q115" s="184"/>
      <c r="R115" s="160"/>
      <c r="S115" s="183" t="s">
        <v>211</v>
      </c>
      <c r="T115" s="160"/>
      <c r="U115" s="160"/>
      <c r="V115" s="160"/>
      <c r="W115" s="160"/>
      <c r="X115" s="160"/>
      <c r="Y115" s="160"/>
      <c r="Z115" s="160"/>
      <c r="AA115" s="184" t="s">
        <v>19</v>
      </c>
      <c r="AB115" s="160"/>
      <c r="AC115" s="160"/>
      <c r="AD115" s="160"/>
      <c r="AE115" s="160"/>
      <c r="AF115" s="184" t="s">
        <v>20</v>
      </c>
      <c r="AG115" s="160"/>
      <c r="AH115" s="160"/>
      <c r="AI115" s="156" t="s">
        <v>317</v>
      </c>
      <c r="AJ115" s="185" t="s">
        <v>21</v>
      </c>
      <c r="AK115" s="160"/>
      <c r="AL115" s="160"/>
      <c r="AM115" s="160"/>
      <c r="AN115" s="160"/>
      <c r="AO115" s="160"/>
      <c r="AP115" s="158">
        <v>0</v>
      </c>
      <c r="AQ115" s="158">
        <v>0</v>
      </c>
      <c r="AR115" s="158">
        <v>0</v>
      </c>
      <c r="AS115" s="186">
        <v>0</v>
      </c>
      <c r="AT115" s="182"/>
      <c r="AU115" s="186">
        <v>0</v>
      </c>
      <c r="AV115" s="182"/>
      <c r="AW115" s="158">
        <v>0</v>
      </c>
      <c r="AX115" s="158">
        <v>0</v>
      </c>
      <c r="AY115" s="158">
        <v>0</v>
      </c>
    </row>
    <row r="116" spans="1:51" x14ac:dyDescent="0.25">
      <c r="A116" s="179" t="s">
        <v>22</v>
      </c>
      <c r="B116" s="160"/>
      <c r="C116" s="179" t="s">
        <v>342</v>
      </c>
      <c r="D116" s="160"/>
      <c r="E116" s="179"/>
      <c r="F116" s="160"/>
      <c r="G116" s="179"/>
      <c r="H116" s="160"/>
      <c r="I116" s="179"/>
      <c r="J116" s="160"/>
      <c r="K116" s="160"/>
      <c r="L116" s="179"/>
      <c r="M116" s="160"/>
      <c r="N116" s="160"/>
      <c r="O116" s="179"/>
      <c r="P116" s="160"/>
      <c r="Q116" s="179"/>
      <c r="R116" s="160"/>
      <c r="S116" s="178" t="s">
        <v>213</v>
      </c>
      <c r="T116" s="160"/>
      <c r="U116" s="160"/>
      <c r="V116" s="160"/>
      <c r="W116" s="160"/>
      <c r="X116" s="160"/>
      <c r="Y116" s="160"/>
      <c r="Z116" s="160"/>
      <c r="AA116" s="179" t="s">
        <v>19</v>
      </c>
      <c r="AB116" s="160"/>
      <c r="AC116" s="160"/>
      <c r="AD116" s="160"/>
      <c r="AE116" s="160"/>
      <c r="AF116" s="179" t="s">
        <v>20</v>
      </c>
      <c r="AG116" s="160"/>
      <c r="AH116" s="160"/>
      <c r="AI116" s="155" t="s">
        <v>317</v>
      </c>
      <c r="AJ116" s="180" t="s">
        <v>21</v>
      </c>
      <c r="AK116" s="160"/>
      <c r="AL116" s="160"/>
      <c r="AM116" s="160"/>
      <c r="AN116" s="160"/>
      <c r="AO116" s="160"/>
      <c r="AP116" s="157">
        <v>0</v>
      </c>
      <c r="AQ116" s="157">
        <v>0</v>
      </c>
      <c r="AR116" s="157">
        <v>0</v>
      </c>
      <c r="AS116" s="181">
        <v>0</v>
      </c>
      <c r="AT116" s="182"/>
      <c r="AU116" s="181">
        <v>0</v>
      </c>
      <c r="AV116" s="182"/>
      <c r="AW116" s="157">
        <v>0</v>
      </c>
      <c r="AX116" s="157">
        <v>0</v>
      </c>
      <c r="AY116" s="157">
        <v>0</v>
      </c>
    </row>
    <row r="117" spans="1:51" x14ac:dyDescent="0.25">
      <c r="A117" s="179" t="s">
        <v>22</v>
      </c>
      <c r="B117" s="160"/>
      <c r="C117" s="179" t="s">
        <v>342</v>
      </c>
      <c r="D117" s="160"/>
      <c r="E117" s="179" t="s">
        <v>390</v>
      </c>
      <c r="F117" s="160"/>
      <c r="G117" s="179"/>
      <c r="H117" s="160"/>
      <c r="I117" s="179"/>
      <c r="J117" s="160"/>
      <c r="K117" s="160"/>
      <c r="L117" s="179"/>
      <c r="M117" s="160"/>
      <c r="N117" s="160"/>
      <c r="O117" s="179"/>
      <c r="P117" s="160"/>
      <c r="Q117" s="179"/>
      <c r="R117" s="160"/>
      <c r="S117" s="178" t="s">
        <v>215</v>
      </c>
      <c r="T117" s="160"/>
      <c r="U117" s="160"/>
      <c r="V117" s="160"/>
      <c r="W117" s="160"/>
      <c r="X117" s="160"/>
      <c r="Y117" s="160"/>
      <c r="Z117" s="160"/>
      <c r="AA117" s="179" t="s">
        <v>19</v>
      </c>
      <c r="AB117" s="160"/>
      <c r="AC117" s="160"/>
      <c r="AD117" s="160"/>
      <c r="AE117" s="160"/>
      <c r="AF117" s="179" t="s">
        <v>20</v>
      </c>
      <c r="AG117" s="160"/>
      <c r="AH117" s="160"/>
      <c r="AI117" s="155" t="s">
        <v>317</v>
      </c>
      <c r="AJ117" s="180" t="s">
        <v>21</v>
      </c>
      <c r="AK117" s="160"/>
      <c r="AL117" s="160"/>
      <c r="AM117" s="160"/>
      <c r="AN117" s="160"/>
      <c r="AO117" s="160"/>
      <c r="AP117" s="157">
        <v>0</v>
      </c>
      <c r="AQ117" s="157">
        <v>0</v>
      </c>
      <c r="AR117" s="157">
        <v>0</v>
      </c>
      <c r="AS117" s="181">
        <v>0</v>
      </c>
      <c r="AT117" s="182"/>
      <c r="AU117" s="181">
        <v>0</v>
      </c>
      <c r="AV117" s="182"/>
      <c r="AW117" s="157">
        <v>0</v>
      </c>
      <c r="AX117" s="157">
        <v>0</v>
      </c>
      <c r="AY117" s="157">
        <v>0</v>
      </c>
    </row>
    <row r="118" spans="1:51" x14ac:dyDescent="0.25">
      <c r="A118" s="179" t="s">
        <v>22</v>
      </c>
      <c r="B118" s="160"/>
      <c r="C118" s="179" t="s">
        <v>342</v>
      </c>
      <c r="D118" s="160"/>
      <c r="E118" s="179" t="s">
        <v>390</v>
      </c>
      <c r="F118" s="160"/>
      <c r="G118" s="179" t="s">
        <v>340</v>
      </c>
      <c r="H118" s="160"/>
      <c r="I118" s="179"/>
      <c r="J118" s="160"/>
      <c r="K118" s="160"/>
      <c r="L118" s="179"/>
      <c r="M118" s="160"/>
      <c r="N118" s="160"/>
      <c r="O118" s="179"/>
      <c r="P118" s="160"/>
      <c r="Q118" s="179"/>
      <c r="R118" s="160"/>
      <c r="S118" s="178" t="s">
        <v>217</v>
      </c>
      <c r="T118" s="160"/>
      <c r="U118" s="160"/>
      <c r="V118" s="160"/>
      <c r="W118" s="160"/>
      <c r="X118" s="160"/>
      <c r="Y118" s="160"/>
      <c r="Z118" s="160"/>
      <c r="AA118" s="179" t="s">
        <v>19</v>
      </c>
      <c r="AB118" s="160"/>
      <c r="AC118" s="160"/>
      <c r="AD118" s="160"/>
      <c r="AE118" s="160"/>
      <c r="AF118" s="179" t="s">
        <v>20</v>
      </c>
      <c r="AG118" s="160"/>
      <c r="AH118" s="160"/>
      <c r="AI118" s="155" t="s">
        <v>317</v>
      </c>
      <c r="AJ118" s="180" t="s">
        <v>21</v>
      </c>
      <c r="AK118" s="160"/>
      <c r="AL118" s="160"/>
      <c r="AM118" s="160"/>
      <c r="AN118" s="160"/>
      <c r="AO118" s="160"/>
      <c r="AP118" s="157">
        <v>0</v>
      </c>
      <c r="AQ118" s="157">
        <v>0</v>
      </c>
      <c r="AR118" s="157">
        <v>0</v>
      </c>
      <c r="AS118" s="181">
        <v>0</v>
      </c>
      <c r="AT118" s="182"/>
      <c r="AU118" s="181">
        <v>0</v>
      </c>
      <c r="AV118" s="182"/>
      <c r="AW118" s="157">
        <v>0</v>
      </c>
      <c r="AX118" s="157">
        <v>0</v>
      </c>
      <c r="AY118" s="157">
        <v>0</v>
      </c>
    </row>
    <row r="119" spans="1:51" x14ac:dyDescent="0.25">
      <c r="A119" s="179" t="s">
        <v>22</v>
      </c>
      <c r="B119" s="160"/>
      <c r="C119" s="179" t="s">
        <v>342</v>
      </c>
      <c r="D119" s="160"/>
      <c r="E119" s="179" t="s">
        <v>390</v>
      </c>
      <c r="F119" s="160"/>
      <c r="G119" s="179" t="s">
        <v>340</v>
      </c>
      <c r="H119" s="160"/>
      <c r="I119" s="179" t="s">
        <v>339</v>
      </c>
      <c r="J119" s="160"/>
      <c r="K119" s="160"/>
      <c r="L119" s="179"/>
      <c r="M119" s="160"/>
      <c r="N119" s="160"/>
      <c r="O119" s="179"/>
      <c r="P119" s="160"/>
      <c r="Q119" s="179"/>
      <c r="R119" s="160"/>
      <c r="S119" s="178" t="s">
        <v>219</v>
      </c>
      <c r="T119" s="160"/>
      <c r="U119" s="160"/>
      <c r="V119" s="160"/>
      <c r="W119" s="160"/>
      <c r="X119" s="160"/>
      <c r="Y119" s="160"/>
      <c r="Z119" s="160"/>
      <c r="AA119" s="179" t="s">
        <v>19</v>
      </c>
      <c r="AB119" s="160"/>
      <c r="AC119" s="160"/>
      <c r="AD119" s="160"/>
      <c r="AE119" s="160"/>
      <c r="AF119" s="179" t="s">
        <v>20</v>
      </c>
      <c r="AG119" s="160"/>
      <c r="AH119" s="160"/>
      <c r="AI119" s="155" t="s">
        <v>317</v>
      </c>
      <c r="AJ119" s="180" t="s">
        <v>21</v>
      </c>
      <c r="AK119" s="160"/>
      <c r="AL119" s="160"/>
      <c r="AM119" s="160"/>
      <c r="AN119" s="160"/>
      <c r="AO119" s="160"/>
      <c r="AP119" s="157">
        <v>0</v>
      </c>
      <c r="AQ119" s="157">
        <v>0</v>
      </c>
      <c r="AR119" s="157">
        <v>0</v>
      </c>
      <c r="AS119" s="181">
        <v>0</v>
      </c>
      <c r="AT119" s="182"/>
      <c r="AU119" s="181">
        <v>0</v>
      </c>
      <c r="AV119" s="182"/>
      <c r="AW119" s="157">
        <v>0</v>
      </c>
      <c r="AX119" s="157">
        <v>0</v>
      </c>
      <c r="AY119" s="157">
        <v>0</v>
      </c>
    </row>
    <row r="120" spans="1:51" x14ac:dyDescent="0.25">
      <c r="A120" s="184" t="s">
        <v>22</v>
      </c>
      <c r="B120" s="160"/>
      <c r="C120" s="184" t="s">
        <v>342</v>
      </c>
      <c r="D120" s="160"/>
      <c r="E120" s="184" t="s">
        <v>390</v>
      </c>
      <c r="F120" s="160"/>
      <c r="G120" s="184" t="s">
        <v>340</v>
      </c>
      <c r="H120" s="160"/>
      <c r="I120" s="184" t="s">
        <v>339</v>
      </c>
      <c r="J120" s="160"/>
      <c r="K120" s="160"/>
      <c r="L120" s="184" t="s">
        <v>326</v>
      </c>
      <c r="M120" s="160"/>
      <c r="N120" s="160"/>
      <c r="O120" s="184"/>
      <c r="P120" s="160"/>
      <c r="Q120" s="184"/>
      <c r="R120" s="160"/>
      <c r="S120" s="183" t="s">
        <v>221</v>
      </c>
      <c r="T120" s="160"/>
      <c r="U120" s="160"/>
      <c r="V120" s="160"/>
      <c r="W120" s="160"/>
      <c r="X120" s="160"/>
      <c r="Y120" s="160"/>
      <c r="Z120" s="160"/>
      <c r="AA120" s="184" t="s">
        <v>19</v>
      </c>
      <c r="AB120" s="160"/>
      <c r="AC120" s="160"/>
      <c r="AD120" s="160"/>
      <c r="AE120" s="160"/>
      <c r="AF120" s="184" t="s">
        <v>20</v>
      </c>
      <c r="AG120" s="160"/>
      <c r="AH120" s="160"/>
      <c r="AI120" s="156" t="s">
        <v>317</v>
      </c>
      <c r="AJ120" s="185" t="s">
        <v>21</v>
      </c>
      <c r="AK120" s="160"/>
      <c r="AL120" s="160"/>
      <c r="AM120" s="160"/>
      <c r="AN120" s="160"/>
      <c r="AO120" s="160"/>
      <c r="AP120" s="158">
        <v>0</v>
      </c>
      <c r="AQ120" s="158">
        <v>0</v>
      </c>
      <c r="AR120" s="158">
        <v>0</v>
      </c>
      <c r="AS120" s="186">
        <v>0</v>
      </c>
      <c r="AT120" s="182"/>
      <c r="AU120" s="186">
        <v>0</v>
      </c>
      <c r="AV120" s="182"/>
      <c r="AW120" s="158">
        <v>0</v>
      </c>
      <c r="AX120" s="158">
        <v>0</v>
      </c>
      <c r="AY120" s="158">
        <v>0</v>
      </c>
    </row>
    <row r="121" spans="1:51" x14ac:dyDescent="0.25">
      <c r="A121" s="184" t="s">
        <v>22</v>
      </c>
      <c r="B121" s="160"/>
      <c r="C121" s="184" t="s">
        <v>342</v>
      </c>
      <c r="D121" s="160"/>
      <c r="E121" s="184" t="s">
        <v>390</v>
      </c>
      <c r="F121" s="160"/>
      <c r="G121" s="184" t="s">
        <v>340</v>
      </c>
      <c r="H121" s="160"/>
      <c r="I121" s="184" t="s">
        <v>339</v>
      </c>
      <c r="J121" s="160"/>
      <c r="K121" s="160"/>
      <c r="L121" s="184" t="s">
        <v>341</v>
      </c>
      <c r="M121" s="160"/>
      <c r="N121" s="160"/>
      <c r="O121" s="184"/>
      <c r="P121" s="160"/>
      <c r="Q121" s="184"/>
      <c r="R121" s="160"/>
      <c r="S121" s="183" t="s">
        <v>223</v>
      </c>
      <c r="T121" s="160"/>
      <c r="U121" s="160"/>
      <c r="V121" s="160"/>
      <c r="W121" s="160"/>
      <c r="X121" s="160"/>
      <c r="Y121" s="160"/>
      <c r="Z121" s="160"/>
      <c r="AA121" s="184" t="s">
        <v>19</v>
      </c>
      <c r="AB121" s="160"/>
      <c r="AC121" s="160"/>
      <c r="AD121" s="160"/>
      <c r="AE121" s="160"/>
      <c r="AF121" s="184" t="s">
        <v>20</v>
      </c>
      <c r="AG121" s="160"/>
      <c r="AH121" s="160"/>
      <c r="AI121" s="156" t="s">
        <v>317</v>
      </c>
      <c r="AJ121" s="185" t="s">
        <v>21</v>
      </c>
      <c r="AK121" s="160"/>
      <c r="AL121" s="160"/>
      <c r="AM121" s="160"/>
      <c r="AN121" s="160"/>
      <c r="AO121" s="160"/>
      <c r="AP121" s="158">
        <v>0</v>
      </c>
      <c r="AQ121" s="158">
        <v>0</v>
      </c>
      <c r="AR121" s="158">
        <v>0</v>
      </c>
      <c r="AS121" s="186">
        <v>0</v>
      </c>
      <c r="AT121" s="182"/>
      <c r="AU121" s="186">
        <v>0</v>
      </c>
      <c r="AV121" s="182"/>
      <c r="AW121" s="158">
        <v>0</v>
      </c>
      <c r="AX121" s="158">
        <v>0</v>
      </c>
      <c r="AY121" s="158">
        <v>0</v>
      </c>
    </row>
    <row r="122" spans="1:51" x14ac:dyDescent="0.25">
      <c r="A122" s="179" t="s">
        <v>22</v>
      </c>
      <c r="B122" s="160"/>
      <c r="C122" s="179" t="s">
        <v>342</v>
      </c>
      <c r="D122" s="160"/>
      <c r="E122" s="179" t="s">
        <v>391</v>
      </c>
      <c r="F122" s="160"/>
      <c r="G122" s="179"/>
      <c r="H122" s="160"/>
      <c r="I122" s="179"/>
      <c r="J122" s="160"/>
      <c r="K122" s="160"/>
      <c r="L122" s="179"/>
      <c r="M122" s="160"/>
      <c r="N122" s="160"/>
      <c r="O122" s="179"/>
      <c r="P122" s="160"/>
      <c r="Q122" s="179"/>
      <c r="R122" s="160"/>
      <c r="S122" s="178" t="s">
        <v>225</v>
      </c>
      <c r="T122" s="160"/>
      <c r="U122" s="160"/>
      <c r="V122" s="160"/>
      <c r="W122" s="160"/>
      <c r="X122" s="160"/>
      <c r="Y122" s="160"/>
      <c r="Z122" s="160"/>
      <c r="AA122" s="179" t="s">
        <v>19</v>
      </c>
      <c r="AB122" s="160"/>
      <c r="AC122" s="160"/>
      <c r="AD122" s="160"/>
      <c r="AE122" s="160"/>
      <c r="AF122" s="179" t="s">
        <v>20</v>
      </c>
      <c r="AG122" s="160"/>
      <c r="AH122" s="160"/>
      <c r="AI122" s="155" t="s">
        <v>317</v>
      </c>
      <c r="AJ122" s="180" t="s">
        <v>21</v>
      </c>
      <c r="AK122" s="160"/>
      <c r="AL122" s="160"/>
      <c r="AM122" s="160"/>
      <c r="AN122" s="160"/>
      <c r="AO122" s="160"/>
      <c r="AP122" s="157">
        <v>0</v>
      </c>
      <c r="AQ122" s="157">
        <v>0</v>
      </c>
      <c r="AR122" s="157">
        <v>0</v>
      </c>
      <c r="AS122" s="181">
        <v>0</v>
      </c>
      <c r="AT122" s="182"/>
      <c r="AU122" s="181">
        <v>0</v>
      </c>
      <c r="AV122" s="182"/>
      <c r="AW122" s="157">
        <v>0</v>
      </c>
      <c r="AX122" s="157">
        <v>0</v>
      </c>
      <c r="AY122" s="157">
        <v>0</v>
      </c>
    </row>
    <row r="123" spans="1:51" x14ac:dyDescent="0.25">
      <c r="A123" s="179" t="s">
        <v>22</v>
      </c>
      <c r="B123" s="160"/>
      <c r="C123" s="179" t="s">
        <v>342</v>
      </c>
      <c r="D123" s="160"/>
      <c r="E123" s="179" t="s">
        <v>391</v>
      </c>
      <c r="F123" s="160"/>
      <c r="G123" s="179" t="s">
        <v>322</v>
      </c>
      <c r="H123" s="160"/>
      <c r="I123" s="179"/>
      <c r="J123" s="160"/>
      <c r="K123" s="160"/>
      <c r="L123" s="179"/>
      <c r="M123" s="160"/>
      <c r="N123" s="160"/>
      <c r="O123" s="179"/>
      <c r="P123" s="160"/>
      <c r="Q123" s="179"/>
      <c r="R123" s="160"/>
      <c r="S123" s="178" t="s">
        <v>392</v>
      </c>
      <c r="T123" s="160"/>
      <c r="U123" s="160"/>
      <c r="V123" s="160"/>
      <c r="W123" s="160"/>
      <c r="X123" s="160"/>
      <c r="Y123" s="160"/>
      <c r="Z123" s="160"/>
      <c r="AA123" s="179" t="s">
        <v>19</v>
      </c>
      <c r="AB123" s="160"/>
      <c r="AC123" s="160"/>
      <c r="AD123" s="160"/>
      <c r="AE123" s="160"/>
      <c r="AF123" s="179" t="s">
        <v>20</v>
      </c>
      <c r="AG123" s="160"/>
      <c r="AH123" s="160"/>
      <c r="AI123" s="155" t="s">
        <v>317</v>
      </c>
      <c r="AJ123" s="180" t="s">
        <v>21</v>
      </c>
      <c r="AK123" s="160"/>
      <c r="AL123" s="160"/>
      <c r="AM123" s="160"/>
      <c r="AN123" s="160"/>
      <c r="AO123" s="160"/>
      <c r="AP123" s="157">
        <v>0</v>
      </c>
      <c r="AQ123" s="157">
        <v>0</v>
      </c>
      <c r="AR123" s="157">
        <v>0</v>
      </c>
      <c r="AS123" s="181">
        <v>0</v>
      </c>
      <c r="AT123" s="182"/>
      <c r="AU123" s="181">
        <v>0</v>
      </c>
      <c r="AV123" s="182"/>
      <c r="AW123" s="157">
        <v>0</v>
      </c>
      <c r="AX123" s="157">
        <v>0</v>
      </c>
      <c r="AY123" s="157">
        <v>0</v>
      </c>
    </row>
    <row r="124" spans="1:51" x14ac:dyDescent="0.25">
      <c r="A124" s="184" t="s">
        <v>22</v>
      </c>
      <c r="B124" s="160"/>
      <c r="C124" s="184" t="s">
        <v>342</v>
      </c>
      <c r="D124" s="160"/>
      <c r="E124" s="184" t="s">
        <v>391</v>
      </c>
      <c r="F124" s="160"/>
      <c r="G124" s="184" t="s">
        <v>322</v>
      </c>
      <c r="H124" s="160"/>
      <c r="I124" s="184" t="s">
        <v>326</v>
      </c>
      <c r="J124" s="160"/>
      <c r="K124" s="160"/>
      <c r="L124" s="184"/>
      <c r="M124" s="160"/>
      <c r="N124" s="160"/>
      <c r="O124" s="184"/>
      <c r="P124" s="160"/>
      <c r="Q124" s="184"/>
      <c r="R124" s="160"/>
      <c r="S124" s="183" t="s">
        <v>393</v>
      </c>
      <c r="T124" s="160"/>
      <c r="U124" s="160"/>
      <c r="V124" s="160"/>
      <c r="W124" s="160"/>
      <c r="X124" s="160"/>
      <c r="Y124" s="160"/>
      <c r="Z124" s="160"/>
      <c r="AA124" s="184" t="s">
        <v>19</v>
      </c>
      <c r="AB124" s="160"/>
      <c r="AC124" s="160"/>
      <c r="AD124" s="160"/>
      <c r="AE124" s="160"/>
      <c r="AF124" s="184" t="s">
        <v>20</v>
      </c>
      <c r="AG124" s="160"/>
      <c r="AH124" s="160"/>
      <c r="AI124" s="156" t="s">
        <v>317</v>
      </c>
      <c r="AJ124" s="185" t="s">
        <v>21</v>
      </c>
      <c r="AK124" s="160"/>
      <c r="AL124" s="160"/>
      <c r="AM124" s="160"/>
      <c r="AN124" s="160"/>
      <c r="AO124" s="160"/>
      <c r="AP124" s="158">
        <v>0</v>
      </c>
      <c r="AQ124" s="158">
        <v>0</v>
      </c>
      <c r="AR124" s="158">
        <v>0</v>
      </c>
      <c r="AS124" s="186">
        <v>0</v>
      </c>
      <c r="AT124" s="182"/>
      <c r="AU124" s="186">
        <v>0</v>
      </c>
      <c r="AV124" s="182"/>
      <c r="AW124" s="158">
        <v>0</v>
      </c>
      <c r="AX124" s="158">
        <v>0</v>
      </c>
      <c r="AY124" s="158">
        <v>0</v>
      </c>
    </row>
    <row r="125" spans="1:51" x14ac:dyDescent="0.25">
      <c r="A125" s="184" t="s">
        <v>22</v>
      </c>
      <c r="B125" s="160"/>
      <c r="C125" s="184" t="s">
        <v>342</v>
      </c>
      <c r="D125" s="160"/>
      <c r="E125" s="184" t="s">
        <v>391</v>
      </c>
      <c r="F125" s="160"/>
      <c r="G125" s="184" t="s">
        <v>322</v>
      </c>
      <c r="H125" s="160"/>
      <c r="I125" s="184" t="s">
        <v>341</v>
      </c>
      <c r="J125" s="160"/>
      <c r="K125" s="160"/>
      <c r="L125" s="184"/>
      <c r="M125" s="160"/>
      <c r="N125" s="160"/>
      <c r="O125" s="184"/>
      <c r="P125" s="160"/>
      <c r="Q125" s="184"/>
      <c r="R125" s="160"/>
      <c r="S125" s="183" t="s">
        <v>394</v>
      </c>
      <c r="T125" s="160"/>
      <c r="U125" s="160"/>
      <c r="V125" s="160"/>
      <c r="W125" s="160"/>
      <c r="X125" s="160"/>
      <c r="Y125" s="160"/>
      <c r="Z125" s="160"/>
      <c r="AA125" s="184" t="s">
        <v>19</v>
      </c>
      <c r="AB125" s="160"/>
      <c r="AC125" s="160"/>
      <c r="AD125" s="160"/>
      <c r="AE125" s="160"/>
      <c r="AF125" s="184" t="s">
        <v>20</v>
      </c>
      <c r="AG125" s="160"/>
      <c r="AH125" s="160"/>
      <c r="AI125" s="156" t="s">
        <v>317</v>
      </c>
      <c r="AJ125" s="185" t="s">
        <v>21</v>
      </c>
      <c r="AK125" s="160"/>
      <c r="AL125" s="160"/>
      <c r="AM125" s="160"/>
      <c r="AN125" s="160"/>
      <c r="AO125" s="160"/>
      <c r="AP125" s="158">
        <v>0</v>
      </c>
      <c r="AQ125" s="158">
        <v>0</v>
      </c>
      <c r="AR125" s="158">
        <v>0</v>
      </c>
      <c r="AS125" s="186">
        <v>0</v>
      </c>
      <c r="AT125" s="182"/>
      <c r="AU125" s="186">
        <v>0</v>
      </c>
      <c r="AV125" s="182"/>
      <c r="AW125" s="158">
        <v>0</v>
      </c>
      <c r="AX125" s="158">
        <v>0</v>
      </c>
      <c r="AY125" s="158">
        <v>0</v>
      </c>
    </row>
    <row r="126" spans="1:51" x14ac:dyDescent="0.25">
      <c r="A126" s="179" t="s">
        <v>22</v>
      </c>
      <c r="B126" s="160"/>
      <c r="C126" s="179" t="s">
        <v>395</v>
      </c>
      <c r="D126" s="160"/>
      <c r="E126" s="179"/>
      <c r="F126" s="160"/>
      <c r="G126" s="179"/>
      <c r="H126" s="160"/>
      <c r="I126" s="179"/>
      <c r="J126" s="160"/>
      <c r="K126" s="160"/>
      <c r="L126" s="179"/>
      <c r="M126" s="160"/>
      <c r="N126" s="160"/>
      <c r="O126" s="179"/>
      <c r="P126" s="160"/>
      <c r="Q126" s="179"/>
      <c r="R126" s="160"/>
      <c r="S126" s="178" t="s">
        <v>227</v>
      </c>
      <c r="T126" s="160"/>
      <c r="U126" s="160"/>
      <c r="V126" s="160"/>
      <c r="W126" s="160"/>
      <c r="X126" s="160"/>
      <c r="Y126" s="160"/>
      <c r="Z126" s="160"/>
      <c r="AA126" s="179" t="s">
        <v>19</v>
      </c>
      <c r="AB126" s="160"/>
      <c r="AC126" s="160"/>
      <c r="AD126" s="160"/>
      <c r="AE126" s="160"/>
      <c r="AF126" s="179" t="s">
        <v>20</v>
      </c>
      <c r="AG126" s="160"/>
      <c r="AH126" s="160"/>
      <c r="AI126" s="155" t="s">
        <v>317</v>
      </c>
      <c r="AJ126" s="180" t="s">
        <v>21</v>
      </c>
      <c r="AK126" s="160"/>
      <c r="AL126" s="160"/>
      <c r="AM126" s="160"/>
      <c r="AN126" s="160"/>
      <c r="AO126" s="160"/>
      <c r="AP126" s="157">
        <v>0</v>
      </c>
      <c r="AQ126" s="157">
        <v>0</v>
      </c>
      <c r="AR126" s="157">
        <v>0</v>
      </c>
      <c r="AS126" s="181">
        <v>0</v>
      </c>
      <c r="AT126" s="182"/>
      <c r="AU126" s="181">
        <v>0</v>
      </c>
      <c r="AV126" s="182"/>
      <c r="AW126" s="157">
        <v>0</v>
      </c>
      <c r="AX126" s="157">
        <v>0</v>
      </c>
      <c r="AY126" s="157">
        <v>0</v>
      </c>
    </row>
    <row r="127" spans="1:51" x14ac:dyDescent="0.25">
      <c r="A127" s="179" t="s">
        <v>22</v>
      </c>
      <c r="B127" s="160"/>
      <c r="C127" s="179" t="s">
        <v>395</v>
      </c>
      <c r="D127" s="160"/>
      <c r="E127" s="179" t="s">
        <v>322</v>
      </c>
      <c r="F127" s="160"/>
      <c r="G127" s="179"/>
      <c r="H127" s="160"/>
      <c r="I127" s="179"/>
      <c r="J127" s="160"/>
      <c r="K127" s="160"/>
      <c r="L127" s="179"/>
      <c r="M127" s="160"/>
      <c r="N127" s="160"/>
      <c r="O127" s="179"/>
      <c r="P127" s="160"/>
      <c r="Q127" s="179"/>
      <c r="R127" s="160"/>
      <c r="S127" s="178" t="s">
        <v>229</v>
      </c>
      <c r="T127" s="160"/>
      <c r="U127" s="160"/>
      <c r="V127" s="160"/>
      <c r="W127" s="160"/>
      <c r="X127" s="160"/>
      <c r="Y127" s="160"/>
      <c r="Z127" s="160"/>
      <c r="AA127" s="179" t="s">
        <v>19</v>
      </c>
      <c r="AB127" s="160"/>
      <c r="AC127" s="160"/>
      <c r="AD127" s="160"/>
      <c r="AE127" s="160"/>
      <c r="AF127" s="179" t="s">
        <v>20</v>
      </c>
      <c r="AG127" s="160"/>
      <c r="AH127" s="160"/>
      <c r="AI127" s="155" t="s">
        <v>317</v>
      </c>
      <c r="AJ127" s="180" t="s">
        <v>21</v>
      </c>
      <c r="AK127" s="160"/>
      <c r="AL127" s="160"/>
      <c r="AM127" s="160"/>
      <c r="AN127" s="160"/>
      <c r="AO127" s="160"/>
      <c r="AP127" s="157">
        <v>0</v>
      </c>
      <c r="AQ127" s="157">
        <v>0</v>
      </c>
      <c r="AR127" s="157">
        <v>0</v>
      </c>
      <c r="AS127" s="181">
        <v>0</v>
      </c>
      <c r="AT127" s="182"/>
      <c r="AU127" s="181">
        <v>0</v>
      </c>
      <c r="AV127" s="182"/>
      <c r="AW127" s="157">
        <v>0</v>
      </c>
      <c r="AX127" s="157">
        <v>0</v>
      </c>
      <c r="AY127" s="157">
        <v>0</v>
      </c>
    </row>
    <row r="128" spans="1:51" x14ac:dyDescent="0.25">
      <c r="A128" s="179" t="s">
        <v>22</v>
      </c>
      <c r="B128" s="160"/>
      <c r="C128" s="179" t="s">
        <v>395</v>
      </c>
      <c r="D128" s="160"/>
      <c r="E128" s="179" t="s">
        <v>322</v>
      </c>
      <c r="F128" s="160"/>
      <c r="G128" s="179" t="s">
        <v>340</v>
      </c>
      <c r="H128" s="160"/>
      <c r="I128" s="179"/>
      <c r="J128" s="160"/>
      <c r="K128" s="160"/>
      <c r="L128" s="179"/>
      <c r="M128" s="160"/>
      <c r="N128" s="160"/>
      <c r="O128" s="179"/>
      <c r="P128" s="160"/>
      <c r="Q128" s="179"/>
      <c r="R128" s="160"/>
      <c r="S128" s="178" t="s">
        <v>231</v>
      </c>
      <c r="T128" s="160"/>
      <c r="U128" s="160"/>
      <c r="V128" s="160"/>
      <c r="W128" s="160"/>
      <c r="X128" s="160"/>
      <c r="Y128" s="160"/>
      <c r="Z128" s="160"/>
      <c r="AA128" s="179" t="s">
        <v>19</v>
      </c>
      <c r="AB128" s="160"/>
      <c r="AC128" s="160"/>
      <c r="AD128" s="160"/>
      <c r="AE128" s="160"/>
      <c r="AF128" s="179" t="s">
        <v>20</v>
      </c>
      <c r="AG128" s="160"/>
      <c r="AH128" s="160"/>
      <c r="AI128" s="155" t="s">
        <v>317</v>
      </c>
      <c r="AJ128" s="180" t="s">
        <v>21</v>
      </c>
      <c r="AK128" s="160"/>
      <c r="AL128" s="160"/>
      <c r="AM128" s="160"/>
      <c r="AN128" s="160"/>
      <c r="AO128" s="160"/>
      <c r="AP128" s="157">
        <v>0</v>
      </c>
      <c r="AQ128" s="157">
        <v>0</v>
      </c>
      <c r="AR128" s="157">
        <v>0</v>
      </c>
      <c r="AS128" s="181">
        <v>0</v>
      </c>
      <c r="AT128" s="182"/>
      <c r="AU128" s="181">
        <v>0</v>
      </c>
      <c r="AV128" s="182"/>
      <c r="AW128" s="157">
        <v>0</v>
      </c>
      <c r="AX128" s="157">
        <v>0</v>
      </c>
      <c r="AY128" s="157">
        <v>0</v>
      </c>
    </row>
    <row r="129" spans="1:51" x14ac:dyDescent="0.25">
      <c r="A129" s="184" t="s">
        <v>22</v>
      </c>
      <c r="B129" s="160"/>
      <c r="C129" s="184" t="s">
        <v>395</v>
      </c>
      <c r="D129" s="160"/>
      <c r="E129" s="184" t="s">
        <v>322</v>
      </c>
      <c r="F129" s="160"/>
      <c r="G129" s="184" t="s">
        <v>340</v>
      </c>
      <c r="H129" s="160"/>
      <c r="I129" s="184" t="s">
        <v>326</v>
      </c>
      <c r="J129" s="160"/>
      <c r="K129" s="160"/>
      <c r="L129" s="184"/>
      <c r="M129" s="160"/>
      <c r="N129" s="160"/>
      <c r="O129" s="184"/>
      <c r="P129" s="160"/>
      <c r="Q129" s="184"/>
      <c r="R129" s="160"/>
      <c r="S129" s="183" t="s">
        <v>233</v>
      </c>
      <c r="T129" s="160"/>
      <c r="U129" s="160"/>
      <c r="V129" s="160"/>
      <c r="W129" s="160"/>
      <c r="X129" s="160"/>
      <c r="Y129" s="160"/>
      <c r="Z129" s="160"/>
      <c r="AA129" s="184" t="s">
        <v>19</v>
      </c>
      <c r="AB129" s="160"/>
      <c r="AC129" s="160"/>
      <c r="AD129" s="160"/>
      <c r="AE129" s="160"/>
      <c r="AF129" s="184" t="s">
        <v>20</v>
      </c>
      <c r="AG129" s="160"/>
      <c r="AH129" s="160"/>
      <c r="AI129" s="156" t="s">
        <v>317</v>
      </c>
      <c r="AJ129" s="185" t="s">
        <v>21</v>
      </c>
      <c r="AK129" s="160"/>
      <c r="AL129" s="160"/>
      <c r="AM129" s="160"/>
      <c r="AN129" s="160"/>
      <c r="AO129" s="160"/>
      <c r="AP129" s="158">
        <v>0</v>
      </c>
      <c r="AQ129" s="158">
        <v>0</v>
      </c>
      <c r="AR129" s="158">
        <v>0</v>
      </c>
      <c r="AS129" s="186">
        <v>0</v>
      </c>
      <c r="AT129" s="182"/>
      <c r="AU129" s="186">
        <v>0</v>
      </c>
      <c r="AV129" s="182"/>
      <c r="AW129" s="158">
        <v>0</v>
      </c>
      <c r="AX129" s="158">
        <v>0</v>
      </c>
      <c r="AY129" s="158">
        <v>0</v>
      </c>
    </row>
    <row r="130" spans="1:51" x14ac:dyDescent="0.25">
      <c r="A130" s="184" t="s">
        <v>22</v>
      </c>
      <c r="B130" s="160"/>
      <c r="C130" s="184" t="s">
        <v>395</v>
      </c>
      <c r="D130" s="160"/>
      <c r="E130" s="184" t="s">
        <v>322</v>
      </c>
      <c r="F130" s="160"/>
      <c r="G130" s="184" t="s">
        <v>340</v>
      </c>
      <c r="H130" s="160"/>
      <c r="I130" s="184" t="s">
        <v>327</v>
      </c>
      <c r="J130" s="160"/>
      <c r="K130" s="160"/>
      <c r="L130" s="184"/>
      <c r="M130" s="160"/>
      <c r="N130" s="160"/>
      <c r="O130" s="184"/>
      <c r="P130" s="160"/>
      <c r="Q130" s="184"/>
      <c r="R130" s="160"/>
      <c r="S130" s="183" t="s">
        <v>235</v>
      </c>
      <c r="T130" s="160"/>
      <c r="U130" s="160"/>
      <c r="V130" s="160"/>
      <c r="W130" s="160"/>
      <c r="X130" s="160"/>
      <c r="Y130" s="160"/>
      <c r="Z130" s="160"/>
      <c r="AA130" s="184" t="s">
        <v>19</v>
      </c>
      <c r="AB130" s="160"/>
      <c r="AC130" s="160"/>
      <c r="AD130" s="160"/>
      <c r="AE130" s="160"/>
      <c r="AF130" s="184" t="s">
        <v>20</v>
      </c>
      <c r="AG130" s="160"/>
      <c r="AH130" s="160"/>
      <c r="AI130" s="156" t="s">
        <v>317</v>
      </c>
      <c r="AJ130" s="185" t="s">
        <v>21</v>
      </c>
      <c r="AK130" s="160"/>
      <c r="AL130" s="160"/>
      <c r="AM130" s="160"/>
      <c r="AN130" s="160"/>
      <c r="AO130" s="160"/>
      <c r="AP130" s="158">
        <v>0</v>
      </c>
      <c r="AQ130" s="158">
        <v>0</v>
      </c>
      <c r="AR130" s="158">
        <v>0</v>
      </c>
      <c r="AS130" s="186">
        <v>0</v>
      </c>
      <c r="AT130" s="182"/>
      <c r="AU130" s="186">
        <v>0</v>
      </c>
      <c r="AV130" s="182"/>
      <c r="AW130" s="158">
        <v>0</v>
      </c>
      <c r="AX130" s="158">
        <v>0</v>
      </c>
      <c r="AY130" s="158">
        <v>0</v>
      </c>
    </row>
    <row r="131" spans="1:51" x14ac:dyDescent="0.25">
      <c r="A131" s="184" t="s">
        <v>22</v>
      </c>
      <c r="B131" s="160"/>
      <c r="C131" s="184" t="s">
        <v>395</v>
      </c>
      <c r="D131" s="160"/>
      <c r="E131" s="184" t="s">
        <v>322</v>
      </c>
      <c r="F131" s="160"/>
      <c r="G131" s="184" t="s">
        <v>340</v>
      </c>
      <c r="H131" s="160"/>
      <c r="I131" s="184" t="s">
        <v>330</v>
      </c>
      <c r="J131" s="160"/>
      <c r="K131" s="160"/>
      <c r="L131" s="184"/>
      <c r="M131" s="160"/>
      <c r="N131" s="160"/>
      <c r="O131" s="184"/>
      <c r="P131" s="160"/>
      <c r="Q131" s="184"/>
      <c r="R131" s="160"/>
      <c r="S131" s="183" t="s">
        <v>237</v>
      </c>
      <c r="T131" s="160"/>
      <c r="U131" s="160"/>
      <c r="V131" s="160"/>
      <c r="W131" s="160"/>
      <c r="X131" s="160"/>
      <c r="Y131" s="160"/>
      <c r="Z131" s="160"/>
      <c r="AA131" s="184" t="s">
        <v>19</v>
      </c>
      <c r="AB131" s="160"/>
      <c r="AC131" s="160"/>
      <c r="AD131" s="160"/>
      <c r="AE131" s="160"/>
      <c r="AF131" s="184" t="s">
        <v>20</v>
      </c>
      <c r="AG131" s="160"/>
      <c r="AH131" s="160"/>
      <c r="AI131" s="156" t="s">
        <v>317</v>
      </c>
      <c r="AJ131" s="185" t="s">
        <v>21</v>
      </c>
      <c r="AK131" s="160"/>
      <c r="AL131" s="160"/>
      <c r="AM131" s="160"/>
      <c r="AN131" s="160"/>
      <c r="AO131" s="160"/>
      <c r="AP131" s="158">
        <v>0</v>
      </c>
      <c r="AQ131" s="158">
        <v>0</v>
      </c>
      <c r="AR131" s="158">
        <v>0</v>
      </c>
      <c r="AS131" s="186">
        <v>0</v>
      </c>
      <c r="AT131" s="182"/>
      <c r="AU131" s="186">
        <v>0</v>
      </c>
      <c r="AV131" s="182"/>
      <c r="AW131" s="158">
        <v>0</v>
      </c>
      <c r="AX131" s="158">
        <v>0</v>
      </c>
      <c r="AY131" s="158">
        <v>0</v>
      </c>
    </row>
    <row r="132" spans="1:51" x14ac:dyDescent="0.25">
      <c r="A132" s="184" t="s">
        <v>22</v>
      </c>
      <c r="B132" s="160"/>
      <c r="C132" s="184" t="s">
        <v>395</v>
      </c>
      <c r="D132" s="160"/>
      <c r="E132" s="184" t="s">
        <v>342</v>
      </c>
      <c r="F132" s="160"/>
      <c r="G132" s="184"/>
      <c r="H132" s="160"/>
      <c r="I132" s="184"/>
      <c r="J132" s="160"/>
      <c r="K132" s="160"/>
      <c r="L132" s="184"/>
      <c r="M132" s="160"/>
      <c r="N132" s="160"/>
      <c r="O132" s="184"/>
      <c r="P132" s="160"/>
      <c r="Q132" s="184"/>
      <c r="R132" s="160"/>
      <c r="S132" s="183" t="s">
        <v>239</v>
      </c>
      <c r="T132" s="160"/>
      <c r="U132" s="160"/>
      <c r="V132" s="160"/>
      <c r="W132" s="160"/>
      <c r="X132" s="160"/>
      <c r="Y132" s="160"/>
      <c r="Z132" s="160"/>
      <c r="AA132" s="184" t="s">
        <v>19</v>
      </c>
      <c r="AB132" s="160"/>
      <c r="AC132" s="160"/>
      <c r="AD132" s="160"/>
      <c r="AE132" s="160"/>
      <c r="AF132" s="184" t="s">
        <v>20</v>
      </c>
      <c r="AG132" s="160"/>
      <c r="AH132" s="160"/>
      <c r="AI132" s="156" t="s">
        <v>317</v>
      </c>
      <c r="AJ132" s="185" t="s">
        <v>21</v>
      </c>
      <c r="AK132" s="160"/>
      <c r="AL132" s="160"/>
      <c r="AM132" s="160"/>
      <c r="AN132" s="160"/>
      <c r="AO132" s="160"/>
      <c r="AP132" s="158">
        <v>0</v>
      </c>
      <c r="AQ132" s="158">
        <v>0</v>
      </c>
      <c r="AR132" s="158">
        <v>0</v>
      </c>
      <c r="AS132" s="186">
        <v>0</v>
      </c>
      <c r="AT132" s="182"/>
      <c r="AU132" s="186">
        <v>0</v>
      </c>
      <c r="AV132" s="182"/>
      <c r="AW132" s="158">
        <v>0</v>
      </c>
      <c r="AX132" s="158">
        <v>0</v>
      </c>
      <c r="AY132" s="158">
        <v>0</v>
      </c>
    </row>
    <row r="133" spans="1:51" x14ac:dyDescent="0.25">
      <c r="A133" s="179" t="s">
        <v>22</v>
      </c>
      <c r="B133" s="160"/>
      <c r="C133" s="179" t="s">
        <v>395</v>
      </c>
      <c r="D133" s="160"/>
      <c r="E133" s="179" t="s">
        <v>390</v>
      </c>
      <c r="F133" s="160"/>
      <c r="G133" s="179"/>
      <c r="H133" s="160"/>
      <c r="I133" s="179"/>
      <c r="J133" s="160"/>
      <c r="K133" s="160"/>
      <c r="L133" s="179"/>
      <c r="M133" s="160"/>
      <c r="N133" s="160"/>
      <c r="O133" s="179"/>
      <c r="P133" s="160"/>
      <c r="Q133" s="179"/>
      <c r="R133" s="160"/>
      <c r="S133" s="178" t="s">
        <v>241</v>
      </c>
      <c r="T133" s="160"/>
      <c r="U133" s="160"/>
      <c r="V133" s="160"/>
      <c r="W133" s="160"/>
      <c r="X133" s="160"/>
      <c r="Y133" s="160"/>
      <c r="Z133" s="160"/>
      <c r="AA133" s="179" t="s">
        <v>19</v>
      </c>
      <c r="AB133" s="160"/>
      <c r="AC133" s="160"/>
      <c r="AD133" s="160"/>
      <c r="AE133" s="160"/>
      <c r="AF133" s="179" t="s">
        <v>20</v>
      </c>
      <c r="AG133" s="160"/>
      <c r="AH133" s="160"/>
      <c r="AI133" s="155" t="s">
        <v>317</v>
      </c>
      <c r="AJ133" s="180" t="s">
        <v>21</v>
      </c>
      <c r="AK133" s="160"/>
      <c r="AL133" s="160"/>
      <c r="AM133" s="160"/>
      <c r="AN133" s="160"/>
      <c r="AO133" s="160"/>
      <c r="AP133" s="157">
        <v>0</v>
      </c>
      <c r="AQ133" s="157">
        <v>0</v>
      </c>
      <c r="AR133" s="157">
        <v>0</v>
      </c>
      <c r="AS133" s="181">
        <v>0</v>
      </c>
      <c r="AT133" s="182"/>
      <c r="AU133" s="181">
        <v>0</v>
      </c>
      <c r="AV133" s="182"/>
      <c r="AW133" s="157">
        <v>0</v>
      </c>
      <c r="AX133" s="157">
        <v>0</v>
      </c>
      <c r="AY133" s="157">
        <v>0</v>
      </c>
    </row>
    <row r="134" spans="1:51" x14ac:dyDescent="0.25">
      <c r="A134" s="184" t="s">
        <v>22</v>
      </c>
      <c r="B134" s="160"/>
      <c r="C134" s="184" t="s">
        <v>395</v>
      </c>
      <c r="D134" s="160"/>
      <c r="E134" s="184" t="s">
        <v>390</v>
      </c>
      <c r="F134" s="160"/>
      <c r="G134" s="184" t="s">
        <v>322</v>
      </c>
      <c r="H134" s="160"/>
      <c r="I134" s="184"/>
      <c r="J134" s="160"/>
      <c r="K134" s="160"/>
      <c r="L134" s="184"/>
      <c r="M134" s="160"/>
      <c r="N134" s="160"/>
      <c r="O134" s="184"/>
      <c r="P134" s="160"/>
      <c r="Q134" s="184"/>
      <c r="R134" s="160"/>
      <c r="S134" s="183" t="s">
        <v>243</v>
      </c>
      <c r="T134" s="160"/>
      <c r="U134" s="160"/>
      <c r="V134" s="160"/>
      <c r="W134" s="160"/>
      <c r="X134" s="160"/>
      <c r="Y134" s="160"/>
      <c r="Z134" s="160"/>
      <c r="AA134" s="184" t="s">
        <v>19</v>
      </c>
      <c r="AB134" s="160"/>
      <c r="AC134" s="160"/>
      <c r="AD134" s="160"/>
      <c r="AE134" s="160"/>
      <c r="AF134" s="184" t="s">
        <v>20</v>
      </c>
      <c r="AG134" s="160"/>
      <c r="AH134" s="160"/>
      <c r="AI134" s="156" t="s">
        <v>317</v>
      </c>
      <c r="AJ134" s="185" t="s">
        <v>21</v>
      </c>
      <c r="AK134" s="160"/>
      <c r="AL134" s="160"/>
      <c r="AM134" s="160"/>
      <c r="AN134" s="160"/>
      <c r="AO134" s="160"/>
      <c r="AP134" s="158">
        <v>0</v>
      </c>
      <c r="AQ134" s="158">
        <v>0</v>
      </c>
      <c r="AR134" s="158">
        <v>0</v>
      </c>
      <c r="AS134" s="186">
        <v>0</v>
      </c>
      <c r="AT134" s="182"/>
      <c r="AU134" s="186">
        <v>0</v>
      </c>
      <c r="AV134" s="182"/>
      <c r="AW134" s="158">
        <v>0</v>
      </c>
      <c r="AX134" s="158">
        <v>0</v>
      </c>
      <c r="AY134" s="158">
        <v>0</v>
      </c>
    </row>
    <row r="135" spans="1:51" x14ac:dyDescent="0.25">
      <c r="A135" s="179" t="s">
        <v>244</v>
      </c>
      <c r="B135" s="160"/>
      <c r="C135" s="179"/>
      <c r="D135" s="160"/>
      <c r="E135" s="179"/>
      <c r="F135" s="160"/>
      <c r="G135" s="179"/>
      <c r="H135" s="160"/>
      <c r="I135" s="179"/>
      <c r="J135" s="160"/>
      <c r="K135" s="160"/>
      <c r="L135" s="179"/>
      <c r="M135" s="160"/>
      <c r="N135" s="160"/>
      <c r="O135" s="179"/>
      <c r="P135" s="160"/>
      <c r="Q135" s="179"/>
      <c r="R135" s="160"/>
      <c r="S135" s="178" t="s">
        <v>245</v>
      </c>
      <c r="T135" s="160"/>
      <c r="U135" s="160"/>
      <c r="V135" s="160"/>
      <c r="W135" s="160"/>
      <c r="X135" s="160"/>
      <c r="Y135" s="160"/>
      <c r="Z135" s="160"/>
      <c r="AA135" s="179" t="s">
        <v>19</v>
      </c>
      <c r="AB135" s="160"/>
      <c r="AC135" s="160"/>
      <c r="AD135" s="160"/>
      <c r="AE135" s="160"/>
      <c r="AF135" s="179" t="s">
        <v>20</v>
      </c>
      <c r="AG135" s="160"/>
      <c r="AH135" s="160"/>
      <c r="AI135" s="155" t="s">
        <v>317</v>
      </c>
      <c r="AJ135" s="180" t="s">
        <v>21</v>
      </c>
      <c r="AK135" s="160"/>
      <c r="AL135" s="160"/>
      <c r="AM135" s="160"/>
      <c r="AN135" s="160"/>
      <c r="AO135" s="160"/>
      <c r="AP135" s="157">
        <v>835189736.34000003</v>
      </c>
      <c r="AQ135" s="157">
        <v>108097524.64</v>
      </c>
      <c r="AR135" s="157">
        <v>727092211.70000005</v>
      </c>
      <c r="AS135" s="181">
        <v>98620839.450000003</v>
      </c>
      <c r="AT135" s="182"/>
      <c r="AU135" s="181">
        <v>9476685.1899999995</v>
      </c>
      <c r="AV135" s="182"/>
      <c r="AW135" s="157">
        <v>96529926.150000006</v>
      </c>
      <c r="AX135" s="157">
        <v>2090913.3</v>
      </c>
      <c r="AY135" s="157">
        <v>0</v>
      </c>
    </row>
    <row r="136" spans="1:51" x14ac:dyDescent="0.25">
      <c r="A136" s="179" t="s">
        <v>244</v>
      </c>
      <c r="B136" s="160"/>
      <c r="C136" s="179"/>
      <c r="D136" s="160"/>
      <c r="E136" s="179"/>
      <c r="F136" s="160"/>
      <c r="G136" s="179"/>
      <c r="H136" s="160"/>
      <c r="I136" s="179"/>
      <c r="J136" s="160"/>
      <c r="K136" s="160"/>
      <c r="L136" s="179"/>
      <c r="M136" s="160"/>
      <c r="N136" s="160"/>
      <c r="O136" s="179"/>
      <c r="P136" s="160"/>
      <c r="Q136" s="179"/>
      <c r="R136" s="160"/>
      <c r="S136" s="178" t="s">
        <v>245</v>
      </c>
      <c r="T136" s="160"/>
      <c r="U136" s="160"/>
      <c r="V136" s="160"/>
      <c r="W136" s="160"/>
      <c r="X136" s="160"/>
      <c r="Y136" s="160"/>
      <c r="Z136" s="160"/>
      <c r="AA136" s="179" t="s">
        <v>19</v>
      </c>
      <c r="AB136" s="160"/>
      <c r="AC136" s="160"/>
      <c r="AD136" s="160"/>
      <c r="AE136" s="160"/>
      <c r="AF136" s="179" t="s">
        <v>20</v>
      </c>
      <c r="AG136" s="160"/>
      <c r="AH136" s="160"/>
      <c r="AI136" s="155" t="s">
        <v>401</v>
      </c>
      <c r="AJ136" s="180" t="s">
        <v>246</v>
      </c>
      <c r="AK136" s="160"/>
      <c r="AL136" s="160"/>
      <c r="AM136" s="160"/>
      <c r="AN136" s="160"/>
      <c r="AO136" s="160"/>
      <c r="AP136" s="157">
        <v>4334121054.1400003</v>
      </c>
      <c r="AQ136" s="157">
        <v>1104589551</v>
      </c>
      <c r="AR136" s="157">
        <v>3229531503.1399999</v>
      </c>
      <c r="AS136" s="181">
        <v>1104589551</v>
      </c>
      <c r="AT136" s="182"/>
      <c r="AU136" s="181">
        <v>0</v>
      </c>
      <c r="AV136" s="182"/>
      <c r="AW136" s="157">
        <v>391817040</v>
      </c>
      <c r="AX136" s="157">
        <v>712772511</v>
      </c>
      <c r="AY136" s="157">
        <v>0</v>
      </c>
    </row>
    <row r="137" spans="1:51" x14ac:dyDescent="0.25">
      <c r="A137" s="179" t="s">
        <v>244</v>
      </c>
      <c r="B137" s="160"/>
      <c r="C137" s="179" t="s">
        <v>404</v>
      </c>
      <c r="D137" s="160"/>
      <c r="E137" s="179"/>
      <c r="F137" s="160"/>
      <c r="G137" s="179"/>
      <c r="H137" s="160"/>
      <c r="I137" s="179"/>
      <c r="J137" s="160"/>
      <c r="K137" s="160"/>
      <c r="L137" s="179"/>
      <c r="M137" s="160"/>
      <c r="N137" s="160"/>
      <c r="O137" s="179"/>
      <c r="P137" s="160"/>
      <c r="Q137" s="179"/>
      <c r="R137" s="160"/>
      <c r="S137" s="178" t="s">
        <v>248</v>
      </c>
      <c r="T137" s="160"/>
      <c r="U137" s="160"/>
      <c r="V137" s="160"/>
      <c r="W137" s="160"/>
      <c r="X137" s="160"/>
      <c r="Y137" s="160"/>
      <c r="Z137" s="160"/>
      <c r="AA137" s="179" t="s">
        <v>19</v>
      </c>
      <c r="AB137" s="160"/>
      <c r="AC137" s="160"/>
      <c r="AD137" s="160"/>
      <c r="AE137" s="160"/>
      <c r="AF137" s="179" t="s">
        <v>20</v>
      </c>
      <c r="AG137" s="160"/>
      <c r="AH137" s="160"/>
      <c r="AI137" s="155" t="s">
        <v>317</v>
      </c>
      <c r="AJ137" s="180" t="s">
        <v>21</v>
      </c>
      <c r="AK137" s="160"/>
      <c r="AL137" s="160"/>
      <c r="AM137" s="160"/>
      <c r="AN137" s="160"/>
      <c r="AO137" s="160"/>
      <c r="AP137" s="157">
        <v>835189736.34000003</v>
      </c>
      <c r="AQ137" s="157">
        <v>108097524.64</v>
      </c>
      <c r="AR137" s="157">
        <v>727092211.70000005</v>
      </c>
      <c r="AS137" s="181">
        <v>98620839.450000003</v>
      </c>
      <c r="AT137" s="182"/>
      <c r="AU137" s="181">
        <v>9476685.1899999995</v>
      </c>
      <c r="AV137" s="182"/>
      <c r="AW137" s="157">
        <v>96529926.150000006</v>
      </c>
      <c r="AX137" s="157">
        <v>2090913.3</v>
      </c>
      <c r="AY137" s="157">
        <v>0</v>
      </c>
    </row>
    <row r="138" spans="1:51" x14ac:dyDescent="0.25">
      <c r="A138" s="179" t="s">
        <v>244</v>
      </c>
      <c r="B138" s="160"/>
      <c r="C138" s="179" t="s">
        <v>404</v>
      </c>
      <c r="D138" s="160"/>
      <c r="E138" s="179"/>
      <c r="F138" s="160"/>
      <c r="G138" s="179"/>
      <c r="H138" s="160"/>
      <c r="I138" s="179"/>
      <c r="J138" s="160"/>
      <c r="K138" s="160"/>
      <c r="L138" s="179"/>
      <c r="M138" s="160"/>
      <c r="N138" s="160"/>
      <c r="O138" s="179"/>
      <c r="P138" s="160"/>
      <c r="Q138" s="179"/>
      <c r="R138" s="160"/>
      <c r="S138" s="178" t="s">
        <v>248</v>
      </c>
      <c r="T138" s="160"/>
      <c r="U138" s="160"/>
      <c r="V138" s="160"/>
      <c r="W138" s="160"/>
      <c r="X138" s="160"/>
      <c r="Y138" s="160"/>
      <c r="Z138" s="160"/>
      <c r="AA138" s="179" t="s">
        <v>19</v>
      </c>
      <c r="AB138" s="160"/>
      <c r="AC138" s="160"/>
      <c r="AD138" s="160"/>
      <c r="AE138" s="160"/>
      <c r="AF138" s="179" t="s">
        <v>20</v>
      </c>
      <c r="AG138" s="160"/>
      <c r="AH138" s="160"/>
      <c r="AI138" s="155" t="s">
        <v>401</v>
      </c>
      <c r="AJ138" s="180" t="s">
        <v>246</v>
      </c>
      <c r="AK138" s="160"/>
      <c r="AL138" s="160"/>
      <c r="AM138" s="160"/>
      <c r="AN138" s="160"/>
      <c r="AO138" s="160"/>
      <c r="AP138" s="157">
        <v>2378800</v>
      </c>
      <c r="AQ138" s="157">
        <v>0</v>
      </c>
      <c r="AR138" s="157">
        <v>2378800</v>
      </c>
      <c r="AS138" s="181">
        <v>0</v>
      </c>
      <c r="AT138" s="182"/>
      <c r="AU138" s="181">
        <v>0</v>
      </c>
      <c r="AV138" s="182"/>
      <c r="AW138" s="157">
        <v>0</v>
      </c>
      <c r="AX138" s="157">
        <v>0</v>
      </c>
      <c r="AY138" s="157">
        <v>0</v>
      </c>
    </row>
    <row r="139" spans="1:51" x14ac:dyDescent="0.25">
      <c r="A139" s="179" t="s">
        <v>244</v>
      </c>
      <c r="B139" s="160"/>
      <c r="C139" s="179" t="s">
        <v>404</v>
      </c>
      <c r="D139" s="160"/>
      <c r="E139" s="179" t="s">
        <v>409</v>
      </c>
      <c r="F139" s="160"/>
      <c r="G139" s="179"/>
      <c r="H139" s="160"/>
      <c r="I139" s="179"/>
      <c r="J139" s="160"/>
      <c r="K139" s="160"/>
      <c r="L139" s="179"/>
      <c r="M139" s="160"/>
      <c r="N139" s="160"/>
      <c r="O139" s="179"/>
      <c r="P139" s="160"/>
      <c r="Q139" s="179"/>
      <c r="R139" s="160"/>
      <c r="S139" s="178" t="s">
        <v>250</v>
      </c>
      <c r="T139" s="160"/>
      <c r="U139" s="160"/>
      <c r="V139" s="160"/>
      <c r="W139" s="160"/>
      <c r="X139" s="160"/>
      <c r="Y139" s="160"/>
      <c r="Z139" s="160"/>
      <c r="AA139" s="179" t="s">
        <v>19</v>
      </c>
      <c r="AB139" s="160"/>
      <c r="AC139" s="160"/>
      <c r="AD139" s="160"/>
      <c r="AE139" s="160"/>
      <c r="AF139" s="179" t="s">
        <v>20</v>
      </c>
      <c r="AG139" s="160"/>
      <c r="AH139" s="160"/>
      <c r="AI139" s="155" t="s">
        <v>317</v>
      </c>
      <c r="AJ139" s="180" t="s">
        <v>21</v>
      </c>
      <c r="AK139" s="160"/>
      <c r="AL139" s="160"/>
      <c r="AM139" s="160"/>
      <c r="AN139" s="160"/>
      <c r="AO139" s="160"/>
      <c r="AP139" s="157">
        <v>835189736.34000003</v>
      </c>
      <c r="AQ139" s="157">
        <v>108097524.64</v>
      </c>
      <c r="AR139" s="157">
        <v>727092211.70000005</v>
      </c>
      <c r="AS139" s="181">
        <v>98620839.450000003</v>
      </c>
      <c r="AT139" s="182"/>
      <c r="AU139" s="181">
        <v>9476685.1899999995</v>
      </c>
      <c r="AV139" s="182"/>
      <c r="AW139" s="157">
        <v>96529926.150000006</v>
      </c>
      <c r="AX139" s="157">
        <v>2090913.3</v>
      </c>
      <c r="AY139" s="157">
        <v>0</v>
      </c>
    </row>
    <row r="140" spans="1:51" x14ac:dyDescent="0.25">
      <c r="A140" s="179" t="s">
        <v>244</v>
      </c>
      <c r="B140" s="160"/>
      <c r="C140" s="179" t="s">
        <v>404</v>
      </c>
      <c r="D140" s="160"/>
      <c r="E140" s="179" t="s">
        <v>409</v>
      </c>
      <c r="F140" s="160"/>
      <c r="G140" s="179"/>
      <c r="H140" s="160"/>
      <c r="I140" s="179"/>
      <c r="J140" s="160"/>
      <c r="K140" s="160"/>
      <c r="L140" s="179"/>
      <c r="M140" s="160"/>
      <c r="N140" s="160"/>
      <c r="O140" s="179"/>
      <c r="P140" s="160"/>
      <c r="Q140" s="179"/>
      <c r="R140" s="160"/>
      <c r="S140" s="178" t="s">
        <v>250</v>
      </c>
      <c r="T140" s="160"/>
      <c r="U140" s="160"/>
      <c r="V140" s="160"/>
      <c r="W140" s="160"/>
      <c r="X140" s="160"/>
      <c r="Y140" s="160"/>
      <c r="Z140" s="160"/>
      <c r="AA140" s="179" t="s">
        <v>19</v>
      </c>
      <c r="AB140" s="160"/>
      <c r="AC140" s="160"/>
      <c r="AD140" s="160"/>
      <c r="AE140" s="160"/>
      <c r="AF140" s="179" t="s">
        <v>20</v>
      </c>
      <c r="AG140" s="160"/>
      <c r="AH140" s="160"/>
      <c r="AI140" s="155" t="s">
        <v>401</v>
      </c>
      <c r="AJ140" s="180" t="s">
        <v>246</v>
      </c>
      <c r="AK140" s="160"/>
      <c r="AL140" s="160"/>
      <c r="AM140" s="160"/>
      <c r="AN140" s="160"/>
      <c r="AO140" s="160"/>
      <c r="AP140" s="157">
        <v>2378800</v>
      </c>
      <c r="AQ140" s="157">
        <v>0</v>
      </c>
      <c r="AR140" s="157">
        <v>2378800</v>
      </c>
      <c r="AS140" s="181">
        <v>0</v>
      </c>
      <c r="AT140" s="182"/>
      <c r="AU140" s="181">
        <v>0</v>
      </c>
      <c r="AV140" s="182"/>
      <c r="AW140" s="157">
        <v>0</v>
      </c>
      <c r="AX140" s="157">
        <v>0</v>
      </c>
      <c r="AY140" s="157">
        <v>0</v>
      </c>
    </row>
    <row r="141" spans="1:51" x14ac:dyDescent="0.25">
      <c r="A141" s="179" t="s">
        <v>244</v>
      </c>
      <c r="B141" s="160"/>
      <c r="C141" s="179" t="s">
        <v>404</v>
      </c>
      <c r="D141" s="160"/>
      <c r="E141" s="179" t="s">
        <v>409</v>
      </c>
      <c r="F141" s="160"/>
      <c r="G141" s="179" t="s">
        <v>432</v>
      </c>
      <c r="H141" s="160"/>
      <c r="I141" s="179" t="s">
        <v>293</v>
      </c>
      <c r="J141" s="160"/>
      <c r="K141" s="160"/>
      <c r="L141" s="179" t="s">
        <v>293</v>
      </c>
      <c r="M141" s="160"/>
      <c r="N141" s="160"/>
      <c r="O141" s="179" t="s">
        <v>293</v>
      </c>
      <c r="P141" s="160"/>
      <c r="Q141" s="179" t="s">
        <v>293</v>
      </c>
      <c r="R141" s="160"/>
      <c r="S141" s="178" t="s">
        <v>277</v>
      </c>
      <c r="T141" s="160"/>
      <c r="U141" s="160"/>
      <c r="V141" s="160"/>
      <c r="W141" s="160"/>
      <c r="X141" s="160"/>
      <c r="Y141" s="160"/>
      <c r="Z141" s="160"/>
      <c r="AA141" s="179" t="s">
        <v>19</v>
      </c>
      <c r="AB141" s="160"/>
      <c r="AC141" s="160"/>
      <c r="AD141" s="160"/>
      <c r="AE141" s="160"/>
      <c r="AF141" s="179" t="s">
        <v>20</v>
      </c>
      <c r="AG141" s="160"/>
      <c r="AH141" s="160"/>
      <c r="AI141" s="155" t="s">
        <v>401</v>
      </c>
      <c r="AJ141" s="180" t="s">
        <v>246</v>
      </c>
      <c r="AK141" s="160"/>
      <c r="AL141" s="160"/>
      <c r="AM141" s="160"/>
      <c r="AN141" s="160"/>
      <c r="AO141" s="160"/>
      <c r="AP141" s="157">
        <v>0</v>
      </c>
      <c r="AQ141" s="157">
        <v>0</v>
      </c>
      <c r="AR141" s="157">
        <v>0</v>
      </c>
      <c r="AS141" s="181">
        <v>0</v>
      </c>
      <c r="AT141" s="182"/>
      <c r="AU141" s="181">
        <v>0</v>
      </c>
      <c r="AV141" s="182"/>
      <c r="AW141" s="157">
        <v>0</v>
      </c>
      <c r="AX141" s="157">
        <v>0</v>
      </c>
      <c r="AY141" s="157">
        <v>0</v>
      </c>
    </row>
    <row r="142" spans="1:51" x14ac:dyDescent="0.25">
      <c r="A142" s="184" t="s">
        <v>244</v>
      </c>
      <c r="B142" s="160"/>
      <c r="C142" s="184" t="s">
        <v>404</v>
      </c>
      <c r="D142" s="160"/>
      <c r="E142" s="184" t="s">
        <v>409</v>
      </c>
      <c r="F142" s="160"/>
      <c r="G142" s="184" t="s">
        <v>432</v>
      </c>
      <c r="H142" s="160"/>
      <c r="I142" s="184" t="s">
        <v>1073</v>
      </c>
      <c r="J142" s="160"/>
      <c r="K142" s="160"/>
      <c r="L142" s="184"/>
      <c r="M142" s="160"/>
      <c r="N142" s="160"/>
      <c r="O142" s="184"/>
      <c r="P142" s="160"/>
      <c r="Q142" s="184"/>
      <c r="R142" s="160"/>
      <c r="S142" s="183" t="s">
        <v>853</v>
      </c>
      <c r="T142" s="160"/>
      <c r="U142" s="160"/>
      <c r="V142" s="160"/>
      <c r="W142" s="160"/>
      <c r="X142" s="160"/>
      <c r="Y142" s="160"/>
      <c r="Z142" s="160"/>
      <c r="AA142" s="184" t="s">
        <v>19</v>
      </c>
      <c r="AB142" s="160"/>
      <c r="AC142" s="160"/>
      <c r="AD142" s="160"/>
      <c r="AE142" s="160"/>
      <c r="AF142" s="184" t="s">
        <v>20</v>
      </c>
      <c r="AG142" s="160"/>
      <c r="AH142" s="160"/>
      <c r="AI142" s="156" t="s">
        <v>401</v>
      </c>
      <c r="AJ142" s="185" t="s">
        <v>246</v>
      </c>
      <c r="AK142" s="160"/>
      <c r="AL142" s="160"/>
      <c r="AM142" s="160"/>
      <c r="AN142" s="160"/>
      <c r="AO142" s="160"/>
      <c r="AP142" s="158">
        <v>0</v>
      </c>
      <c r="AQ142" s="158">
        <v>0</v>
      </c>
      <c r="AR142" s="158">
        <v>0</v>
      </c>
      <c r="AS142" s="186">
        <v>0</v>
      </c>
      <c r="AT142" s="182"/>
      <c r="AU142" s="186">
        <v>0</v>
      </c>
      <c r="AV142" s="182"/>
      <c r="AW142" s="158">
        <v>0</v>
      </c>
      <c r="AX142" s="158">
        <v>0</v>
      </c>
      <c r="AY142" s="158">
        <v>0</v>
      </c>
    </row>
    <row r="143" spans="1:51" x14ac:dyDescent="0.25">
      <c r="A143" s="179" t="s">
        <v>244</v>
      </c>
      <c r="B143" s="160"/>
      <c r="C143" s="179" t="s">
        <v>404</v>
      </c>
      <c r="D143" s="160"/>
      <c r="E143" s="179" t="s">
        <v>409</v>
      </c>
      <c r="F143" s="160"/>
      <c r="G143" s="179" t="s">
        <v>432</v>
      </c>
      <c r="H143" s="160"/>
      <c r="I143" s="179" t="s">
        <v>1073</v>
      </c>
      <c r="J143" s="160"/>
      <c r="K143" s="160"/>
      <c r="L143" s="179" t="s">
        <v>430</v>
      </c>
      <c r="M143" s="160"/>
      <c r="N143" s="160"/>
      <c r="O143" s="179"/>
      <c r="P143" s="160"/>
      <c r="Q143" s="179"/>
      <c r="R143" s="160"/>
      <c r="S143" s="178" t="s">
        <v>274</v>
      </c>
      <c r="T143" s="160"/>
      <c r="U143" s="160"/>
      <c r="V143" s="160"/>
      <c r="W143" s="160"/>
      <c r="X143" s="160"/>
      <c r="Y143" s="160"/>
      <c r="Z143" s="160"/>
      <c r="AA143" s="179" t="s">
        <v>19</v>
      </c>
      <c r="AB143" s="160"/>
      <c r="AC143" s="160"/>
      <c r="AD143" s="160"/>
      <c r="AE143" s="160"/>
      <c r="AF143" s="179" t="s">
        <v>20</v>
      </c>
      <c r="AG143" s="160"/>
      <c r="AH143" s="160"/>
      <c r="AI143" s="155" t="s">
        <v>401</v>
      </c>
      <c r="AJ143" s="180" t="s">
        <v>246</v>
      </c>
      <c r="AK143" s="160"/>
      <c r="AL143" s="160"/>
      <c r="AM143" s="160"/>
      <c r="AN143" s="160"/>
      <c r="AO143" s="160"/>
      <c r="AP143" s="157">
        <v>0</v>
      </c>
      <c r="AQ143" s="157">
        <v>0</v>
      </c>
      <c r="AR143" s="157">
        <v>0</v>
      </c>
      <c r="AS143" s="181">
        <v>0</v>
      </c>
      <c r="AT143" s="182"/>
      <c r="AU143" s="181">
        <v>0</v>
      </c>
      <c r="AV143" s="182"/>
      <c r="AW143" s="157">
        <v>0</v>
      </c>
      <c r="AX143" s="157">
        <v>0</v>
      </c>
      <c r="AY143" s="157">
        <v>0</v>
      </c>
    </row>
    <row r="144" spans="1:51" x14ac:dyDescent="0.25">
      <c r="A144" s="184" t="s">
        <v>244</v>
      </c>
      <c r="B144" s="160"/>
      <c r="C144" s="184" t="s">
        <v>404</v>
      </c>
      <c r="D144" s="160"/>
      <c r="E144" s="184" t="s">
        <v>409</v>
      </c>
      <c r="F144" s="160"/>
      <c r="G144" s="184" t="s">
        <v>432</v>
      </c>
      <c r="H144" s="160"/>
      <c r="I144" s="184" t="s">
        <v>1073</v>
      </c>
      <c r="J144" s="160"/>
      <c r="K144" s="160"/>
      <c r="L144" s="184" t="s">
        <v>430</v>
      </c>
      <c r="M144" s="160"/>
      <c r="N144" s="160"/>
      <c r="O144" s="184" t="s">
        <v>340</v>
      </c>
      <c r="P144" s="160"/>
      <c r="Q144" s="184"/>
      <c r="R144" s="160"/>
      <c r="S144" s="183" t="s">
        <v>856</v>
      </c>
      <c r="T144" s="160"/>
      <c r="U144" s="160"/>
      <c r="V144" s="160"/>
      <c r="W144" s="160"/>
      <c r="X144" s="160"/>
      <c r="Y144" s="160"/>
      <c r="Z144" s="160"/>
      <c r="AA144" s="184" t="s">
        <v>19</v>
      </c>
      <c r="AB144" s="160"/>
      <c r="AC144" s="160"/>
      <c r="AD144" s="160"/>
      <c r="AE144" s="160"/>
      <c r="AF144" s="184" t="s">
        <v>20</v>
      </c>
      <c r="AG144" s="160"/>
      <c r="AH144" s="160"/>
      <c r="AI144" s="156" t="s">
        <v>401</v>
      </c>
      <c r="AJ144" s="185" t="s">
        <v>246</v>
      </c>
      <c r="AK144" s="160"/>
      <c r="AL144" s="160"/>
      <c r="AM144" s="160"/>
      <c r="AN144" s="160"/>
      <c r="AO144" s="160"/>
      <c r="AP144" s="158">
        <v>0</v>
      </c>
      <c r="AQ144" s="158">
        <v>0</v>
      </c>
      <c r="AR144" s="158">
        <v>0</v>
      </c>
      <c r="AS144" s="186">
        <v>0</v>
      </c>
      <c r="AT144" s="182"/>
      <c r="AU144" s="186">
        <v>0</v>
      </c>
      <c r="AV144" s="182"/>
      <c r="AW144" s="158">
        <v>0</v>
      </c>
      <c r="AX144" s="158">
        <v>0</v>
      </c>
      <c r="AY144" s="158">
        <v>0</v>
      </c>
    </row>
    <row r="145" spans="1:51" x14ac:dyDescent="0.25">
      <c r="A145" s="179" t="s">
        <v>244</v>
      </c>
      <c r="B145" s="160"/>
      <c r="C145" s="179" t="s">
        <v>404</v>
      </c>
      <c r="D145" s="160"/>
      <c r="E145" s="179" t="s">
        <v>409</v>
      </c>
      <c r="F145" s="160"/>
      <c r="G145" s="179" t="s">
        <v>391</v>
      </c>
      <c r="H145" s="160"/>
      <c r="I145" s="179"/>
      <c r="J145" s="160"/>
      <c r="K145" s="160"/>
      <c r="L145" s="179"/>
      <c r="M145" s="160"/>
      <c r="N145" s="160"/>
      <c r="O145" s="179"/>
      <c r="P145" s="160"/>
      <c r="Q145" s="179"/>
      <c r="R145" s="160"/>
      <c r="S145" s="178" t="s">
        <v>858</v>
      </c>
      <c r="T145" s="160"/>
      <c r="U145" s="160"/>
      <c r="V145" s="160"/>
      <c r="W145" s="160"/>
      <c r="X145" s="160"/>
      <c r="Y145" s="160"/>
      <c r="Z145" s="160"/>
      <c r="AA145" s="179" t="s">
        <v>19</v>
      </c>
      <c r="AB145" s="160"/>
      <c r="AC145" s="160"/>
      <c r="AD145" s="160"/>
      <c r="AE145" s="160"/>
      <c r="AF145" s="179" t="s">
        <v>20</v>
      </c>
      <c r="AG145" s="160"/>
      <c r="AH145" s="160"/>
      <c r="AI145" s="155" t="s">
        <v>401</v>
      </c>
      <c r="AJ145" s="180" t="s">
        <v>246</v>
      </c>
      <c r="AK145" s="160"/>
      <c r="AL145" s="160"/>
      <c r="AM145" s="160"/>
      <c r="AN145" s="160"/>
      <c r="AO145" s="160"/>
      <c r="AP145" s="157">
        <v>2378800</v>
      </c>
      <c r="AQ145" s="157">
        <v>0</v>
      </c>
      <c r="AR145" s="157">
        <v>2378800</v>
      </c>
      <c r="AS145" s="181">
        <v>0</v>
      </c>
      <c r="AT145" s="182"/>
      <c r="AU145" s="181">
        <v>0</v>
      </c>
      <c r="AV145" s="182"/>
      <c r="AW145" s="157">
        <v>0</v>
      </c>
      <c r="AX145" s="157">
        <v>0</v>
      </c>
      <c r="AY145" s="157">
        <v>0</v>
      </c>
    </row>
    <row r="146" spans="1:51" x14ac:dyDescent="0.25">
      <c r="A146" s="179" t="s">
        <v>244</v>
      </c>
      <c r="B146" s="160"/>
      <c r="C146" s="179" t="s">
        <v>404</v>
      </c>
      <c r="D146" s="160"/>
      <c r="E146" s="179" t="s">
        <v>409</v>
      </c>
      <c r="F146" s="160"/>
      <c r="G146" s="179" t="s">
        <v>391</v>
      </c>
      <c r="H146" s="160"/>
      <c r="I146" s="179" t="s">
        <v>1073</v>
      </c>
      <c r="J146" s="160"/>
      <c r="K146" s="160"/>
      <c r="L146" s="179"/>
      <c r="M146" s="160"/>
      <c r="N146" s="160"/>
      <c r="O146" s="179"/>
      <c r="P146" s="160"/>
      <c r="Q146" s="179"/>
      <c r="R146" s="160"/>
      <c r="S146" s="178" t="s">
        <v>1074</v>
      </c>
      <c r="T146" s="160"/>
      <c r="U146" s="160"/>
      <c r="V146" s="160"/>
      <c r="W146" s="160"/>
      <c r="X146" s="160"/>
      <c r="Y146" s="160"/>
      <c r="Z146" s="160"/>
      <c r="AA146" s="179" t="s">
        <v>19</v>
      </c>
      <c r="AB146" s="160"/>
      <c r="AC146" s="160"/>
      <c r="AD146" s="160"/>
      <c r="AE146" s="160"/>
      <c r="AF146" s="179" t="s">
        <v>20</v>
      </c>
      <c r="AG146" s="160"/>
      <c r="AH146" s="160"/>
      <c r="AI146" s="155" t="s">
        <v>401</v>
      </c>
      <c r="AJ146" s="180" t="s">
        <v>246</v>
      </c>
      <c r="AK146" s="160"/>
      <c r="AL146" s="160"/>
      <c r="AM146" s="160"/>
      <c r="AN146" s="160"/>
      <c r="AO146" s="160"/>
      <c r="AP146" s="157">
        <v>2378800</v>
      </c>
      <c r="AQ146" s="157">
        <v>0</v>
      </c>
      <c r="AR146" s="157">
        <v>2378800</v>
      </c>
      <c r="AS146" s="181">
        <v>0</v>
      </c>
      <c r="AT146" s="182"/>
      <c r="AU146" s="181">
        <v>0</v>
      </c>
      <c r="AV146" s="182"/>
      <c r="AW146" s="157">
        <v>0</v>
      </c>
      <c r="AX146" s="157">
        <v>0</v>
      </c>
      <c r="AY146" s="157">
        <v>0</v>
      </c>
    </row>
    <row r="147" spans="1:51" x14ac:dyDescent="0.25">
      <c r="A147" s="179" t="s">
        <v>244</v>
      </c>
      <c r="B147" s="160"/>
      <c r="C147" s="179" t="s">
        <v>404</v>
      </c>
      <c r="D147" s="160"/>
      <c r="E147" s="179" t="s">
        <v>409</v>
      </c>
      <c r="F147" s="160"/>
      <c r="G147" s="179" t="s">
        <v>391</v>
      </c>
      <c r="H147" s="160"/>
      <c r="I147" s="179" t="s">
        <v>1073</v>
      </c>
      <c r="J147" s="160"/>
      <c r="K147" s="160"/>
      <c r="L147" s="179" t="s">
        <v>412</v>
      </c>
      <c r="M147" s="160"/>
      <c r="N147" s="160"/>
      <c r="O147" s="179"/>
      <c r="P147" s="160"/>
      <c r="Q147" s="179"/>
      <c r="R147" s="160"/>
      <c r="S147" s="178" t="s">
        <v>253</v>
      </c>
      <c r="T147" s="160"/>
      <c r="U147" s="160"/>
      <c r="V147" s="160"/>
      <c r="W147" s="160"/>
      <c r="X147" s="160"/>
      <c r="Y147" s="160"/>
      <c r="Z147" s="160"/>
      <c r="AA147" s="179" t="s">
        <v>19</v>
      </c>
      <c r="AB147" s="160"/>
      <c r="AC147" s="160"/>
      <c r="AD147" s="160"/>
      <c r="AE147" s="160"/>
      <c r="AF147" s="179" t="s">
        <v>20</v>
      </c>
      <c r="AG147" s="160"/>
      <c r="AH147" s="160"/>
      <c r="AI147" s="155" t="s">
        <v>401</v>
      </c>
      <c r="AJ147" s="180" t="s">
        <v>246</v>
      </c>
      <c r="AK147" s="160"/>
      <c r="AL147" s="160"/>
      <c r="AM147" s="160"/>
      <c r="AN147" s="160"/>
      <c r="AO147" s="160"/>
      <c r="AP147" s="157">
        <v>0</v>
      </c>
      <c r="AQ147" s="157">
        <v>0</v>
      </c>
      <c r="AR147" s="157">
        <v>0</v>
      </c>
      <c r="AS147" s="181">
        <v>0</v>
      </c>
      <c r="AT147" s="182"/>
      <c r="AU147" s="181">
        <v>0</v>
      </c>
      <c r="AV147" s="182"/>
      <c r="AW147" s="157">
        <v>0</v>
      </c>
      <c r="AX147" s="157">
        <v>0</v>
      </c>
      <c r="AY147" s="157">
        <v>0</v>
      </c>
    </row>
    <row r="148" spans="1:51" x14ac:dyDescent="0.25">
      <c r="A148" s="179" t="s">
        <v>244</v>
      </c>
      <c r="B148" s="160"/>
      <c r="C148" s="179" t="s">
        <v>404</v>
      </c>
      <c r="D148" s="160"/>
      <c r="E148" s="179" t="s">
        <v>409</v>
      </c>
      <c r="F148" s="160"/>
      <c r="G148" s="179" t="s">
        <v>391</v>
      </c>
      <c r="H148" s="160"/>
      <c r="I148" s="179" t="s">
        <v>1073</v>
      </c>
      <c r="J148" s="160"/>
      <c r="K148" s="160"/>
      <c r="L148" s="179" t="s">
        <v>413</v>
      </c>
      <c r="M148" s="160"/>
      <c r="N148" s="160"/>
      <c r="O148" s="179"/>
      <c r="P148" s="160"/>
      <c r="Q148" s="179"/>
      <c r="R148" s="160"/>
      <c r="S148" s="178" t="s">
        <v>254</v>
      </c>
      <c r="T148" s="160"/>
      <c r="U148" s="160"/>
      <c r="V148" s="160"/>
      <c r="W148" s="160"/>
      <c r="X148" s="160"/>
      <c r="Y148" s="160"/>
      <c r="Z148" s="160"/>
      <c r="AA148" s="179" t="s">
        <v>19</v>
      </c>
      <c r="AB148" s="160"/>
      <c r="AC148" s="160"/>
      <c r="AD148" s="160"/>
      <c r="AE148" s="160"/>
      <c r="AF148" s="179" t="s">
        <v>20</v>
      </c>
      <c r="AG148" s="160"/>
      <c r="AH148" s="160"/>
      <c r="AI148" s="155" t="s">
        <v>401</v>
      </c>
      <c r="AJ148" s="180" t="s">
        <v>246</v>
      </c>
      <c r="AK148" s="160"/>
      <c r="AL148" s="160"/>
      <c r="AM148" s="160"/>
      <c r="AN148" s="160"/>
      <c r="AO148" s="160"/>
      <c r="AP148" s="157">
        <v>2378800</v>
      </c>
      <c r="AQ148" s="157">
        <v>0</v>
      </c>
      <c r="AR148" s="157">
        <v>2378800</v>
      </c>
      <c r="AS148" s="181">
        <v>0</v>
      </c>
      <c r="AT148" s="182"/>
      <c r="AU148" s="181">
        <v>0</v>
      </c>
      <c r="AV148" s="182"/>
      <c r="AW148" s="157">
        <v>0</v>
      </c>
      <c r="AX148" s="157">
        <v>0</v>
      </c>
      <c r="AY148" s="157">
        <v>0</v>
      </c>
    </row>
    <row r="149" spans="1:51" x14ac:dyDescent="0.25">
      <c r="A149" s="184" t="s">
        <v>244</v>
      </c>
      <c r="B149" s="160"/>
      <c r="C149" s="184" t="s">
        <v>404</v>
      </c>
      <c r="D149" s="160"/>
      <c r="E149" s="184" t="s">
        <v>409</v>
      </c>
      <c r="F149" s="160"/>
      <c r="G149" s="184" t="s">
        <v>391</v>
      </c>
      <c r="H149" s="160"/>
      <c r="I149" s="184" t="s">
        <v>1073</v>
      </c>
      <c r="J149" s="160"/>
      <c r="K149" s="160"/>
      <c r="L149" s="184" t="s">
        <v>412</v>
      </c>
      <c r="M149" s="160"/>
      <c r="N149" s="160"/>
      <c r="O149" s="184" t="s">
        <v>340</v>
      </c>
      <c r="P149" s="160"/>
      <c r="Q149" s="184"/>
      <c r="R149" s="160"/>
      <c r="S149" s="183" t="s">
        <v>878</v>
      </c>
      <c r="T149" s="160"/>
      <c r="U149" s="160"/>
      <c r="V149" s="160"/>
      <c r="W149" s="160"/>
      <c r="X149" s="160"/>
      <c r="Y149" s="160"/>
      <c r="Z149" s="160"/>
      <c r="AA149" s="184" t="s">
        <v>19</v>
      </c>
      <c r="AB149" s="160"/>
      <c r="AC149" s="160"/>
      <c r="AD149" s="160"/>
      <c r="AE149" s="160"/>
      <c r="AF149" s="184" t="s">
        <v>20</v>
      </c>
      <c r="AG149" s="160"/>
      <c r="AH149" s="160"/>
      <c r="AI149" s="156" t="s">
        <v>401</v>
      </c>
      <c r="AJ149" s="185" t="s">
        <v>246</v>
      </c>
      <c r="AK149" s="160"/>
      <c r="AL149" s="160"/>
      <c r="AM149" s="160"/>
      <c r="AN149" s="160"/>
      <c r="AO149" s="160"/>
      <c r="AP149" s="158">
        <v>0</v>
      </c>
      <c r="AQ149" s="158">
        <v>0</v>
      </c>
      <c r="AR149" s="158">
        <v>0</v>
      </c>
      <c r="AS149" s="186">
        <v>0</v>
      </c>
      <c r="AT149" s="182"/>
      <c r="AU149" s="186">
        <v>0</v>
      </c>
      <c r="AV149" s="182"/>
      <c r="AW149" s="158">
        <v>0</v>
      </c>
      <c r="AX149" s="158">
        <v>0</v>
      </c>
      <c r="AY149" s="158">
        <v>0</v>
      </c>
    </row>
    <row r="150" spans="1:51" x14ac:dyDescent="0.25">
      <c r="A150" s="184" t="s">
        <v>244</v>
      </c>
      <c r="B150" s="160"/>
      <c r="C150" s="184" t="s">
        <v>404</v>
      </c>
      <c r="D150" s="160"/>
      <c r="E150" s="184" t="s">
        <v>409</v>
      </c>
      <c r="F150" s="160"/>
      <c r="G150" s="184" t="s">
        <v>391</v>
      </c>
      <c r="H150" s="160"/>
      <c r="I150" s="184" t="s">
        <v>1073</v>
      </c>
      <c r="J150" s="160"/>
      <c r="K150" s="160"/>
      <c r="L150" s="184" t="s">
        <v>413</v>
      </c>
      <c r="M150" s="160"/>
      <c r="N150" s="160"/>
      <c r="O150" s="184" t="s">
        <v>340</v>
      </c>
      <c r="P150" s="160"/>
      <c r="Q150" s="184"/>
      <c r="R150" s="160"/>
      <c r="S150" s="183" t="s">
        <v>880</v>
      </c>
      <c r="T150" s="160"/>
      <c r="U150" s="160"/>
      <c r="V150" s="160"/>
      <c r="W150" s="160"/>
      <c r="X150" s="160"/>
      <c r="Y150" s="160"/>
      <c r="Z150" s="160"/>
      <c r="AA150" s="184" t="s">
        <v>19</v>
      </c>
      <c r="AB150" s="160"/>
      <c r="AC150" s="160"/>
      <c r="AD150" s="160"/>
      <c r="AE150" s="160"/>
      <c r="AF150" s="184" t="s">
        <v>20</v>
      </c>
      <c r="AG150" s="160"/>
      <c r="AH150" s="160"/>
      <c r="AI150" s="156" t="s">
        <v>401</v>
      </c>
      <c r="AJ150" s="185" t="s">
        <v>246</v>
      </c>
      <c r="AK150" s="160"/>
      <c r="AL150" s="160"/>
      <c r="AM150" s="160"/>
      <c r="AN150" s="160"/>
      <c r="AO150" s="160"/>
      <c r="AP150" s="158">
        <v>2378800</v>
      </c>
      <c r="AQ150" s="158">
        <v>0</v>
      </c>
      <c r="AR150" s="158">
        <v>2378800</v>
      </c>
      <c r="AS150" s="186">
        <v>0</v>
      </c>
      <c r="AT150" s="182"/>
      <c r="AU150" s="186">
        <v>0</v>
      </c>
      <c r="AV150" s="182"/>
      <c r="AW150" s="158">
        <v>0</v>
      </c>
      <c r="AX150" s="158">
        <v>0</v>
      </c>
      <c r="AY150" s="158">
        <v>0</v>
      </c>
    </row>
    <row r="151" spans="1:51" x14ac:dyDescent="0.25">
      <c r="A151" s="179" t="s">
        <v>244</v>
      </c>
      <c r="B151" s="160"/>
      <c r="C151" s="179" t="s">
        <v>404</v>
      </c>
      <c r="D151" s="160"/>
      <c r="E151" s="179" t="s">
        <v>409</v>
      </c>
      <c r="F151" s="160"/>
      <c r="G151" s="179" t="s">
        <v>397</v>
      </c>
      <c r="H151" s="160"/>
      <c r="I151" s="179"/>
      <c r="J151" s="160"/>
      <c r="K151" s="160"/>
      <c r="L151" s="179"/>
      <c r="M151" s="160"/>
      <c r="N151" s="160"/>
      <c r="O151" s="179"/>
      <c r="P151" s="160"/>
      <c r="Q151" s="179"/>
      <c r="R151" s="160"/>
      <c r="S151" s="178" t="s">
        <v>517</v>
      </c>
      <c r="T151" s="160"/>
      <c r="U151" s="160"/>
      <c r="V151" s="160"/>
      <c r="W151" s="160"/>
      <c r="X151" s="160"/>
      <c r="Y151" s="160"/>
      <c r="Z151" s="160"/>
      <c r="AA151" s="179" t="s">
        <v>19</v>
      </c>
      <c r="AB151" s="160"/>
      <c r="AC151" s="160"/>
      <c r="AD151" s="160"/>
      <c r="AE151" s="160"/>
      <c r="AF151" s="179" t="s">
        <v>20</v>
      </c>
      <c r="AG151" s="160"/>
      <c r="AH151" s="160"/>
      <c r="AI151" s="155" t="s">
        <v>317</v>
      </c>
      <c r="AJ151" s="180" t="s">
        <v>21</v>
      </c>
      <c r="AK151" s="160"/>
      <c r="AL151" s="160"/>
      <c r="AM151" s="160"/>
      <c r="AN151" s="160"/>
      <c r="AO151" s="160"/>
      <c r="AP151" s="157">
        <v>835189736.34000003</v>
      </c>
      <c r="AQ151" s="157">
        <v>108097524.64</v>
      </c>
      <c r="AR151" s="157">
        <v>727092211.70000005</v>
      </c>
      <c r="AS151" s="181">
        <v>98620839.450000003</v>
      </c>
      <c r="AT151" s="182"/>
      <c r="AU151" s="181">
        <v>9476685.1899999995</v>
      </c>
      <c r="AV151" s="182"/>
      <c r="AW151" s="157">
        <v>96529926.150000006</v>
      </c>
      <c r="AX151" s="157">
        <v>2090913.3</v>
      </c>
      <c r="AY151" s="157">
        <v>0</v>
      </c>
    </row>
    <row r="152" spans="1:51" x14ac:dyDescent="0.25">
      <c r="A152" s="179" t="s">
        <v>244</v>
      </c>
      <c r="B152" s="160"/>
      <c r="C152" s="179" t="s">
        <v>404</v>
      </c>
      <c r="D152" s="160"/>
      <c r="E152" s="179" t="s">
        <v>409</v>
      </c>
      <c r="F152" s="160"/>
      <c r="G152" s="179" t="s">
        <v>397</v>
      </c>
      <c r="H152" s="160"/>
      <c r="I152" s="179"/>
      <c r="J152" s="160"/>
      <c r="K152" s="160"/>
      <c r="L152" s="179"/>
      <c r="M152" s="160"/>
      <c r="N152" s="160"/>
      <c r="O152" s="179"/>
      <c r="P152" s="160"/>
      <c r="Q152" s="179"/>
      <c r="R152" s="160"/>
      <c r="S152" s="178" t="s">
        <v>517</v>
      </c>
      <c r="T152" s="160"/>
      <c r="U152" s="160"/>
      <c r="V152" s="160"/>
      <c r="W152" s="160"/>
      <c r="X152" s="160"/>
      <c r="Y152" s="160"/>
      <c r="Z152" s="160"/>
      <c r="AA152" s="179" t="s">
        <v>19</v>
      </c>
      <c r="AB152" s="160"/>
      <c r="AC152" s="160"/>
      <c r="AD152" s="160"/>
      <c r="AE152" s="160"/>
      <c r="AF152" s="179" t="s">
        <v>20</v>
      </c>
      <c r="AG152" s="160"/>
      <c r="AH152" s="160"/>
      <c r="AI152" s="155" t="s">
        <v>401</v>
      </c>
      <c r="AJ152" s="180" t="s">
        <v>246</v>
      </c>
      <c r="AK152" s="160"/>
      <c r="AL152" s="160"/>
      <c r="AM152" s="160"/>
      <c r="AN152" s="160"/>
      <c r="AO152" s="160"/>
      <c r="AP152" s="157">
        <v>0</v>
      </c>
      <c r="AQ152" s="157">
        <v>0</v>
      </c>
      <c r="AR152" s="157">
        <v>0</v>
      </c>
      <c r="AS152" s="181">
        <v>0</v>
      </c>
      <c r="AT152" s="182"/>
      <c r="AU152" s="181">
        <v>0</v>
      </c>
      <c r="AV152" s="182"/>
      <c r="AW152" s="157">
        <v>0</v>
      </c>
      <c r="AX152" s="157">
        <v>0</v>
      </c>
      <c r="AY152" s="157">
        <v>0</v>
      </c>
    </row>
    <row r="153" spans="1:51" x14ac:dyDescent="0.25">
      <c r="A153" s="179" t="s">
        <v>244</v>
      </c>
      <c r="B153" s="160"/>
      <c r="C153" s="179" t="s">
        <v>404</v>
      </c>
      <c r="D153" s="160"/>
      <c r="E153" s="179" t="s">
        <v>409</v>
      </c>
      <c r="F153" s="160"/>
      <c r="G153" s="179" t="s">
        <v>397</v>
      </c>
      <c r="H153" s="160"/>
      <c r="I153" s="179" t="s">
        <v>1073</v>
      </c>
      <c r="J153" s="160"/>
      <c r="K153" s="160"/>
      <c r="L153" s="179" t="s">
        <v>415</v>
      </c>
      <c r="M153" s="160"/>
      <c r="N153" s="160"/>
      <c r="O153" s="179"/>
      <c r="P153" s="160"/>
      <c r="Q153" s="179"/>
      <c r="R153" s="160"/>
      <c r="S153" s="178" t="s">
        <v>260</v>
      </c>
      <c r="T153" s="160"/>
      <c r="U153" s="160"/>
      <c r="V153" s="160"/>
      <c r="W153" s="160"/>
      <c r="X153" s="160"/>
      <c r="Y153" s="160"/>
      <c r="Z153" s="160"/>
      <c r="AA153" s="179" t="s">
        <v>19</v>
      </c>
      <c r="AB153" s="160"/>
      <c r="AC153" s="160"/>
      <c r="AD153" s="160"/>
      <c r="AE153" s="160"/>
      <c r="AF153" s="179" t="s">
        <v>20</v>
      </c>
      <c r="AG153" s="160"/>
      <c r="AH153" s="160"/>
      <c r="AI153" s="155" t="s">
        <v>317</v>
      </c>
      <c r="AJ153" s="180" t="s">
        <v>21</v>
      </c>
      <c r="AK153" s="160"/>
      <c r="AL153" s="160"/>
      <c r="AM153" s="160"/>
      <c r="AN153" s="160"/>
      <c r="AO153" s="160"/>
      <c r="AP153" s="157">
        <v>0</v>
      </c>
      <c r="AQ153" s="157">
        <v>0</v>
      </c>
      <c r="AR153" s="157">
        <v>0</v>
      </c>
      <c r="AS153" s="181">
        <v>0</v>
      </c>
      <c r="AT153" s="182"/>
      <c r="AU153" s="181">
        <v>0</v>
      </c>
      <c r="AV153" s="182"/>
      <c r="AW153" s="157">
        <v>0</v>
      </c>
      <c r="AX153" s="157">
        <v>0</v>
      </c>
      <c r="AY153" s="157">
        <v>0</v>
      </c>
    </row>
    <row r="154" spans="1:51" x14ac:dyDescent="0.25">
      <c r="A154" s="179" t="s">
        <v>244</v>
      </c>
      <c r="B154" s="160"/>
      <c r="C154" s="179" t="s">
        <v>404</v>
      </c>
      <c r="D154" s="160"/>
      <c r="E154" s="179" t="s">
        <v>409</v>
      </c>
      <c r="F154" s="160"/>
      <c r="G154" s="179" t="s">
        <v>397</v>
      </c>
      <c r="H154" s="160"/>
      <c r="I154" s="179" t="s">
        <v>1073</v>
      </c>
      <c r="J154" s="160"/>
      <c r="K154" s="160"/>
      <c r="L154" s="179" t="s">
        <v>425</v>
      </c>
      <c r="M154" s="160"/>
      <c r="N154" s="160"/>
      <c r="O154" s="179"/>
      <c r="P154" s="160"/>
      <c r="Q154" s="179"/>
      <c r="R154" s="160"/>
      <c r="S154" s="178" t="s">
        <v>261</v>
      </c>
      <c r="T154" s="160"/>
      <c r="U154" s="160"/>
      <c r="V154" s="160"/>
      <c r="W154" s="160"/>
      <c r="X154" s="160"/>
      <c r="Y154" s="160"/>
      <c r="Z154" s="160"/>
      <c r="AA154" s="179" t="s">
        <v>19</v>
      </c>
      <c r="AB154" s="160"/>
      <c r="AC154" s="160"/>
      <c r="AD154" s="160"/>
      <c r="AE154" s="160"/>
      <c r="AF154" s="179" t="s">
        <v>20</v>
      </c>
      <c r="AG154" s="160"/>
      <c r="AH154" s="160"/>
      <c r="AI154" s="155" t="s">
        <v>317</v>
      </c>
      <c r="AJ154" s="180" t="s">
        <v>21</v>
      </c>
      <c r="AK154" s="160"/>
      <c r="AL154" s="160"/>
      <c r="AM154" s="160"/>
      <c r="AN154" s="160"/>
      <c r="AO154" s="160"/>
      <c r="AP154" s="157">
        <v>0</v>
      </c>
      <c r="AQ154" s="157">
        <v>0</v>
      </c>
      <c r="AR154" s="157">
        <v>0</v>
      </c>
      <c r="AS154" s="181">
        <v>0</v>
      </c>
      <c r="AT154" s="182"/>
      <c r="AU154" s="181">
        <v>0</v>
      </c>
      <c r="AV154" s="182"/>
      <c r="AW154" s="157">
        <v>0</v>
      </c>
      <c r="AX154" s="157">
        <v>0</v>
      </c>
      <c r="AY154" s="157">
        <v>0</v>
      </c>
    </row>
    <row r="155" spans="1:51" x14ac:dyDescent="0.25">
      <c r="A155" s="179" t="s">
        <v>244</v>
      </c>
      <c r="B155" s="160"/>
      <c r="C155" s="179" t="s">
        <v>404</v>
      </c>
      <c r="D155" s="160"/>
      <c r="E155" s="179" t="s">
        <v>409</v>
      </c>
      <c r="F155" s="160"/>
      <c r="G155" s="179" t="s">
        <v>397</v>
      </c>
      <c r="H155" s="160"/>
      <c r="I155" s="179" t="s">
        <v>1073</v>
      </c>
      <c r="J155" s="160"/>
      <c r="K155" s="160"/>
      <c r="L155" s="179" t="s">
        <v>426</v>
      </c>
      <c r="M155" s="160"/>
      <c r="N155" s="160"/>
      <c r="O155" s="179"/>
      <c r="P155" s="160"/>
      <c r="Q155" s="179"/>
      <c r="R155" s="160"/>
      <c r="S155" s="178" t="s">
        <v>262</v>
      </c>
      <c r="T155" s="160"/>
      <c r="U155" s="160"/>
      <c r="V155" s="160"/>
      <c r="W155" s="160"/>
      <c r="X155" s="160"/>
      <c r="Y155" s="160"/>
      <c r="Z155" s="160"/>
      <c r="AA155" s="179" t="s">
        <v>19</v>
      </c>
      <c r="AB155" s="160"/>
      <c r="AC155" s="160"/>
      <c r="AD155" s="160"/>
      <c r="AE155" s="160"/>
      <c r="AF155" s="179" t="s">
        <v>20</v>
      </c>
      <c r="AG155" s="160"/>
      <c r="AH155" s="160"/>
      <c r="AI155" s="155" t="s">
        <v>317</v>
      </c>
      <c r="AJ155" s="180" t="s">
        <v>21</v>
      </c>
      <c r="AK155" s="160"/>
      <c r="AL155" s="160"/>
      <c r="AM155" s="160"/>
      <c r="AN155" s="160"/>
      <c r="AO155" s="160"/>
      <c r="AP155" s="157">
        <v>0</v>
      </c>
      <c r="AQ155" s="157">
        <v>0</v>
      </c>
      <c r="AR155" s="157">
        <v>0</v>
      </c>
      <c r="AS155" s="181">
        <v>0</v>
      </c>
      <c r="AT155" s="182"/>
      <c r="AU155" s="181">
        <v>0</v>
      </c>
      <c r="AV155" s="182"/>
      <c r="AW155" s="157">
        <v>0</v>
      </c>
      <c r="AX155" s="157">
        <v>0</v>
      </c>
      <c r="AY155" s="157">
        <v>0</v>
      </c>
    </row>
    <row r="156" spans="1:51" x14ac:dyDescent="0.25">
      <c r="A156" s="179" t="s">
        <v>244</v>
      </c>
      <c r="B156" s="160"/>
      <c r="C156" s="179" t="s">
        <v>404</v>
      </c>
      <c r="D156" s="160"/>
      <c r="E156" s="179" t="s">
        <v>409</v>
      </c>
      <c r="F156" s="160"/>
      <c r="G156" s="179" t="s">
        <v>397</v>
      </c>
      <c r="H156" s="160"/>
      <c r="I156" s="179" t="s">
        <v>1073</v>
      </c>
      <c r="J156" s="160"/>
      <c r="K156" s="160"/>
      <c r="L156" s="179" t="s">
        <v>416</v>
      </c>
      <c r="M156" s="160"/>
      <c r="N156" s="160"/>
      <c r="O156" s="179"/>
      <c r="P156" s="160"/>
      <c r="Q156" s="179"/>
      <c r="R156" s="160"/>
      <c r="S156" s="178" t="s">
        <v>263</v>
      </c>
      <c r="T156" s="160"/>
      <c r="U156" s="160"/>
      <c r="V156" s="160"/>
      <c r="W156" s="160"/>
      <c r="X156" s="160"/>
      <c r="Y156" s="160"/>
      <c r="Z156" s="160"/>
      <c r="AA156" s="179" t="s">
        <v>19</v>
      </c>
      <c r="AB156" s="160"/>
      <c r="AC156" s="160"/>
      <c r="AD156" s="160"/>
      <c r="AE156" s="160"/>
      <c r="AF156" s="179" t="s">
        <v>20</v>
      </c>
      <c r="AG156" s="160"/>
      <c r="AH156" s="160"/>
      <c r="AI156" s="155" t="s">
        <v>317</v>
      </c>
      <c r="AJ156" s="180" t="s">
        <v>21</v>
      </c>
      <c r="AK156" s="160"/>
      <c r="AL156" s="160"/>
      <c r="AM156" s="160"/>
      <c r="AN156" s="160"/>
      <c r="AO156" s="160"/>
      <c r="AP156" s="157">
        <v>5947567</v>
      </c>
      <c r="AQ156" s="157">
        <v>0</v>
      </c>
      <c r="AR156" s="157">
        <v>5947567</v>
      </c>
      <c r="AS156" s="181">
        <v>0</v>
      </c>
      <c r="AT156" s="182"/>
      <c r="AU156" s="181">
        <v>0</v>
      </c>
      <c r="AV156" s="182"/>
      <c r="AW156" s="157">
        <v>0</v>
      </c>
      <c r="AX156" s="157">
        <v>0</v>
      </c>
      <c r="AY156" s="157">
        <v>0</v>
      </c>
    </row>
    <row r="157" spans="1:51" x14ac:dyDescent="0.25">
      <c r="A157" s="179" t="s">
        <v>244</v>
      </c>
      <c r="B157" s="160"/>
      <c r="C157" s="179" t="s">
        <v>404</v>
      </c>
      <c r="D157" s="160"/>
      <c r="E157" s="179" t="s">
        <v>409</v>
      </c>
      <c r="F157" s="160"/>
      <c r="G157" s="179" t="s">
        <v>397</v>
      </c>
      <c r="H157" s="160"/>
      <c r="I157" s="179" t="s">
        <v>1073</v>
      </c>
      <c r="J157" s="160"/>
      <c r="K157" s="160"/>
      <c r="L157" s="179"/>
      <c r="M157" s="160"/>
      <c r="N157" s="160"/>
      <c r="O157" s="179"/>
      <c r="P157" s="160"/>
      <c r="Q157" s="179"/>
      <c r="R157" s="160"/>
      <c r="S157" s="178" t="s">
        <v>853</v>
      </c>
      <c r="T157" s="160"/>
      <c r="U157" s="160"/>
      <c r="V157" s="160"/>
      <c r="W157" s="160"/>
      <c r="X157" s="160"/>
      <c r="Y157" s="160"/>
      <c r="Z157" s="160"/>
      <c r="AA157" s="179" t="s">
        <v>19</v>
      </c>
      <c r="AB157" s="160"/>
      <c r="AC157" s="160"/>
      <c r="AD157" s="160"/>
      <c r="AE157" s="160"/>
      <c r="AF157" s="179" t="s">
        <v>20</v>
      </c>
      <c r="AG157" s="160"/>
      <c r="AH157" s="160"/>
      <c r="AI157" s="155" t="s">
        <v>317</v>
      </c>
      <c r="AJ157" s="180" t="s">
        <v>21</v>
      </c>
      <c r="AK157" s="160"/>
      <c r="AL157" s="160"/>
      <c r="AM157" s="160"/>
      <c r="AN157" s="160"/>
      <c r="AO157" s="160"/>
      <c r="AP157" s="157">
        <v>835189736.34000003</v>
      </c>
      <c r="AQ157" s="157">
        <v>108097524.64</v>
      </c>
      <c r="AR157" s="157">
        <v>727092211.70000005</v>
      </c>
      <c r="AS157" s="181">
        <v>98620839.450000003</v>
      </c>
      <c r="AT157" s="182"/>
      <c r="AU157" s="181">
        <v>9476685.1899999995</v>
      </c>
      <c r="AV157" s="182"/>
      <c r="AW157" s="157">
        <v>96529926.150000006</v>
      </c>
      <c r="AX157" s="157">
        <v>2090913.3</v>
      </c>
      <c r="AY157" s="157">
        <v>0</v>
      </c>
    </row>
    <row r="158" spans="1:51" x14ac:dyDescent="0.25">
      <c r="A158" s="179" t="s">
        <v>244</v>
      </c>
      <c r="B158" s="160"/>
      <c r="C158" s="179" t="s">
        <v>404</v>
      </c>
      <c r="D158" s="160"/>
      <c r="E158" s="179" t="s">
        <v>409</v>
      </c>
      <c r="F158" s="160"/>
      <c r="G158" s="179" t="s">
        <v>397</v>
      </c>
      <c r="H158" s="160"/>
      <c r="I158" s="179" t="s">
        <v>1073</v>
      </c>
      <c r="J158" s="160"/>
      <c r="K158" s="160"/>
      <c r="L158" s="179" t="s">
        <v>422</v>
      </c>
      <c r="M158" s="160"/>
      <c r="N158" s="160"/>
      <c r="O158" s="179"/>
      <c r="P158" s="160"/>
      <c r="Q158" s="179"/>
      <c r="R158" s="160"/>
      <c r="S158" s="178" t="s">
        <v>258</v>
      </c>
      <c r="T158" s="160"/>
      <c r="U158" s="160"/>
      <c r="V158" s="160"/>
      <c r="W158" s="160"/>
      <c r="X158" s="160"/>
      <c r="Y158" s="160"/>
      <c r="Z158" s="160"/>
      <c r="AA158" s="179" t="s">
        <v>19</v>
      </c>
      <c r="AB158" s="160"/>
      <c r="AC158" s="160"/>
      <c r="AD158" s="160"/>
      <c r="AE158" s="160"/>
      <c r="AF158" s="179" t="s">
        <v>20</v>
      </c>
      <c r="AG158" s="160"/>
      <c r="AH158" s="160"/>
      <c r="AI158" s="155" t="s">
        <v>317</v>
      </c>
      <c r="AJ158" s="180" t="s">
        <v>21</v>
      </c>
      <c r="AK158" s="160"/>
      <c r="AL158" s="160"/>
      <c r="AM158" s="160"/>
      <c r="AN158" s="160"/>
      <c r="AO158" s="160"/>
      <c r="AP158" s="157">
        <v>0</v>
      </c>
      <c r="AQ158" s="157">
        <v>0</v>
      </c>
      <c r="AR158" s="157">
        <v>0</v>
      </c>
      <c r="AS158" s="181">
        <v>0</v>
      </c>
      <c r="AT158" s="182"/>
      <c r="AU158" s="181">
        <v>0</v>
      </c>
      <c r="AV158" s="182"/>
      <c r="AW158" s="157">
        <v>0</v>
      </c>
      <c r="AX158" s="157">
        <v>0</v>
      </c>
      <c r="AY158" s="157">
        <v>0</v>
      </c>
    </row>
    <row r="159" spans="1:51" x14ac:dyDescent="0.25">
      <c r="A159" s="179" t="s">
        <v>244</v>
      </c>
      <c r="B159" s="160"/>
      <c r="C159" s="179" t="s">
        <v>404</v>
      </c>
      <c r="D159" s="160"/>
      <c r="E159" s="179" t="s">
        <v>409</v>
      </c>
      <c r="F159" s="160"/>
      <c r="G159" s="179" t="s">
        <v>397</v>
      </c>
      <c r="H159" s="160"/>
      <c r="I159" s="179" t="s">
        <v>1073</v>
      </c>
      <c r="J159" s="160"/>
      <c r="K159" s="160"/>
      <c r="L159" s="179" t="s">
        <v>423</v>
      </c>
      <c r="M159" s="160"/>
      <c r="N159" s="160"/>
      <c r="O159" s="179"/>
      <c r="P159" s="160"/>
      <c r="Q159" s="179"/>
      <c r="R159" s="160"/>
      <c r="S159" s="178" t="s">
        <v>259</v>
      </c>
      <c r="T159" s="160"/>
      <c r="U159" s="160"/>
      <c r="V159" s="160"/>
      <c r="W159" s="160"/>
      <c r="X159" s="160"/>
      <c r="Y159" s="160"/>
      <c r="Z159" s="160"/>
      <c r="AA159" s="179" t="s">
        <v>19</v>
      </c>
      <c r="AB159" s="160"/>
      <c r="AC159" s="160"/>
      <c r="AD159" s="160"/>
      <c r="AE159" s="160"/>
      <c r="AF159" s="179" t="s">
        <v>20</v>
      </c>
      <c r="AG159" s="160"/>
      <c r="AH159" s="160"/>
      <c r="AI159" s="155" t="s">
        <v>317</v>
      </c>
      <c r="AJ159" s="180" t="s">
        <v>21</v>
      </c>
      <c r="AK159" s="160"/>
      <c r="AL159" s="160"/>
      <c r="AM159" s="160"/>
      <c r="AN159" s="160"/>
      <c r="AO159" s="160"/>
      <c r="AP159" s="157">
        <v>0</v>
      </c>
      <c r="AQ159" s="157">
        <v>0</v>
      </c>
      <c r="AR159" s="157">
        <v>0</v>
      </c>
      <c r="AS159" s="181">
        <v>0</v>
      </c>
      <c r="AT159" s="182"/>
      <c r="AU159" s="181">
        <v>0</v>
      </c>
      <c r="AV159" s="182"/>
      <c r="AW159" s="157">
        <v>0</v>
      </c>
      <c r="AX159" s="157">
        <v>0</v>
      </c>
      <c r="AY159" s="157">
        <v>0</v>
      </c>
    </row>
    <row r="160" spans="1:51" x14ac:dyDescent="0.25">
      <c r="A160" s="179" t="s">
        <v>244</v>
      </c>
      <c r="B160" s="160"/>
      <c r="C160" s="179" t="s">
        <v>404</v>
      </c>
      <c r="D160" s="160"/>
      <c r="E160" s="179" t="s">
        <v>409</v>
      </c>
      <c r="F160" s="160"/>
      <c r="G160" s="179" t="s">
        <v>397</v>
      </c>
      <c r="H160" s="160"/>
      <c r="I160" s="179" t="s">
        <v>1073</v>
      </c>
      <c r="J160" s="160"/>
      <c r="K160" s="160"/>
      <c r="L160" s="179" t="s">
        <v>417</v>
      </c>
      <c r="M160" s="160"/>
      <c r="N160" s="160"/>
      <c r="O160" s="179"/>
      <c r="P160" s="160"/>
      <c r="Q160" s="179"/>
      <c r="R160" s="160"/>
      <c r="S160" s="178" t="s">
        <v>264</v>
      </c>
      <c r="T160" s="160"/>
      <c r="U160" s="160"/>
      <c r="V160" s="160"/>
      <c r="W160" s="160"/>
      <c r="X160" s="160"/>
      <c r="Y160" s="160"/>
      <c r="Z160" s="160"/>
      <c r="AA160" s="179" t="s">
        <v>19</v>
      </c>
      <c r="AB160" s="160"/>
      <c r="AC160" s="160"/>
      <c r="AD160" s="160"/>
      <c r="AE160" s="160"/>
      <c r="AF160" s="179" t="s">
        <v>20</v>
      </c>
      <c r="AG160" s="160"/>
      <c r="AH160" s="160"/>
      <c r="AI160" s="155" t="s">
        <v>317</v>
      </c>
      <c r="AJ160" s="180" t="s">
        <v>21</v>
      </c>
      <c r="AK160" s="160"/>
      <c r="AL160" s="160"/>
      <c r="AM160" s="160"/>
      <c r="AN160" s="160"/>
      <c r="AO160" s="160"/>
      <c r="AP160" s="157">
        <v>251879887.34</v>
      </c>
      <c r="AQ160" s="157">
        <v>108097524.64</v>
      </c>
      <c r="AR160" s="157">
        <v>143782362.69999999</v>
      </c>
      <c r="AS160" s="181">
        <v>98620839.450000003</v>
      </c>
      <c r="AT160" s="182"/>
      <c r="AU160" s="181">
        <v>9476685.1899999995</v>
      </c>
      <c r="AV160" s="182"/>
      <c r="AW160" s="157">
        <v>96529926.150000006</v>
      </c>
      <c r="AX160" s="157">
        <v>2090913.3</v>
      </c>
      <c r="AY160" s="157">
        <v>0</v>
      </c>
    </row>
    <row r="161" spans="1:51" x14ac:dyDescent="0.25">
      <c r="A161" s="179" t="s">
        <v>244</v>
      </c>
      <c r="B161" s="160"/>
      <c r="C161" s="179" t="s">
        <v>404</v>
      </c>
      <c r="D161" s="160"/>
      <c r="E161" s="179" t="s">
        <v>409</v>
      </c>
      <c r="F161" s="160"/>
      <c r="G161" s="179" t="s">
        <v>397</v>
      </c>
      <c r="H161" s="160"/>
      <c r="I161" s="179" t="s">
        <v>1073</v>
      </c>
      <c r="J161" s="160"/>
      <c r="K161" s="160"/>
      <c r="L161" s="179" t="s">
        <v>1047</v>
      </c>
      <c r="M161" s="160"/>
      <c r="N161" s="160"/>
      <c r="O161" s="179"/>
      <c r="P161" s="160"/>
      <c r="Q161" s="179"/>
      <c r="R161" s="160"/>
      <c r="S161" s="178" t="s">
        <v>518</v>
      </c>
      <c r="T161" s="160"/>
      <c r="U161" s="160"/>
      <c r="V161" s="160"/>
      <c r="W161" s="160"/>
      <c r="X161" s="160"/>
      <c r="Y161" s="160"/>
      <c r="Z161" s="160"/>
      <c r="AA161" s="179" t="s">
        <v>19</v>
      </c>
      <c r="AB161" s="160"/>
      <c r="AC161" s="160"/>
      <c r="AD161" s="160"/>
      <c r="AE161" s="160"/>
      <c r="AF161" s="179" t="s">
        <v>20</v>
      </c>
      <c r="AG161" s="160"/>
      <c r="AH161" s="160"/>
      <c r="AI161" s="155" t="s">
        <v>317</v>
      </c>
      <c r="AJ161" s="180" t="s">
        <v>21</v>
      </c>
      <c r="AK161" s="160"/>
      <c r="AL161" s="160"/>
      <c r="AM161" s="160"/>
      <c r="AN161" s="160"/>
      <c r="AO161" s="160"/>
      <c r="AP161" s="157">
        <v>577362282</v>
      </c>
      <c r="AQ161" s="157">
        <v>0</v>
      </c>
      <c r="AR161" s="157">
        <v>577362282</v>
      </c>
      <c r="AS161" s="181">
        <v>0</v>
      </c>
      <c r="AT161" s="182"/>
      <c r="AU161" s="181">
        <v>0</v>
      </c>
      <c r="AV161" s="182"/>
      <c r="AW161" s="157">
        <v>0</v>
      </c>
      <c r="AX161" s="157">
        <v>0</v>
      </c>
      <c r="AY161" s="157">
        <v>0</v>
      </c>
    </row>
    <row r="162" spans="1:51" x14ac:dyDescent="0.25">
      <c r="A162" s="179" t="s">
        <v>244</v>
      </c>
      <c r="B162" s="160"/>
      <c r="C162" s="179" t="s">
        <v>404</v>
      </c>
      <c r="D162" s="160"/>
      <c r="E162" s="179" t="s">
        <v>409</v>
      </c>
      <c r="F162" s="160"/>
      <c r="G162" s="179" t="s">
        <v>397</v>
      </c>
      <c r="H162" s="160"/>
      <c r="I162" s="179" t="s">
        <v>1073</v>
      </c>
      <c r="J162" s="160"/>
      <c r="K162" s="160"/>
      <c r="L162" s="179" t="s">
        <v>1047</v>
      </c>
      <c r="M162" s="160"/>
      <c r="N162" s="160"/>
      <c r="O162" s="179"/>
      <c r="P162" s="160"/>
      <c r="Q162" s="179"/>
      <c r="R162" s="160"/>
      <c r="S162" s="178" t="s">
        <v>518</v>
      </c>
      <c r="T162" s="160"/>
      <c r="U162" s="160"/>
      <c r="V162" s="160"/>
      <c r="W162" s="160"/>
      <c r="X162" s="160"/>
      <c r="Y162" s="160"/>
      <c r="Z162" s="160"/>
      <c r="AA162" s="179" t="s">
        <v>19</v>
      </c>
      <c r="AB162" s="160"/>
      <c r="AC162" s="160"/>
      <c r="AD162" s="160"/>
      <c r="AE162" s="160"/>
      <c r="AF162" s="179" t="s">
        <v>20</v>
      </c>
      <c r="AG162" s="160"/>
      <c r="AH162" s="160"/>
      <c r="AI162" s="155" t="s">
        <v>401</v>
      </c>
      <c r="AJ162" s="180" t="s">
        <v>246</v>
      </c>
      <c r="AK162" s="160"/>
      <c r="AL162" s="160"/>
      <c r="AM162" s="160"/>
      <c r="AN162" s="160"/>
      <c r="AO162" s="160"/>
      <c r="AP162" s="157">
        <v>0</v>
      </c>
      <c r="AQ162" s="157">
        <v>0</v>
      </c>
      <c r="AR162" s="157">
        <v>0</v>
      </c>
      <c r="AS162" s="181">
        <v>0</v>
      </c>
      <c r="AT162" s="182"/>
      <c r="AU162" s="181">
        <v>0</v>
      </c>
      <c r="AV162" s="182"/>
      <c r="AW162" s="157">
        <v>0</v>
      </c>
      <c r="AX162" s="157">
        <v>0</v>
      </c>
      <c r="AY162" s="157">
        <v>0</v>
      </c>
    </row>
    <row r="163" spans="1:51" x14ac:dyDescent="0.25">
      <c r="A163" s="179" t="s">
        <v>244</v>
      </c>
      <c r="B163" s="160"/>
      <c r="C163" s="179" t="s">
        <v>404</v>
      </c>
      <c r="D163" s="160"/>
      <c r="E163" s="179" t="s">
        <v>409</v>
      </c>
      <c r="F163" s="160"/>
      <c r="G163" s="179" t="s">
        <v>397</v>
      </c>
      <c r="H163" s="160"/>
      <c r="I163" s="179" t="s">
        <v>1073</v>
      </c>
      <c r="J163" s="160"/>
      <c r="K163" s="160"/>
      <c r="L163" s="179" t="s">
        <v>417</v>
      </c>
      <c r="M163" s="160"/>
      <c r="N163" s="160"/>
      <c r="O163" s="179"/>
      <c r="P163" s="160"/>
      <c r="Q163" s="179"/>
      <c r="R163" s="160"/>
      <c r="S163" s="178" t="s">
        <v>264</v>
      </c>
      <c r="T163" s="160"/>
      <c r="U163" s="160"/>
      <c r="V163" s="160"/>
      <c r="W163" s="160"/>
      <c r="X163" s="160"/>
      <c r="Y163" s="160"/>
      <c r="Z163" s="160"/>
      <c r="AA163" s="179" t="s">
        <v>19</v>
      </c>
      <c r="AB163" s="160"/>
      <c r="AC163" s="160"/>
      <c r="AD163" s="160"/>
      <c r="AE163" s="160"/>
      <c r="AF163" s="179" t="s">
        <v>20</v>
      </c>
      <c r="AG163" s="160"/>
      <c r="AH163" s="160"/>
      <c r="AI163" s="155" t="s">
        <v>401</v>
      </c>
      <c r="AJ163" s="180" t="s">
        <v>246</v>
      </c>
      <c r="AK163" s="160"/>
      <c r="AL163" s="160"/>
      <c r="AM163" s="160"/>
      <c r="AN163" s="160"/>
      <c r="AO163" s="160"/>
      <c r="AP163" s="157">
        <v>0</v>
      </c>
      <c r="AQ163" s="157">
        <v>0</v>
      </c>
      <c r="AR163" s="157">
        <v>0</v>
      </c>
      <c r="AS163" s="181">
        <v>0</v>
      </c>
      <c r="AT163" s="182"/>
      <c r="AU163" s="181">
        <v>0</v>
      </c>
      <c r="AV163" s="182"/>
      <c r="AW163" s="157">
        <v>0</v>
      </c>
      <c r="AX163" s="157">
        <v>0</v>
      </c>
      <c r="AY163" s="157">
        <v>0</v>
      </c>
    </row>
    <row r="164" spans="1:51" x14ac:dyDescent="0.25">
      <c r="A164" s="179" t="s">
        <v>244</v>
      </c>
      <c r="B164" s="160"/>
      <c r="C164" s="179" t="s">
        <v>404</v>
      </c>
      <c r="D164" s="160"/>
      <c r="E164" s="179" t="s">
        <v>409</v>
      </c>
      <c r="F164" s="160"/>
      <c r="G164" s="179" t="s">
        <v>397</v>
      </c>
      <c r="H164" s="160"/>
      <c r="I164" s="179" t="s">
        <v>1073</v>
      </c>
      <c r="J164" s="160"/>
      <c r="K164" s="160"/>
      <c r="L164" s="179" t="s">
        <v>421</v>
      </c>
      <c r="M164" s="160"/>
      <c r="N164" s="160"/>
      <c r="O164" s="179"/>
      <c r="P164" s="160"/>
      <c r="Q164" s="179"/>
      <c r="R164" s="160"/>
      <c r="S164" s="178" t="s">
        <v>265</v>
      </c>
      <c r="T164" s="160"/>
      <c r="U164" s="160"/>
      <c r="V164" s="160"/>
      <c r="W164" s="160"/>
      <c r="X164" s="160"/>
      <c r="Y164" s="160"/>
      <c r="Z164" s="160"/>
      <c r="AA164" s="179" t="s">
        <v>19</v>
      </c>
      <c r="AB164" s="160"/>
      <c r="AC164" s="160"/>
      <c r="AD164" s="160"/>
      <c r="AE164" s="160"/>
      <c r="AF164" s="179" t="s">
        <v>20</v>
      </c>
      <c r="AG164" s="160"/>
      <c r="AH164" s="160"/>
      <c r="AI164" s="155" t="s">
        <v>401</v>
      </c>
      <c r="AJ164" s="180" t="s">
        <v>246</v>
      </c>
      <c r="AK164" s="160"/>
      <c r="AL164" s="160"/>
      <c r="AM164" s="160"/>
      <c r="AN164" s="160"/>
      <c r="AO164" s="160"/>
      <c r="AP164" s="157">
        <v>0</v>
      </c>
      <c r="AQ164" s="157">
        <v>0</v>
      </c>
      <c r="AR164" s="157">
        <v>0</v>
      </c>
      <c r="AS164" s="181">
        <v>0</v>
      </c>
      <c r="AT164" s="182"/>
      <c r="AU164" s="181">
        <v>0</v>
      </c>
      <c r="AV164" s="182"/>
      <c r="AW164" s="157">
        <v>0</v>
      </c>
      <c r="AX164" s="157">
        <v>0</v>
      </c>
      <c r="AY164" s="157">
        <v>0</v>
      </c>
    </row>
    <row r="165" spans="1:51" x14ac:dyDescent="0.25">
      <c r="A165" s="179" t="s">
        <v>244</v>
      </c>
      <c r="B165" s="160"/>
      <c r="C165" s="179" t="s">
        <v>404</v>
      </c>
      <c r="D165" s="160"/>
      <c r="E165" s="179" t="s">
        <v>409</v>
      </c>
      <c r="F165" s="160"/>
      <c r="G165" s="179" t="s">
        <v>397</v>
      </c>
      <c r="H165" s="160"/>
      <c r="I165" s="179" t="s">
        <v>1073</v>
      </c>
      <c r="J165" s="160"/>
      <c r="K165" s="160"/>
      <c r="L165" s="179" t="s">
        <v>423</v>
      </c>
      <c r="M165" s="160"/>
      <c r="N165" s="160"/>
      <c r="O165" s="179"/>
      <c r="P165" s="160"/>
      <c r="Q165" s="179"/>
      <c r="R165" s="160"/>
      <c r="S165" s="178" t="s">
        <v>259</v>
      </c>
      <c r="T165" s="160"/>
      <c r="U165" s="160"/>
      <c r="V165" s="160"/>
      <c r="W165" s="160"/>
      <c r="X165" s="160"/>
      <c r="Y165" s="160"/>
      <c r="Z165" s="160"/>
      <c r="AA165" s="179" t="s">
        <v>19</v>
      </c>
      <c r="AB165" s="160"/>
      <c r="AC165" s="160"/>
      <c r="AD165" s="160"/>
      <c r="AE165" s="160"/>
      <c r="AF165" s="179" t="s">
        <v>20</v>
      </c>
      <c r="AG165" s="160"/>
      <c r="AH165" s="160"/>
      <c r="AI165" s="155" t="s">
        <v>401</v>
      </c>
      <c r="AJ165" s="180" t="s">
        <v>246</v>
      </c>
      <c r="AK165" s="160"/>
      <c r="AL165" s="160"/>
      <c r="AM165" s="160"/>
      <c r="AN165" s="160"/>
      <c r="AO165" s="160"/>
      <c r="AP165" s="157">
        <v>0</v>
      </c>
      <c r="AQ165" s="157">
        <v>0</v>
      </c>
      <c r="AR165" s="157">
        <v>0</v>
      </c>
      <c r="AS165" s="181">
        <v>0</v>
      </c>
      <c r="AT165" s="182"/>
      <c r="AU165" s="181">
        <v>0</v>
      </c>
      <c r="AV165" s="182"/>
      <c r="AW165" s="157">
        <v>0</v>
      </c>
      <c r="AX165" s="157">
        <v>0</v>
      </c>
      <c r="AY165" s="157">
        <v>0</v>
      </c>
    </row>
    <row r="166" spans="1:51" x14ac:dyDescent="0.25">
      <c r="A166" s="179" t="s">
        <v>244</v>
      </c>
      <c r="B166" s="160"/>
      <c r="C166" s="179" t="s">
        <v>404</v>
      </c>
      <c r="D166" s="160"/>
      <c r="E166" s="179" t="s">
        <v>409</v>
      </c>
      <c r="F166" s="160"/>
      <c r="G166" s="179" t="s">
        <v>397</v>
      </c>
      <c r="H166" s="160"/>
      <c r="I166" s="179" t="s">
        <v>1073</v>
      </c>
      <c r="J166" s="160"/>
      <c r="K166" s="160"/>
      <c r="L166" s="179"/>
      <c r="M166" s="160"/>
      <c r="N166" s="160"/>
      <c r="O166" s="179"/>
      <c r="P166" s="160"/>
      <c r="Q166" s="179"/>
      <c r="R166" s="160"/>
      <c r="S166" s="178" t="s">
        <v>853</v>
      </c>
      <c r="T166" s="160"/>
      <c r="U166" s="160"/>
      <c r="V166" s="160"/>
      <c r="W166" s="160"/>
      <c r="X166" s="160"/>
      <c r="Y166" s="160"/>
      <c r="Z166" s="160"/>
      <c r="AA166" s="179" t="s">
        <v>19</v>
      </c>
      <c r="AB166" s="160"/>
      <c r="AC166" s="160"/>
      <c r="AD166" s="160"/>
      <c r="AE166" s="160"/>
      <c r="AF166" s="179" t="s">
        <v>20</v>
      </c>
      <c r="AG166" s="160"/>
      <c r="AH166" s="160"/>
      <c r="AI166" s="155" t="s">
        <v>401</v>
      </c>
      <c r="AJ166" s="180" t="s">
        <v>246</v>
      </c>
      <c r="AK166" s="160"/>
      <c r="AL166" s="160"/>
      <c r="AM166" s="160"/>
      <c r="AN166" s="160"/>
      <c r="AO166" s="160"/>
      <c r="AP166" s="157">
        <v>0</v>
      </c>
      <c r="AQ166" s="157">
        <v>0</v>
      </c>
      <c r="AR166" s="157">
        <v>0</v>
      </c>
      <c r="AS166" s="181">
        <v>0</v>
      </c>
      <c r="AT166" s="182"/>
      <c r="AU166" s="181">
        <v>0</v>
      </c>
      <c r="AV166" s="182"/>
      <c r="AW166" s="157">
        <v>0</v>
      </c>
      <c r="AX166" s="157">
        <v>0</v>
      </c>
      <c r="AY166" s="157">
        <v>0</v>
      </c>
    </row>
    <row r="167" spans="1:51" x14ac:dyDescent="0.25">
      <c r="A167" s="179" t="s">
        <v>244</v>
      </c>
      <c r="B167" s="160"/>
      <c r="C167" s="179" t="s">
        <v>404</v>
      </c>
      <c r="D167" s="160"/>
      <c r="E167" s="179" t="s">
        <v>409</v>
      </c>
      <c r="F167" s="160"/>
      <c r="G167" s="179" t="s">
        <v>397</v>
      </c>
      <c r="H167" s="160"/>
      <c r="I167" s="179" t="s">
        <v>1073</v>
      </c>
      <c r="J167" s="160"/>
      <c r="K167" s="160"/>
      <c r="L167" s="179" t="s">
        <v>416</v>
      </c>
      <c r="M167" s="160"/>
      <c r="N167" s="160"/>
      <c r="O167" s="179"/>
      <c r="P167" s="160"/>
      <c r="Q167" s="179"/>
      <c r="R167" s="160"/>
      <c r="S167" s="178" t="s">
        <v>263</v>
      </c>
      <c r="T167" s="160"/>
      <c r="U167" s="160"/>
      <c r="V167" s="160"/>
      <c r="W167" s="160"/>
      <c r="X167" s="160"/>
      <c r="Y167" s="160"/>
      <c r="Z167" s="160"/>
      <c r="AA167" s="179" t="s">
        <v>19</v>
      </c>
      <c r="AB167" s="160"/>
      <c r="AC167" s="160"/>
      <c r="AD167" s="160"/>
      <c r="AE167" s="160"/>
      <c r="AF167" s="179" t="s">
        <v>20</v>
      </c>
      <c r="AG167" s="160"/>
      <c r="AH167" s="160"/>
      <c r="AI167" s="155" t="s">
        <v>401</v>
      </c>
      <c r="AJ167" s="180" t="s">
        <v>246</v>
      </c>
      <c r="AK167" s="160"/>
      <c r="AL167" s="160"/>
      <c r="AM167" s="160"/>
      <c r="AN167" s="160"/>
      <c r="AO167" s="160"/>
      <c r="AP167" s="157">
        <v>0</v>
      </c>
      <c r="AQ167" s="157">
        <v>0</v>
      </c>
      <c r="AR167" s="157">
        <v>0</v>
      </c>
      <c r="AS167" s="181">
        <v>0</v>
      </c>
      <c r="AT167" s="182"/>
      <c r="AU167" s="181">
        <v>0</v>
      </c>
      <c r="AV167" s="182"/>
      <c r="AW167" s="157">
        <v>0</v>
      </c>
      <c r="AX167" s="157">
        <v>0</v>
      </c>
      <c r="AY167" s="157">
        <v>0</v>
      </c>
    </row>
    <row r="168" spans="1:51" x14ac:dyDescent="0.25">
      <c r="A168" s="179" t="s">
        <v>244</v>
      </c>
      <c r="B168" s="160"/>
      <c r="C168" s="179" t="s">
        <v>404</v>
      </c>
      <c r="D168" s="160"/>
      <c r="E168" s="179" t="s">
        <v>409</v>
      </c>
      <c r="F168" s="160"/>
      <c r="G168" s="179" t="s">
        <v>397</v>
      </c>
      <c r="H168" s="160"/>
      <c r="I168" s="179" t="s">
        <v>1073</v>
      </c>
      <c r="J168" s="160"/>
      <c r="K168" s="160"/>
      <c r="L168" s="179" t="s">
        <v>426</v>
      </c>
      <c r="M168" s="160"/>
      <c r="N168" s="160"/>
      <c r="O168" s="179"/>
      <c r="P168" s="160"/>
      <c r="Q168" s="179"/>
      <c r="R168" s="160"/>
      <c r="S168" s="178" t="s">
        <v>262</v>
      </c>
      <c r="T168" s="160"/>
      <c r="U168" s="160"/>
      <c r="V168" s="160"/>
      <c r="W168" s="160"/>
      <c r="X168" s="160"/>
      <c r="Y168" s="160"/>
      <c r="Z168" s="160"/>
      <c r="AA168" s="179" t="s">
        <v>19</v>
      </c>
      <c r="AB168" s="160"/>
      <c r="AC168" s="160"/>
      <c r="AD168" s="160"/>
      <c r="AE168" s="160"/>
      <c r="AF168" s="179" t="s">
        <v>20</v>
      </c>
      <c r="AG168" s="160"/>
      <c r="AH168" s="160"/>
      <c r="AI168" s="155" t="s">
        <v>401</v>
      </c>
      <c r="AJ168" s="180" t="s">
        <v>246</v>
      </c>
      <c r="AK168" s="160"/>
      <c r="AL168" s="160"/>
      <c r="AM168" s="160"/>
      <c r="AN168" s="160"/>
      <c r="AO168" s="160"/>
      <c r="AP168" s="157">
        <v>0</v>
      </c>
      <c r="AQ168" s="157">
        <v>0</v>
      </c>
      <c r="AR168" s="157">
        <v>0</v>
      </c>
      <c r="AS168" s="181">
        <v>0</v>
      </c>
      <c r="AT168" s="182"/>
      <c r="AU168" s="181">
        <v>0</v>
      </c>
      <c r="AV168" s="182"/>
      <c r="AW168" s="157">
        <v>0</v>
      </c>
      <c r="AX168" s="157">
        <v>0</v>
      </c>
      <c r="AY168" s="157">
        <v>0</v>
      </c>
    </row>
    <row r="169" spans="1:51" x14ac:dyDescent="0.25">
      <c r="A169" s="179" t="s">
        <v>244</v>
      </c>
      <c r="B169" s="160"/>
      <c r="C169" s="179" t="s">
        <v>404</v>
      </c>
      <c r="D169" s="160"/>
      <c r="E169" s="179" t="s">
        <v>409</v>
      </c>
      <c r="F169" s="160"/>
      <c r="G169" s="179" t="s">
        <v>397</v>
      </c>
      <c r="H169" s="160"/>
      <c r="I169" s="179" t="s">
        <v>1073</v>
      </c>
      <c r="J169" s="160"/>
      <c r="K169" s="160"/>
      <c r="L169" s="179" t="s">
        <v>425</v>
      </c>
      <c r="M169" s="160"/>
      <c r="N169" s="160"/>
      <c r="O169" s="179"/>
      <c r="P169" s="160"/>
      <c r="Q169" s="179"/>
      <c r="R169" s="160"/>
      <c r="S169" s="178" t="s">
        <v>261</v>
      </c>
      <c r="T169" s="160"/>
      <c r="U169" s="160"/>
      <c r="V169" s="160"/>
      <c r="W169" s="160"/>
      <c r="X169" s="160"/>
      <c r="Y169" s="160"/>
      <c r="Z169" s="160"/>
      <c r="AA169" s="179" t="s">
        <v>19</v>
      </c>
      <c r="AB169" s="160"/>
      <c r="AC169" s="160"/>
      <c r="AD169" s="160"/>
      <c r="AE169" s="160"/>
      <c r="AF169" s="179" t="s">
        <v>20</v>
      </c>
      <c r="AG169" s="160"/>
      <c r="AH169" s="160"/>
      <c r="AI169" s="155" t="s">
        <v>401</v>
      </c>
      <c r="AJ169" s="180" t="s">
        <v>246</v>
      </c>
      <c r="AK169" s="160"/>
      <c r="AL169" s="160"/>
      <c r="AM169" s="160"/>
      <c r="AN169" s="160"/>
      <c r="AO169" s="160"/>
      <c r="AP169" s="157">
        <v>0</v>
      </c>
      <c r="AQ169" s="157">
        <v>0</v>
      </c>
      <c r="AR169" s="157">
        <v>0</v>
      </c>
      <c r="AS169" s="181">
        <v>0</v>
      </c>
      <c r="AT169" s="182"/>
      <c r="AU169" s="181">
        <v>0</v>
      </c>
      <c r="AV169" s="182"/>
      <c r="AW169" s="157">
        <v>0</v>
      </c>
      <c r="AX169" s="157">
        <v>0</v>
      </c>
      <c r="AY169" s="157">
        <v>0</v>
      </c>
    </row>
    <row r="170" spans="1:51" x14ac:dyDescent="0.25">
      <c r="A170" s="184" t="s">
        <v>244</v>
      </c>
      <c r="B170" s="160"/>
      <c r="C170" s="184" t="s">
        <v>404</v>
      </c>
      <c r="D170" s="160"/>
      <c r="E170" s="184" t="s">
        <v>409</v>
      </c>
      <c r="F170" s="160"/>
      <c r="G170" s="184" t="s">
        <v>397</v>
      </c>
      <c r="H170" s="160"/>
      <c r="I170" s="184" t="s">
        <v>1073</v>
      </c>
      <c r="J170" s="160"/>
      <c r="K170" s="160"/>
      <c r="L170" s="184" t="s">
        <v>426</v>
      </c>
      <c r="M170" s="160"/>
      <c r="N170" s="160"/>
      <c r="O170" s="184" t="s">
        <v>340</v>
      </c>
      <c r="P170" s="160"/>
      <c r="Q170" s="184"/>
      <c r="R170" s="160"/>
      <c r="S170" s="183" t="s">
        <v>965</v>
      </c>
      <c r="T170" s="160"/>
      <c r="U170" s="160"/>
      <c r="V170" s="160"/>
      <c r="W170" s="160"/>
      <c r="X170" s="160"/>
      <c r="Y170" s="160"/>
      <c r="Z170" s="160"/>
      <c r="AA170" s="184" t="s">
        <v>19</v>
      </c>
      <c r="AB170" s="160"/>
      <c r="AC170" s="160"/>
      <c r="AD170" s="160"/>
      <c r="AE170" s="160"/>
      <c r="AF170" s="184" t="s">
        <v>20</v>
      </c>
      <c r="AG170" s="160"/>
      <c r="AH170" s="160"/>
      <c r="AI170" s="156" t="s">
        <v>317</v>
      </c>
      <c r="AJ170" s="185" t="s">
        <v>21</v>
      </c>
      <c r="AK170" s="160"/>
      <c r="AL170" s="160"/>
      <c r="AM170" s="160"/>
      <c r="AN170" s="160"/>
      <c r="AO170" s="160"/>
      <c r="AP170" s="158">
        <v>0</v>
      </c>
      <c r="AQ170" s="158">
        <v>0</v>
      </c>
      <c r="AR170" s="158">
        <v>0</v>
      </c>
      <c r="AS170" s="186">
        <v>0</v>
      </c>
      <c r="AT170" s="182"/>
      <c r="AU170" s="186">
        <v>0</v>
      </c>
      <c r="AV170" s="182"/>
      <c r="AW170" s="158">
        <v>0</v>
      </c>
      <c r="AX170" s="158">
        <v>0</v>
      </c>
      <c r="AY170" s="158">
        <v>0</v>
      </c>
    </row>
    <row r="171" spans="1:51" x14ac:dyDescent="0.25">
      <c r="A171" s="184" t="s">
        <v>244</v>
      </c>
      <c r="B171" s="160"/>
      <c r="C171" s="184" t="s">
        <v>404</v>
      </c>
      <c r="D171" s="160"/>
      <c r="E171" s="184" t="s">
        <v>409</v>
      </c>
      <c r="F171" s="160"/>
      <c r="G171" s="184" t="s">
        <v>397</v>
      </c>
      <c r="H171" s="160"/>
      <c r="I171" s="184" t="s">
        <v>1073</v>
      </c>
      <c r="J171" s="160"/>
      <c r="K171" s="160"/>
      <c r="L171" s="184" t="s">
        <v>415</v>
      </c>
      <c r="M171" s="160"/>
      <c r="N171" s="160"/>
      <c r="O171" s="184" t="s">
        <v>340</v>
      </c>
      <c r="P171" s="160"/>
      <c r="Q171" s="184"/>
      <c r="R171" s="160"/>
      <c r="S171" s="183" t="s">
        <v>961</v>
      </c>
      <c r="T171" s="160"/>
      <c r="U171" s="160"/>
      <c r="V171" s="160"/>
      <c r="W171" s="160"/>
      <c r="X171" s="160"/>
      <c r="Y171" s="160"/>
      <c r="Z171" s="160"/>
      <c r="AA171" s="184" t="s">
        <v>19</v>
      </c>
      <c r="AB171" s="160"/>
      <c r="AC171" s="160"/>
      <c r="AD171" s="160"/>
      <c r="AE171" s="160"/>
      <c r="AF171" s="184" t="s">
        <v>20</v>
      </c>
      <c r="AG171" s="160"/>
      <c r="AH171" s="160"/>
      <c r="AI171" s="156" t="s">
        <v>317</v>
      </c>
      <c r="AJ171" s="185" t="s">
        <v>21</v>
      </c>
      <c r="AK171" s="160"/>
      <c r="AL171" s="160"/>
      <c r="AM171" s="160"/>
      <c r="AN171" s="160"/>
      <c r="AO171" s="160"/>
      <c r="AP171" s="158">
        <v>0</v>
      </c>
      <c r="AQ171" s="158">
        <v>0</v>
      </c>
      <c r="AR171" s="158">
        <v>0</v>
      </c>
      <c r="AS171" s="186">
        <v>0</v>
      </c>
      <c r="AT171" s="182"/>
      <c r="AU171" s="186">
        <v>0</v>
      </c>
      <c r="AV171" s="182"/>
      <c r="AW171" s="158">
        <v>0</v>
      </c>
      <c r="AX171" s="158">
        <v>0</v>
      </c>
      <c r="AY171" s="158">
        <v>0</v>
      </c>
    </row>
    <row r="172" spans="1:51" x14ac:dyDescent="0.25">
      <c r="A172" s="184" t="s">
        <v>244</v>
      </c>
      <c r="B172" s="160"/>
      <c r="C172" s="184" t="s">
        <v>404</v>
      </c>
      <c r="D172" s="160"/>
      <c r="E172" s="184" t="s">
        <v>409</v>
      </c>
      <c r="F172" s="160"/>
      <c r="G172" s="184" t="s">
        <v>397</v>
      </c>
      <c r="H172" s="160"/>
      <c r="I172" s="184" t="s">
        <v>1073</v>
      </c>
      <c r="J172" s="160"/>
      <c r="K172" s="160"/>
      <c r="L172" s="184" t="s">
        <v>425</v>
      </c>
      <c r="M172" s="160"/>
      <c r="N172" s="160"/>
      <c r="O172" s="184" t="s">
        <v>340</v>
      </c>
      <c r="P172" s="160"/>
      <c r="Q172" s="184"/>
      <c r="R172" s="160"/>
      <c r="S172" s="183" t="s">
        <v>963</v>
      </c>
      <c r="T172" s="160"/>
      <c r="U172" s="160"/>
      <c r="V172" s="160"/>
      <c r="W172" s="160"/>
      <c r="X172" s="160"/>
      <c r="Y172" s="160"/>
      <c r="Z172" s="160"/>
      <c r="AA172" s="184" t="s">
        <v>19</v>
      </c>
      <c r="AB172" s="160"/>
      <c r="AC172" s="160"/>
      <c r="AD172" s="160"/>
      <c r="AE172" s="160"/>
      <c r="AF172" s="184" t="s">
        <v>20</v>
      </c>
      <c r="AG172" s="160"/>
      <c r="AH172" s="160"/>
      <c r="AI172" s="156" t="s">
        <v>317</v>
      </c>
      <c r="AJ172" s="185" t="s">
        <v>21</v>
      </c>
      <c r="AK172" s="160"/>
      <c r="AL172" s="160"/>
      <c r="AM172" s="160"/>
      <c r="AN172" s="160"/>
      <c r="AO172" s="160"/>
      <c r="AP172" s="158">
        <v>0</v>
      </c>
      <c r="AQ172" s="158">
        <v>0</v>
      </c>
      <c r="AR172" s="158">
        <v>0</v>
      </c>
      <c r="AS172" s="186">
        <v>0</v>
      </c>
      <c r="AT172" s="182"/>
      <c r="AU172" s="186">
        <v>0</v>
      </c>
      <c r="AV172" s="182"/>
      <c r="AW172" s="158">
        <v>0</v>
      </c>
      <c r="AX172" s="158">
        <v>0</v>
      </c>
      <c r="AY172" s="158">
        <v>0</v>
      </c>
    </row>
    <row r="173" spans="1:51" x14ac:dyDescent="0.25">
      <c r="A173" s="184" t="s">
        <v>244</v>
      </c>
      <c r="B173" s="160"/>
      <c r="C173" s="184" t="s">
        <v>404</v>
      </c>
      <c r="D173" s="160"/>
      <c r="E173" s="184" t="s">
        <v>409</v>
      </c>
      <c r="F173" s="160"/>
      <c r="G173" s="184" t="s">
        <v>397</v>
      </c>
      <c r="H173" s="160"/>
      <c r="I173" s="184" t="s">
        <v>1073</v>
      </c>
      <c r="J173" s="160"/>
      <c r="K173" s="160"/>
      <c r="L173" s="184" t="s">
        <v>416</v>
      </c>
      <c r="M173" s="160"/>
      <c r="N173" s="160"/>
      <c r="O173" s="184" t="s">
        <v>340</v>
      </c>
      <c r="P173" s="160"/>
      <c r="Q173" s="184"/>
      <c r="R173" s="160"/>
      <c r="S173" s="183" t="s">
        <v>957</v>
      </c>
      <c r="T173" s="160"/>
      <c r="U173" s="160"/>
      <c r="V173" s="160"/>
      <c r="W173" s="160"/>
      <c r="X173" s="160"/>
      <c r="Y173" s="160"/>
      <c r="Z173" s="160"/>
      <c r="AA173" s="184" t="s">
        <v>19</v>
      </c>
      <c r="AB173" s="160"/>
      <c r="AC173" s="160"/>
      <c r="AD173" s="160"/>
      <c r="AE173" s="160"/>
      <c r="AF173" s="184" t="s">
        <v>20</v>
      </c>
      <c r="AG173" s="160"/>
      <c r="AH173" s="160"/>
      <c r="AI173" s="156" t="s">
        <v>317</v>
      </c>
      <c r="AJ173" s="185" t="s">
        <v>21</v>
      </c>
      <c r="AK173" s="160"/>
      <c r="AL173" s="160"/>
      <c r="AM173" s="160"/>
      <c r="AN173" s="160"/>
      <c r="AO173" s="160"/>
      <c r="AP173" s="158">
        <v>5947567</v>
      </c>
      <c r="AQ173" s="158">
        <v>0</v>
      </c>
      <c r="AR173" s="158">
        <v>5947567</v>
      </c>
      <c r="AS173" s="186">
        <v>0</v>
      </c>
      <c r="AT173" s="182"/>
      <c r="AU173" s="186">
        <v>0</v>
      </c>
      <c r="AV173" s="182"/>
      <c r="AW173" s="158">
        <v>0</v>
      </c>
      <c r="AX173" s="158">
        <v>0</v>
      </c>
      <c r="AY173" s="158">
        <v>0</v>
      </c>
    </row>
    <row r="174" spans="1:51" x14ac:dyDescent="0.25">
      <c r="A174" s="184" t="s">
        <v>244</v>
      </c>
      <c r="B174" s="160"/>
      <c r="C174" s="184" t="s">
        <v>404</v>
      </c>
      <c r="D174" s="160"/>
      <c r="E174" s="184" t="s">
        <v>409</v>
      </c>
      <c r="F174" s="160"/>
      <c r="G174" s="184" t="s">
        <v>397</v>
      </c>
      <c r="H174" s="160"/>
      <c r="I174" s="184" t="s">
        <v>1073</v>
      </c>
      <c r="J174" s="160"/>
      <c r="K174" s="160"/>
      <c r="L174" s="184" t="s">
        <v>417</v>
      </c>
      <c r="M174" s="160"/>
      <c r="N174" s="160"/>
      <c r="O174" s="184" t="s">
        <v>340</v>
      </c>
      <c r="P174" s="160"/>
      <c r="Q174" s="184"/>
      <c r="R174" s="160"/>
      <c r="S174" s="183" t="s">
        <v>959</v>
      </c>
      <c r="T174" s="160"/>
      <c r="U174" s="160"/>
      <c r="V174" s="160"/>
      <c r="W174" s="160"/>
      <c r="X174" s="160"/>
      <c r="Y174" s="160"/>
      <c r="Z174" s="160"/>
      <c r="AA174" s="184" t="s">
        <v>19</v>
      </c>
      <c r="AB174" s="160"/>
      <c r="AC174" s="160"/>
      <c r="AD174" s="160"/>
      <c r="AE174" s="160"/>
      <c r="AF174" s="184" t="s">
        <v>20</v>
      </c>
      <c r="AG174" s="160"/>
      <c r="AH174" s="160"/>
      <c r="AI174" s="156" t="s">
        <v>317</v>
      </c>
      <c r="AJ174" s="185" t="s">
        <v>21</v>
      </c>
      <c r="AK174" s="160"/>
      <c r="AL174" s="160"/>
      <c r="AM174" s="160"/>
      <c r="AN174" s="160"/>
      <c r="AO174" s="160"/>
      <c r="AP174" s="158">
        <v>251879887.34</v>
      </c>
      <c r="AQ174" s="158">
        <v>108097524.64</v>
      </c>
      <c r="AR174" s="158">
        <v>143782362.69999999</v>
      </c>
      <c r="AS174" s="186">
        <v>98620839.450000003</v>
      </c>
      <c r="AT174" s="182"/>
      <c r="AU174" s="186">
        <v>9476685.1899999995</v>
      </c>
      <c r="AV174" s="182"/>
      <c r="AW174" s="158">
        <v>96529926.150000006</v>
      </c>
      <c r="AX174" s="158">
        <v>2090913.3</v>
      </c>
      <c r="AY174" s="158">
        <v>0</v>
      </c>
    </row>
    <row r="175" spans="1:51" x14ac:dyDescent="0.25">
      <c r="A175" s="184" t="s">
        <v>244</v>
      </c>
      <c r="B175" s="160"/>
      <c r="C175" s="184" t="s">
        <v>404</v>
      </c>
      <c r="D175" s="160"/>
      <c r="E175" s="184" t="s">
        <v>409</v>
      </c>
      <c r="F175" s="160"/>
      <c r="G175" s="184" t="s">
        <v>397</v>
      </c>
      <c r="H175" s="160"/>
      <c r="I175" s="184" t="s">
        <v>1073</v>
      </c>
      <c r="J175" s="160"/>
      <c r="K175" s="160"/>
      <c r="L175" s="184" t="s">
        <v>1047</v>
      </c>
      <c r="M175" s="160"/>
      <c r="N175" s="160"/>
      <c r="O175" s="184" t="s">
        <v>340</v>
      </c>
      <c r="P175" s="160"/>
      <c r="Q175" s="184"/>
      <c r="R175" s="160"/>
      <c r="S175" s="183" t="s">
        <v>967</v>
      </c>
      <c r="T175" s="160"/>
      <c r="U175" s="160"/>
      <c r="V175" s="160"/>
      <c r="W175" s="160"/>
      <c r="X175" s="160"/>
      <c r="Y175" s="160"/>
      <c r="Z175" s="160"/>
      <c r="AA175" s="184" t="s">
        <v>19</v>
      </c>
      <c r="AB175" s="160"/>
      <c r="AC175" s="160"/>
      <c r="AD175" s="160"/>
      <c r="AE175" s="160"/>
      <c r="AF175" s="184" t="s">
        <v>20</v>
      </c>
      <c r="AG175" s="160"/>
      <c r="AH175" s="160"/>
      <c r="AI175" s="156" t="s">
        <v>317</v>
      </c>
      <c r="AJ175" s="185" t="s">
        <v>21</v>
      </c>
      <c r="AK175" s="160"/>
      <c r="AL175" s="160"/>
      <c r="AM175" s="160"/>
      <c r="AN175" s="160"/>
      <c r="AO175" s="160"/>
      <c r="AP175" s="158">
        <v>577362282</v>
      </c>
      <c r="AQ175" s="158">
        <v>0</v>
      </c>
      <c r="AR175" s="158">
        <v>577362282</v>
      </c>
      <c r="AS175" s="186">
        <v>0</v>
      </c>
      <c r="AT175" s="182"/>
      <c r="AU175" s="186">
        <v>0</v>
      </c>
      <c r="AV175" s="182"/>
      <c r="AW175" s="158">
        <v>0</v>
      </c>
      <c r="AX175" s="158">
        <v>0</v>
      </c>
      <c r="AY175" s="158">
        <v>0</v>
      </c>
    </row>
    <row r="176" spans="1:51" x14ac:dyDescent="0.25">
      <c r="A176" s="184" t="s">
        <v>244</v>
      </c>
      <c r="B176" s="160"/>
      <c r="C176" s="184" t="s">
        <v>404</v>
      </c>
      <c r="D176" s="160"/>
      <c r="E176" s="184" t="s">
        <v>409</v>
      </c>
      <c r="F176" s="160"/>
      <c r="G176" s="184" t="s">
        <v>397</v>
      </c>
      <c r="H176" s="160"/>
      <c r="I176" s="184" t="s">
        <v>1073</v>
      </c>
      <c r="J176" s="160"/>
      <c r="K176" s="160"/>
      <c r="L176" s="184" t="s">
        <v>422</v>
      </c>
      <c r="M176" s="160"/>
      <c r="N176" s="160"/>
      <c r="O176" s="184" t="s">
        <v>340</v>
      </c>
      <c r="P176" s="160"/>
      <c r="Q176" s="184"/>
      <c r="R176" s="160"/>
      <c r="S176" s="183" t="s">
        <v>969</v>
      </c>
      <c r="T176" s="160"/>
      <c r="U176" s="160"/>
      <c r="V176" s="160"/>
      <c r="W176" s="160"/>
      <c r="X176" s="160"/>
      <c r="Y176" s="160"/>
      <c r="Z176" s="160"/>
      <c r="AA176" s="184" t="s">
        <v>19</v>
      </c>
      <c r="AB176" s="160"/>
      <c r="AC176" s="160"/>
      <c r="AD176" s="160"/>
      <c r="AE176" s="160"/>
      <c r="AF176" s="184" t="s">
        <v>20</v>
      </c>
      <c r="AG176" s="160"/>
      <c r="AH176" s="160"/>
      <c r="AI176" s="156" t="s">
        <v>317</v>
      </c>
      <c r="AJ176" s="185" t="s">
        <v>21</v>
      </c>
      <c r="AK176" s="160"/>
      <c r="AL176" s="160"/>
      <c r="AM176" s="160"/>
      <c r="AN176" s="160"/>
      <c r="AO176" s="160"/>
      <c r="AP176" s="158">
        <v>0</v>
      </c>
      <c r="AQ176" s="158">
        <v>0</v>
      </c>
      <c r="AR176" s="158">
        <v>0</v>
      </c>
      <c r="AS176" s="186">
        <v>0</v>
      </c>
      <c r="AT176" s="182"/>
      <c r="AU176" s="186">
        <v>0</v>
      </c>
      <c r="AV176" s="182"/>
      <c r="AW176" s="158">
        <v>0</v>
      </c>
      <c r="AX176" s="158">
        <v>0</v>
      </c>
      <c r="AY176" s="158">
        <v>0</v>
      </c>
    </row>
    <row r="177" spans="1:51" x14ac:dyDescent="0.25">
      <c r="A177" s="184" t="s">
        <v>244</v>
      </c>
      <c r="B177" s="160"/>
      <c r="C177" s="184" t="s">
        <v>404</v>
      </c>
      <c r="D177" s="160"/>
      <c r="E177" s="184" t="s">
        <v>409</v>
      </c>
      <c r="F177" s="160"/>
      <c r="G177" s="184" t="s">
        <v>397</v>
      </c>
      <c r="H177" s="160"/>
      <c r="I177" s="184" t="s">
        <v>1073</v>
      </c>
      <c r="J177" s="160"/>
      <c r="K177" s="160"/>
      <c r="L177" s="184" t="s">
        <v>423</v>
      </c>
      <c r="M177" s="160"/>
      <c r="N177" s="160"/>
      <c r="O177" s="184" t="s">
        <v>340</v>
      </c>
      <c r="P177" s="160"/>
      <c r="Q177" s="184"/>
      <c r="R177" s="160"/>
      <c r="S177" s="183" t="s">
        <v>971</v>
      </c>
      <c r="T177" s="160"/>
      <c r="U177" s="160"/>
      <c r="V177" s="160"/>
      <c r="W177" s="160"/>
      <c r="X177" s="160"/>
      <c r="Y177" s="160"/>
      <c r="Z177" s="160"/>
      <c r="AA177" s="184" t="s">
        <v>19</v>
      </c>
      <c r="AB177" s="160"/>
      <c r="AC177" s="160"/>
      <c r="AD177" s="160"/>
      <c r="AE177" s="160"/>
      <c r="AF177" s="184" t="s">
        <v>20</v>
      </c>
      <c r="AG177" s="160"/>
      <c r="AH177" s="160"/>
      <c r="AI177" s="156" t="s">
        <v>317</v>
      </c>
      <c r="AJ177" s="185" t="s">
        <v>21</v>
      </c>
      <c r="AK177" s="160"/>
      <c r="AL177" s="160"/>
      <c r="AM177" s="160"/>
      <c r="AN177" s="160"/>
      <c r="AO177" s="160"/>
      <c r="AP177" s="158">
        <v>0</v>
      </c>
      <c r="AQ177" s="158">
        <v>0</v>
      </c>
      <c r="AR177" s="158">
        <v>0</v>
      </c>
      <c r="AS177" s="186">
        <v>0</v>
      </c>
      <c r="AT177" s="182"/>
      <c r="AU177" s="186">
        <v>0</v>
      </c>
      <c r="AV177" s="182"/>
      <c r="AW177" s="158">
        <v>0</v>
      </c>
      <c r="AX177" s="158">
        <v>0</v>
      </c>
      <c r="AY177" s="158">
        <v>0</v>
      </c>
    </row>
    <row r="178" spans="1:51" x14ac:dyDescent="0.25">
      <c r="A178" s="184" t="s">
        <v>244</v>
      </c>
      <c r="B178" s="160"/>
      <c r="C178" s="184" t="s">
        <v>404</v>
      </c>
      <c r="D178" s="160"/>
      <c r="E178" s="184" t="s">
        <v>409</v>
      </c>
      <c r="F178" s="160"/>
      <c r="G178" s="184" t="s">
        <v>397</v>
      </c>
      <c r="H178" s="160"/>
      <c r="I178" s="184" t="s">
        <v>1073</v>
      </c>
      <c r="J178" s="160"/>
      <c r="K178" s="160"/>
      <c r="L178" s="184" t="s">
        <v>423</v>
      </c>
      <c r="M178" s="160"/>
      <c r="N178" s="160"/>
      <c r="O178" s="184" t="s">
        <v>340</v>
      </c>
      <c r="P178" s="160"/>
      <c r="Q178" s="184"/>
      <c r="R178" s="160"/>
      <c r="S178" s="183" t="s">
        <v>971</v>
      </c>
      <c r="T178" s="160"/>
      <c r="U178" s="160"/>
      <c r="V178" s="160"/>
      <c r="W178" s="160"/>
      <c r="X178" s="160"/>
      <c r="Y178" s="160"/>
      <c r="Z178" s="160"/>
      <c r="AA178" s="184" t="s">
        <v>19</v>
      </c>
      <c r="AB178" s="160"/>
      <c r="AC178" s="160"/>
      <c r="AD178" s="160"/>
      <c r="AE178" s="160"/>
      <c r="AF178" s="184" t="s">
        <v>20</v>
      </c>
      <c r="AG178" s="160"/>
      <c r="AH178" s="160"/>
      <c r="AI178" s="156" t="s">
        <v>401</v>
      </c>
      <c r="AJ178" s="185" t="s">
        <v>246</v>
      </c>
      <c r="AK178" s="160"/>
      <c r="AL178" s="160"/>
      <c r="AM178" s="160"/>
      <c r="AN178" s="160"/>
      <c r="AO178" s="160"/>
      <c r="AP178" s="158">
        <v>0</v>
      </c>
      <c r="AQ178" s="158">
        <v>0</v>
      </c>
      <c r="AR178" s="158">
        <v>0</v>
      </c>
      <c r="AS178" s="186">
        <v>0</v>
      </c>
      <c r="AT178" s="182"/>
      <c r="AU178" s="186">
        <v>0</v>
      </c>
      <c r="AV178" s="182"/>
      <c r="AW178" s="158">
        <v>0</v>
      </c>
      <c r="AX178" s="158">
        <v>0</v>
      </c>
      <c r="AY178" s="158">
        <v>0</v>
      </c>
    </row>
    <row r="179" spans="1:51" x14ac:dyDescent="0.25">
      <c r="A179" s="184" t="s">
        <v>244</v>
      </c>
      <c r="B179" s="160"/>
      <c r="C179" s="184" t="s">
        <v>404</v>
      </c>
      <c r="D179" s="160"/>
      <c r="E179" s="184" t="s">
        <v>409</v>
      </c>
      <c r="F179" s="160"/>
      <c r="G179" s="184" t="s">
        <v>397</v>
      </c>
      <c r="H179" s="160"/>
      <c r="I179" s="184" t="s">
        <v>1073</v>
      </c>
      <c r="J179" s="160"/>
      <c r="K179" s="160"/>
      <c r="L179" s="184" t="s">
        <v>1047</v>
      </c>
      <c r="M179" s="160"/>
      <c r="N179" s="160"/>
      <c r="O179" s="184" t="s">
        <v>340</v>
      </c>
      <c r="P179" s="160"/>
      <c r="Q179" s="184"/>
      <c r="R179" s="160"/>
      <c r="S179" s="183" t="s">
        <v>967</v>
      </c>
      <c r="T179" s="160"/>
      <c r="U179" s="160"/>
      <c r="V179" s="160"/>
      <c r="W179" s="160"/>
      <c r="X179" s="160"/>
      <c r="Y179" s="160"/>
      <c r="Z179" s="160"/>
      <c r="AA179" s="184" t="s">
        <v>19</v>
      </c>
      <c r="AB179" s="160"/>
      <c r="AC179" s="160"/>
      <c r="AD179" s="160"/>
      <c r="AE179" s="160"/>
      <c r="AF179" s="184" t="s">
        <v>20</v>
      </c>
      <c r="AG179" s="160"/>
      <c r="AH179" s="160"/>
      <c r="AI179" s="156" t="s">
        <v>401</v>
      </c>
      <c r="AJ179" s="185" t="s">
        <v>246</v>
      </c>
      <c r="AK179" s="160"/>
      <c r="AL179" s="160"/>
      <c r="AM179" s="160"/>
      <c r="AN179" s="160"/>
      <c r="AO179" s="160"/>
      <c r="AP179" s="158">
        <v>0</v>
      </c>
      <c r="AQ179" s="158">
        <v>0</v>
      </c>
      <c r="AR179" s="158">
        <v>0</v>
      </c>
      <c r="AS179" s="186">
        <v>0</v>
      </c>
      <c r="AT179" s="182"/>
      <c r="AU179" s="186">
        <v>0</v>
      </c>
      <c r="AV179" s="182"/>
      <c r="AW179" s="158">
        <v>0</v>
      </c>
      <c r="AX179" s="158">
        <v>0</v>
      </c>
      <c r="AY179" s="158">
        <v>0</v>
      </c>
    </row>
    <row r="180" spans="1:51" x14ac:dyDescent="0.25">
      <c r="A180" s="184" t="s">
        <v>244</v>
      </c>
      <c r="B180" s="160"/>
      <c r="C180" s="184" t="s">
        <v>404</v>
      </c>
      <c r="D180" s="160"/>
      <c r="E180" s="184" t="s">
        <v>409</v>
      </c>
      <c r="F180" s="160"/>
      <c r="G180" s="184" t="s">
        <v>397</v>
      </c>
      <c r="H180" s="160"/>
      <c r="I180" s="184" t="s">
        <v>1073</v>
      </c>
      <c r="J180" s="160"/>
      <c r="K180" s="160"/>
      <c r="L180" s="184" t="s">
        <v>417</v>
      </c>
      <c r="M180" s="160"/>
      <c r="N180" s="160"/>
      <c r="O180" s="184" t="s">
        <v>340</v>
      </c>
      <c r="P180" s="160"/>
      <c r="Q180" s="184"/>
      <c r="R180" s="160"/>
      <c r="S180" s="183" t="s">
        <v>959</v>
      </c>
      <c r="T180" s="160"/>
      <c r="U180" s="160"/>
      <c r="V180" s="160"/>
      <c r="W180" s="160"/>
      <c r="X180" s="160"/>
      <c r="Y180" s="160"/>
      <c r="Z180" s="160"/>
      <c r="AA180" s="184" t="s">
        <v>19</v>
      </c>
      <c r="AB180" s="160"/>
      <c r="AC180" s="160"/>
      <c r="AD180" s="160"/>
      <c r="AE180" s="160"/>
      <c r="AF180" s="184" t="s">
        <v>20</v>
      </c>
      <c r="AG180" s="160"/>
      <c r="AH180" s="160"/>
      <c r="AI180" s="156" t="s">
        <v>401</v>
      </c>
      <c r="AJ180" s="185" t="s">
        <v>246</v>
      </c>
      <c r="AK180" s="160"/>
      <c r="AL180" s="160"/>
      <c r="AM180" s="160"/>
      <c r="AN180" s="160"/>
      <c r="AO180" s="160"/>
      <c r="AP180" s="158">
        <v>0</v>
      </c>
      <c r="AQ180" s="158">
        <v>0</v>
      </c>
      <c r="AR180" s="158">
        <v>0</v>
      </c>
      <c r="AS180" s="186">
        <v>0</v>
      </c>
      <c r="AT180" s="182"/>
      <c r="AU180" s="186">
        <v>0</v>
      </c>
      <c r="AV180" s="182"/>
      <c r="AW180" s="158">
        <v>0</v>
      </c>
      <c r="AX180" s="158">
        <v>0</v>
      </c>
      <c r="AY180" s="158">
        <v>0</v>
      </c>
    </row>
    <row r="181" spans="1:51" x14ac:dyDescent="0.25">
      <c r="A181" s="184" t="s">
        <v>244</v>
      </c>
      <c r="B181" s="160"/>
      <c r="C181" s="184" t="s">
        <v>404</v>
      </c>
      <c r="D181" s="160"/>
      <c r="E181" s="184" t="s">
        <v>409</v>
      </c>
      <c r="F181" s="160"/>
      <c r="G181" s="184" t="s">
        <v>397</v>
      </c>
      <c r="H181" s="160"/>
      <c r="I181" s="184" t="s">
        <v>1073</v>
      </c>
      <c r="J181" s="160"/>
      <c r="K181" s="160"/>
      <c r="L181" s="184" t="s">
        <v>421</v>
      </c>
      <c r="M181" s="160"/>
      <c r="N181" s="160"/>
      <c r="O181" s="184" t="s">
        <v>340</v>
      </c>
      <c r="P181" s="160"/>
      <c r="Q181" s="184"/>
      <c r="R181" s="160"/>
      <c r="S181" s="183" t="s">
        <v>973</v>
      </c>
      <c r="T181" s="160"/>
      <c r="U181" s="160"/>
      <c r="V181" s="160"/>
      <c r="W181" s="160"/>
      <c r="X181" s="160"/>
      <c r="Y181" s="160"/>
      <c r="Z181" s="160"/>
      <c r="AA181" s="184" t="s">
        <v>19</v>
      </c>
      <c r="AB181" s="160"/>
      <c r="AC181" s="160"/>
      <c r="AD181" s="160"/>
      <c r="AE181" s="160"/>
      <c r="AF181" s="184" t="s">
        <v>20</v>
      </c>
      <c r="AG181" s="160"/>
      <c r="AH181" s="160"/>
      <c r="AI181" s="156" t="s">
        <v>401</v>
      </c>
      <c r="AJ181" s="185" t="s">
        <v>246</v>
      </c>
      <c r="AK181" s="160"/>
      <c r="AL181" s="160"/>
      <c r="AM181" s="160"/>
      <c r="AN181" s="160"/>
      <c r="AO181" s="160"/>
      <c r="AP181" s="158">
        <v>0</v>
      </c>
      <c r="AQ181" s="158">
        <v>0</v>
      </c>
      <c r="AR181" s="158">
        <v>0</v>
      </c>
      <c r="AS181" s="186">
        <v>0</v>
      </c>
      <c r="AT181" s="182"/>
      <c r="AU181" s="186">
        <v>0</v>
      </c>
      <c r="AV181" s="182"/>
      <c r="AW181" s="158">
        <v>0</v>
      </c>
      <c r="AX181" s="158">
        <v>0</v>
      </c>
      <c r="AY181" s="158">
        <v>0</v>
      </c>
    </row>
    <row r="182" spans="1:51" x14ac:dyDescent="0.25">
      <c r="A182" s="184" t="s">
        <v>244</v>
      </c>
      <c r="B182" s="160"/>
      <c r="C182" s="184" t="s">
        <v>404</v>
      </c>
      <c r="D182" s="160"/>
      <c r="E182" s="184" t="s">
        <v>409</v>
      </c>
      <c r="F182" s="160"/>
      <c r="G182" s="184" t="s">
        <v>397</v>
      </c>
      <c r="H182" s="160"/>
      <c r="I182" s="184" t="s">
        <v>1073</v>
      </c>
      <c r="J182" s="160"/>
      <c r="K182" s="160"/>
      <c r="L182" s="184" t="s">
        <v>416</v>
      </c>
      <c r="M182" s="160"/>
      <c r="N182" s="160"/>
      <c r="O182" s="184" t="s">
        <v>340</v>
      </c>
      <c r="P182" s="160"/>
      <c r="Q182" s="184"/>
      <c r="R182" s="160"/>
      <c r="S182" s="183" t="s">
        <v>957</v>
      </c>
      <c r="T182" s="160"/>
      <c r="U182" s="160"/>
      <c r="V182" s="160"/>
      <c r="W182" s="160"/>
      <c r="X182" s="160"/>
      <c r="Y182" s="160"/>
      <c r="Z182" s="160"/>
      <c r="AA182" s="184" t="s">
        <v>19</v>
      </c>
      <c r="AB182" s="160"/>
      <c r="AC182" s="160"/>
      <c r="AD182" s="160"/>
      <c r="AE182" s="160"/>
      <c r="AF182" s="184" t="s">
        <v>20</v>
      </c>
      <c r="AG182" s="160"/>
      <c r="AH182" s="160"/>
      <c r="AI182" s="156" t="s">
        <v>401</v>
      </c>
      <c r="AJ182" s="185" t="s">
        <v>246</v>
      </c>
      <c r="AK182" s="160"/>
      <c r="AL182" s="160"/>
      <c r="AM182" s="160"/>
      <c r="AN182" s="160"/>
      <c r="AO182" s="160"/>
      <c r="AP182" s="158">
        <v>0</v>
      </c>
      <c r="AQ182" s="158">
        <v>0</v>
      </c>
      <c r="AR182" s="158">
        <v>0</v>
      </c>
      <c r="AS182" s="186">
        <v>0</v>
      </c>
      <c r="AT182" s="182"/>
      <c r="AU182" s="186">
        <v>0</v>
      </c>
      <c r="AV182" s="182"/>
      <c r="AW182" s="158">
        <v>0</v>
      </c>
      <c r="AX182" s="158">
        <v>0</v>
      </c>
      <c r="AY182" s="158">
        <v>0</v>
      </c>
    </row>
    <row r="183" spans="1:51" x14ac:dyDescent="0.25">
      <c r="A183" s="184" t="s">
        <v>244</v>
      </c>
      <c r="B183" s="160"/>
      <c r="C183" s="184" t="s">
        <v>404</v>
      </c>
      <c r="D183" s="160"/>
      <c r="E183" s="184" t="s">
        <v>409</v>
      </c>
      <c r="F183" s="160"/>
      <c r="G183" s="184" t="s">
        <v>397</v>
      </c>
      <c r="H183" s="160"/>
      <c r="I183" s="184" t="s">
        <v>1073</v>
      </c>
      <c r="J183" s="160"/>
      <c r="K183" s="160"/>
      <c r="L183" s="184" t="s">
        <v>425</v>
      </c>
      <c r="M183" s="160"/>
      <c r="N183" s="160"/>
      <c r="O183" s="184" t="s">
        <v>340</v>
      </c>
      <c r="P183" s="160"/>
      <c r="Q183" s="184"/>
      <c r="R183" s="160"/>
      <c r="S183" s="183" t="s">
        <v>963</v>
      </c>
      <c r="T183" s="160"/>
      <c r="U183" s="160"/>
      <c r="V183" s="160"/>
      <c r="W183" s="160"/>
      <c r="X183" s="160"/>
      <c r="Y183" s="160"/>
      <c r="Z183" s="160"/>
      <c r="AA183" s="184" t="s">
        <v>19</v>
      </c>
      <c r="AB183" s="160"/>
      <c r="AC183" s="160"/>
      <c r="AD183" s="160"/>
      <c r="AE183" s="160"/>
      <c r="AF183" s="184" t="s">
        <v>20</v>
      </c>
      <c r="AG183" s="160"/>
      <c r="AH183" s="160"/>
      <c r="AI183" s="156" t="s">
        <v>401</v>
      </c>
      <c r="AJ183" s="185" t="s">
        <v>246</v>
      </c>
      <c r="AK183" s="160"/>
      <c r="AL183" s="160"/>
      <c r="AM183" s="160"/>
      <c r="AN183" s="160"/>
      <c r="AO183" s="160"/>
      <c r="AP183" s="158">
        <v>0</v>
      </c>
      <c r="AQ183" s="158">
        <v>0</v>
      </c>
      <c r="AR183" s="158">
        <v>0</v>
      </c>
      <c r="AS183" s="186">
        <v>0</v>
      </c>
      <c r="AT183" s="182"/>
      <c r="AU183" s="186">
        <v>0</v>
      </c>
      <c r="AV183" s="182"/>
      <c r="AW183" s="158">
        <v>0</v>
      </c>
      <c r="AX183" s="158">
        <v>0</v>
      </c>
      <c r="AY183" s="158">
        <v>0</v>
      </c>
    </row>
    <row r="184" spans="1:51" x14ac:dyDescent="0.25">
      <c r="A184" s="184" t="s">
        <v>244</v>
      </c>
      <c r="B184" s="160"/>
      <c r="C184" s="184" t="s">
        <v>404</v>
      </c>
      <c r="D184" s="160"/>
      <c r="E184" s="184" t="s">
        <v>409</v>
      </c>
      <c r="F184" s="160"/>
      <c r="G184" s="184" t="s">
        <v>397</v>
      </c>
      <c r="H184" s="160"/>
      <c r="I184" s="184" t="s">
        <v>1073</v>
      </c>
      <c r="J184" s="160"/>
      <c r="K184" s="160"/>
      <c r="L184" s="184" t="s">
        <v>426</v>
      </c>
      <c r="M184" s="160"/>
      <c r="N184" s="160"/>
      <c r="O184" s="184" t="s">
        <v>340</v>
      </c>
      <c r="P184" s="160"/>
      <c r="Q184" s="184"/>
      <c r="R184" s="160"/>
      <c r="S184" s="183" t="s">
        <v>965</v>
      </c>
      <c r="T184" s="160"/>
      <c r="U184" s="160"/>
      <c r="V184" s="160"/>
      <c r="W184" s="160"/>
      <c r="X184" s="160"/>
      <c r="Y184" s="160"/>
      <c r="Z184" s="160"/>
      <c r="AA184" s="184" t="s">
        <v>19</v>
      </c>
      <c r="AB184" s="160"/>
      <c r="AC184" s="160"/>
      <c r="AD184" s="160"/>
      <c r="AE184" s="160"/>
      <c r="AF184" s="184" t="s">
        <v>20</v>
      </c>
      <c r="AG184" s="160"/>
      <c r="AH184" s="160"/>
      <c r="AI184" s="156" t="s">
        <v>401</v>
      </c>
      <c r="AJ184" s="185" t="s">
        <v>246</v>
      </c>
      <c r="AK184" s="160"/>
      <c r="AL184" s="160"/>
      <c r="AM184" s="160"/>
      <c r="AN184" s="160"/>
      <c r="AO184" s="160"/>
      <c r="AP184" s="158">
        <v>0</v>
      </c>
      <c r="AQ184" s="158">
        <v>0</v>
      </c>
      <c r="AR184" s="158">
        <v>0</v>
      </c>
      <c r="AS184" s="186">
        <v>0</v>
      </c>
      <c r="AT184" s="182"/>
      <c r="AU184" s="186">
        <v>0</v>
      </c>
      <c r="AV184" s="182"/>
      <c r="AW184" s="158">
        <v>0</v>
      </c>
      <c r="AX184" s="158">
        <v>0</v>
      </c>
      <c r="AY184" s="158">
        <v>0</v>
      </c>
    </row>
    <row r="185" spans="1:51" x14ac:dyDescent="0.25">
      <c r="A185" s="179" t="s">
        <v>244</v>
      </c>
      <c r="B185" s="160"/>
      <c r="C185" s="179" t="s">
        <v>433</v>
      </c>
      <c r="D185" s="160"/>
      <c r="E185" s="179"/>
      <c r="F185" s="160"/>
      <c r="G185" s="179"/>
      <c r="H185" s="160"/>
      <c r="I185" s="179"/>
      <c r="J185" s="160"/>
      <c r="K185" s="160"/>
      <c r="L185" s="179"/>
      <c r="M185" s="160"/>
      <c r="N185" s="160"/>
      <c r="O185" s="179"/>
      <c r="P185" s="160"/>
      <c r="Q185" s="179"/>
      <c r="R185" s="160"/>
      <c r="S185" s="178" t="s">
        <v>1069</v>
      </c>
      <c r="T185" s="160"/>
      <c r="U185" s="160"/>
      <c r="V185" s="160"/>
      <c r="W185" s="160"/>
      <c r="X185" s="160"/>
      <c r="Y185" s="160"/>
      <c r="Z185" s="160"/>
      <c r="AA185" s="179" t="s">
        <v>19</v>
      </c>
      <c r="AB185" s="160"/>
      <c r="AC185" s="160"/>
      <c r="AD185" s="160"/>
      <c r="AE185" s="160"/>
      <c r="AF185" s="179" t="s">
        <v>20</v>
      </c>
      <c r="AG185" s="160"/>
      <c r="AH185" s="160"/>
      <c r="AI185" s="155" t="s">
        <v>401</v>
      </c>
      <c r="AJ185" s="180" t="s">
        <v>246</v>
      </c>
      <c r="AK185" s="160"/>
      <c r="AL185" s="160"/>
      <c r="AM185" s="160"/>
      <c r="AN185" s="160"/>
      <c r="AO185" s="160"/>
      <c r="AP185" s="157">
        <v>4331742254.1400003</v>
      </c>
      <c r="AQ185" s="157">
        <v>1104589551</v>
      </c>
      <c r="AR185" s="157">
        <v>3227152703.1399999</v>
      </c>
      <c r="AS185" s="181">
        <v>1104589551</v>
      </c>
      <c r="AT185" s="182"/>
      <c r="AU185" s="181">
        <v>0</v>
      </c>
      <c r="AV185" s="182"/>
      <c r="AW185" s="157">
        <v>391817040</v>
      </c>
      <c r="AX185" s="157">
        <v>712772511</v>
      </c>
      <c r="AY185" s="157">
        <v>0</v>
      </c>
    </row>
    <row r="186" spans="1:51" x14ac:dyDescent="0.25">
      <c r="A186" s="179" t="s">
        <v>244</v>
      </c>
      <c r="B186" s="160"/>
      <c r="C186" s="179" t="s">
        <v>433</v>
      </c>
      <c r="D186" s="160"/>
      <c r="E186" s="179" t="s">
        <v>409</v>
      </c>
      <c r="F186" s="160"/>
      <c r="G186" s="179"/>
      <c r="H186" s="160"/>
      <c r="I186" s="179"/>
      <c r="J186" s="160"/>
      <c r="K186" s="160"/>
      <c r="L186" s="179"/>
      <c r="M186" s="160"/>
      <c r="N186" s="160"/>
      <c r="O186" s="179"/>
      <c r="P186" s="160"/>
      <c r="Q186" s="179"/>
      <c r="R186" s="160"/>
      <c r="S186" s="178" t="s">
        <v>250</v>
      </c>
      <c r="T186" s="160"/>
      <c r="U186" s="160"/>
      <c r="V186" s="160"/>
      <c r="W186" s="160"/>
      <c r="X186" s="160"/>
      <c r="Y186" s="160"/>
      <c r="Z186" s="160"/>
      <c r="AA186" s="179" t="s">
        <v>19</v>
      </c>
      <c r="AB186" s="160"/>
      <c r="AC186" s="160"/>
      <c r="AD186" s="160"/>
      <c r="AE186" s="160"/>
      <c r="AF186" s="179" t="s">
        <v>20</v>
      </c>
      <c r="AG186" s="160"/>
      <c r="AH186" s="160"/>
      <c r="AI186" s="155" t="s">
        <v>401</v>
      </c>
      <c r="AJ186" s="180" t="s">
        <v>246</v>
      </c>
      <c r="AK186" s="160"/>
      <c r="AL186" s="160"/>
      <c r="AM186" s="160"/>
      <c r="AN186" s="160"/>
      <c r="AO186" s="160"/>
      <c r="AP186" s="157">
        <v>4331742254.1400003</v>
      </c>
      <c r="AQ186" s="157">
        <v>1104589551</v>
      </c>
      <c r="AR186" s="157">
        <v>3227152703.1399999</v>
      </c>
      <c r="AS186" s="181">
        <v>1104589551</v>
      </c>
      <c r="AT186" s="182"/>
      <c r="AU186" s="181">
        <v>0</v>
      </c>
      <c r="AV186" s="182"/>
      <c r="AW186" s="157">
        <v>391817040</v>
      </c>
      <c r="AX186" s="157">
        <v>712772511</v>
      </c>
      <c r="AY186" s="157">
        <v>0</v>
      </c>
    </row>
    <row r="187" spans="1:51" x14ac:dyDescent="0.25">
      <c r="A187" s="179" t="s">
        <v>244</v>
      </c>
      <c r="B187" s="160"/>
      <c r="C187" s="179" t="s">
        <v>433</v>
      </c>
      <c r="D187" s="160"/>
      <c r="E187" s="179" t="s">
        <v>409</v>
      </c>
      <c r="F187" s="160"/>
      <c r="G187" s="179" t="s">
        <v>414</v>
      </c>
      <c r="H187" s="160"/>
      <c r="I187" s="179"/>
      <c r="J187" s="160"/>
      <c r="K187" s="160"/>
      <c r="L187" s="179"/>
      <c r="M187" s="160"/>
      <c r="N187" s="160"/>
      <c r="O187" s="179"/>
      <c r="P187" s="160"/>
      <c r="Q187" s="179"/>
      <c r="R187" s="160"/>
      <c r="S187" s="178" t="s">
        <v>520</v>
      </c>
      <c r="T187" s="160"/>
      <c r="U187" s="160"/>
      <c r="V187" s="160"/>
      <c r="W187" s="160"/>
      <c r="X187" s="160"/>
      <c r="Y187" s="160"/>
      <c r="Z187" s="160"/>
      <c r="AA187" s="179" t="s">
        <v>19</v>
      </c>
      <c r="AB187" s="160"/>
      <c r="AC187" s="160"/>
      <c r="AD187" s="160"/>
      <c r="AE187" s="160"/>
      <c r="AF187" s="179" t="s">
        <v>20</v>
      </c>
      <c r="AG187" s="160"/>
      <c r="AH187" s="160"/>
      <c r="AI187" s="155" t="s">
        <v>401</v>
      </c>
      <c r="AJ187" s="180" t="s">
        <v>246</v>
      </c>
      <c r="AK187" s="160"/>
      <c r="AL187" s="160"/>
      <c r="AM187" s="160"/>
      <c r="AN187" s="160"/>
      <c r="AO187" s="160"/>
      <c r="AP187" s="157">
        <v>528719720</v>
      </c>
      <c r="AQ187" s="157">
        <v>398114040</v>
      </c>
      <c r="AR187" s="157">
        <v>130605680</v>
      </c>
      <c r="AS187" s="181">
        <v>398114040</v>
      </c>
      <c r="AT187" s="182"/>
      <c r="AU187" s="181">
        <v>0</v>
      </c>
      <c r="AV187" s="182"/>
      <c r="AW187" s="157">
        <v>391817040</v>
      </c>
      <c r="AX187" s="157">
        <v>6297000</v>
      </c>
      <c r="AY187" s="157">
        <v>0</v>
      </c>
    </row>
    <row r="188" spans="1:51" x14ac:dyDescent="0.25">
      <c r="A188" s="179" t="s">
        <v>244</v>
      </c>
      <c r="B188" s="160"/>
      <c r="C188" s="179" t="s">
        <v>433</v>
      </c>
      <c r="D188" s="160"/>
      <c r="E188" s="179" t="s">
        <v>409</v>
      </c>
      <c r="F188" s="160"/>
      <c r="G188" s="179" t="s">
        <v>414</v>
      </c>
      <c r="H188" s="160"/>
      <c r="I188" s="179" t="s">
        <v>1075</v>
      </c>
      <c r="J188" s="160"/>
      <c r="K188" s="160"/>
      <c r="L188" s="179" t="s">
        <v>441</v>
      </c>
      <c r="M188" s="160"/>
      <c r="N188" s="160"/>
      <c r="O188" s="179"/>
      <c r="P188" s="160"/>
      <c r="Q188" s="179"/>
      <c r="R188" s="160"/>
      <c r="S188" s="178" t="s">
        <v>284</v>
      </c>
      <c r="T188" s="160"/>
      <c r="U188" s="160"/>
      <c r="V188" s="160"/>
      <c r="W188" s="160"/>
      <c r="X188" s="160"/>
      <c r="Y188" s="160"/>
      <c r="Z188" s="160"/>
      <c r="AA188" s="179" t="s">
        <v>19</v>
      </c>
      <c r="AB188" s="160"/>
      <c r="AC188" s="160"/>
      <c r="AD188" s="160"/>
      <c r="AE188" s="160"/>
      <c r="AF188" s="179" t="s">
        <v>20</v>
      </c>
      <c r="AG188" s="160"/>
      <c r="AH188" s="160"/>
      <c r="AI188" s="155" t="s">
        <v>401</v>
      </c>
      <c r="AJ188" s="180" t="s">
        <v>246</v>
      </c>
      <c r="AK188" s="160"/>
      <c r="AL188" s="160"/>
      <c r="AM188" s="160"/>
      <c r="AN188" s="160"/>
      <c r="AO188" s="160"/>
      <c r="AP188" s="157">
        <v>6297000</v>
      </c>
      <c r="AQ188" s="157">
        <v>6297000</v>
      </c>
      <c r="AR188" s="157">
        <v>0</v>
      </c>
      <c r="AS188" s="181">
        <v>6297000</v>
      </c>
      <c r="AT188" s="182"/>
      <c r="AU188" s="181">
        <v>0</v>
      </c>
      <c r="AV188" s="182"/>
      <c r="AW188" s="157">
        <v>0</v>
      </c>
      <c r="AX188" s="157">
        <v>6297000</v>
      </c>
      <c r="AY188" s="157">
        <v>0</v>
      </c>
    </row>
    <row r="189" spans="1:51" x14ac:dyDescent="0.25">
      <c r="A189" s="179" t="s">
        <v>244</v>
      </c>
      <c r="B189" s="160"/>
      <c r="C189" s="179" t="s">
        <v>433</v>
      </c>
      <c r="D189" s="160"/>
      <c r="E189" s="179" t="s">
        <v>409</v>
      </c>
      <c r="F189" s="160"/>
      <c r="G189" s="179" t="s">
        <v>414</v>
      </c>
      <c r="H189" s="160"/>
      <c r="I189" s="179" t="s">
        <v>1075</v>
      </c>
      <c r="J189" s="160"/>
      <c r="K189" s="160"/>
      <c r="L189" s="179" t="s">
        <v>442</v>
      </c>
      <c r="M189" s="160"/>
      <c r="N189" s="160"/>
      <c r="O189" s="179"/>
      <c r="P189" s="160"/>
      <c r="Q189" s="179"/>
      <c r="R189" s="160"/>
      <c r="S189" s="178" t="s">
        <v>285</v>
      </c>
      <c r="T189" s="160"/>
      <c r="U189" s="160"/>
      <c r="V189" s="160"/>
      <c r="W189" s="160"/>
      <c r="X189" s="160"/>
      <c r="Y189" s="160"/>
      <c r="Z189" s="160"/>
      <c r="AA189" s="179" t="s">
        <v>19</v>
      </c>
      <c r="AB189" s="160"/>
      <c r="AC189" s="160"/>
      <c r="AD189" s="160"/>
      <c r="AE189" s="160"/>
      <c r="AF189" s="179" t="s">
        <v>20</v>
      </c>
      <c r="AG189" s="160"/>
      <c r="AH189" s="160"/>
      <c r="AI189" s="155" t="s">
        <v>401</v>
      </c>
      <c r="AJ189" s="180" t="s">
        <v>246</v>
      </c>
      <c r="AK189" s="160"/>
      <c r="AL189" s="160"/>
      <c r="AM189" s="160"/>
      <c r="AN189" s="160"/>
      <c r="AO189" s="160"/>
      <c r="AP189" s="157">
        <v>0</v>
      </c>
      <c r="AQ189" s="157">
        <v>0</v>
      </c>
      <c r="AR189" s="157">
        <v>0</v>
      </c>
      <c r="AS189" s="181">
        <v>0</v>
      </c>
      <c r="AT189" s="182"/>
      <c r="AU189" s="181">
        <v>0</v>
      </c>
      <c r="AV189" s="182"/>
      <c r="AW189" s="157">
        <v>0</v>
      </c>
      <c r="AX189" s="157">
        <v>0</v>
      </c>
      <c r="AY189" s="157">
        <v>0</v>
      </c>
    </row>
    <row r="190" spans="1:51" x14ac:dyDescent="0.25">
      <c r="A190" s="179" t="s">
        <v>244</v>
      </c>
      <c r="B190" s="160"/>
      <c r="C190" s="179" t="s">
        <v>433</v>
      </c>
      <c r="D190" s="160"/>
      <c r="E190" s="179" t="s">
        <v>409</v>
      </c>
      <c r="F190" s="160"/>
      <c r="G190" s="179" t="s">
        <v>414</v>
      </c>
      <c r="H190" s="160"/>
      <c r="I190" s="179" t="s">
        <v>1075</v>
      </c>
      <c r="J190" s="160"/>
      <c r="K190" s="160"/>
      <c r="L190" s="179" t="s">
        <v>443</v>
      </c>
      <c r="M190" s="160"/>
      <c r="N190" s="160"/>
      <c r="O190" s="179"/>
      <c r="P190" s="160"/>
      <c r="Q190" s="179"/>
      <c r="R190" s="160"/>
      <c r="S190" s="178" t="s">
        <v>286</v>
      </c>
      <c r="T190" s="160"/>
      <c r="U190" s="160"/>
      <c r="V190" s="160"/>
      <c r="W190" s="160"/>
      <c r="X190" s="160"/>
      <c r="Y190" s="160"/>
      <c r="Z190" s="160"/>
      <c r="AA190" s="179" t="s">
        <v>19</v>
      </c>
      <c r="AB190" s="160"/>
      <c r="AC190" s="160"/>
      <c r="AD190" s="160"/>
      <c r="AE190" s="160"/>
      <c r="AF190" s="179" t="s">
        <v>20</v>
      </c>
      <c r="AG190" s="160"/>
      <c r="AH190" s="160"/>
      <c r="AI190" s="155" t="s">
        <v>401</v>
      </c>
      <c r="AJ190" s="180" t="s">
        <v>246</v>
      </c>
      <c r="AK190" s="160"/>
      <c r="AL190" s="160"/>
      <c r="AM190" s="160"/>
      <c r="AN190" s="160"/>
      <c r="AO190" s="160"/>
      <c r="AP190" s="157">
        <v>522422720</v>
      </c>
      <c r="AQ190" s="157">
        <v>391817040</v>
      </c>
      <c r="AR190" s="157">
        <v>130605680</v>
      </c>
      <c r="AS190" s="181">
        <v>391817040</v>
      </c>
      <c r="AT190" s="182"/>
      <c r="AU190" s="181">
        <v>0</v>
      </c>
      <c r="AV190" s="182"/>
      <c r="AW190" s="157">
        <v>391817040</v>
      </c>
      <c r="AX190" s="157">
        <v>0</v>
      </c>
      <c r="AY190" s="157">
        <v>0</v>
      </c>
    </row>
    <row r="191" spans="1:51" x14ac:dyDescent="0.25">
      <c r="A191" s="179" t="s">
        <v>244</v>
      </c>
      <c r="B191" s="160"/>
      <c r="C191" s="179" t="s">
        <v>433</v>
      </c>
      <c r="D191" s="160"/>
      <c r="E191" s="179" t="s">
        <v>409</v>
      </c>
      <c r="F191" s="160"/>
      <c r="G191" s="179" t="s">
        <v>414</v>
      </c>
      <c r="H191" s="160"/>
      <c r="I191" s="179" t="s">
        <v>1075</v>
      </c>
      <c r="J191" s="160"/>
      <c r="K191" s="160"/>
      <c r="L191" s="179"/>
      <c r="M191" s="160"/>
      <c r="N191" s="160"/>
      <c r="O191" s="179"/>
      <c r="P191" s="160"/>
      <c r="Q191" s="179"/>
      <c r="R191" s="160"/>
      <c r="S191" s="178" t="s">
        <v>992</v>
      </c>
      <c r="T191" s="160"/>
      <c r="U191" s="160"/>
      <c r="V191" s="160"/>
      <c r="W191" s="160"/>
      <c r="X191" s="160"/>
      <c r="Y191" s="160"/>
      <c r="Z191" s="160"/>
      <c r="AA191" s="179" t="s">
        <v>19</v>
      </c>
      <c r="AB191" s="160"/>
      <c r="AC191" s="160"/>
      <c r="AD191" s="160"/>
      <c r="AE191" s="160"/>
      <c r="AF191" s="179" t="s">
        <v>20</v>
      </c>
      <c r="AG191" s="160"/>
      <c r="AH191" s="160"/>
      <c r="AI191" s="155" t="s">
        <v>401</v>
      </c>
      <c r="AJ191" s="180" t="s">
        <v>246</v>
      </c>
      <c r="AK191" s="160"/>
      <c r="AL191" s="160"/>
      <c r="AM191" s="160"/>
      <c r="AN191" s="160"/>
      <c r="AO191" s="160"/>
      <c r="AP191" s="157">
        <v>528719720</v>
      </c>
      <c r="AQ191" s="157">
        <v>398114040</v>
      </c>
      <c r="AR191" s="157">
        <v>130605680</v>
      </c>
      <c r="AS191" s="181">
        <v>398114040</v>
      </c>
      <c r="AT191" s="182"/>
      <c r="AU191" s="181">
        <v>0</v>
      </c>
      <c r="AV191" s="182"/>
      <c r="AW191" s="157">
        <v>391817040</v>
      </c>
      <c r="AX191" s="157">
        <v>6297000</v>
      </c>
      <c r="AY191" s="157">
        <v>0</v>
      </c>
    </row>
    <row r="192" spans="1:51" x14ac:dyDescent="0.25">
      <c r="A192" s="184" t="s">
        <v>244</v>
      </c>
      <c r="B192" s="160"/>
      <c r="C192" s="184" t="s">
        <v>433</v>
      </c>
      <c r="D192" s="160"/>
      <c r="E192" s="184" t="s">
        <v>409</v>
      </c>
      <c r="F192" s="160"/>
      <c r="G192" s="184" t="s">
        <v>414</v>
      </c>
      <c r="H192" s="160"/>
      <c r="I192" s="184" t="s">
        <v>1075</v>
      </c>
      <c r="J192" s="160"/>
      <c r="K192" s="160"/>
      <c r="L192" s="184" t="s">
        <v>441</v>
      </c>
      <c r="M192" s="160"/>
      <c r="N192" s="160"/>
      <c r="O192" s="184" t="s">
        <v>340</v>
      </c>
      <c r="P192" s="160"/>
      <c r="Q192" s="184"/>
      <c r="R192" s="160"/>
      <c r="S192" s="183" t="s">
        <v>994</v>
      </c>
      <c r="T192" s="160"/>
      <c r="U192" s="160"/>
      <c r="V192" s="160"/>
      <c r="W192" s="160"/>
      <c r="X192" s="160"/>
      <c r="Y192" s="160"/>
      <c r="Z192" s="160"/>
      <c r="AA192" s="184" t="s">
        <v>19</v>
      </c>
      <c r="AB192" s="160"/>
      <c r="AC192" s="160"/>
      <c r="AD192" s="160"/>
      <c r="AE192" s="160"/>
      <c r="AF192" s="184" t="s">
        <v>20</v>
      </c>
      <c r="AG192" s="160"/>
      <c r="AH192" s="160"/>
      <c r="AI192" s="156" t="s">
        <v>401</v>
      </c>
      <c r="AJ192" s="185" t="s">
        <v>246</v>
      </c>
      <c r="AK192" s="160"/>
      <c r="AL192" s="160"/>
      <c r="AM192" s="160"/>
      <c r="AN192" s="160"/>
      <c r="AO192" s="160"/>
      <c r="AP192" s="158">
        <v>6297000</v>
      </c>
      <c r="AQ192" s="158">
        <v>6297000</v>
      </c>
      <c r="AR192" s="158">
        <v>0</v>
      </c>
      <c r="AS192" s="186">
        <v>6297000</v>
      </c>
      <c r="AT192" s="182"/>
      <c r="AU192" s="186">
        <v>0</v>
      </c>
      <c r="AV192" s="182"/>
      <c r="AW192" s="158">
        <v>0</v>
      </c>
      <c r="AX192" s="158">
        <v>6297000</v>
      </c>
      <c r="AY192" s="158">
        <v>0</v>
      </c>
    </row>
    <row r="193" spans="1:51" x14ac:dyDescent="0.25">
      <c r="A193" s="184" t="s">
        <v>244</v>
      </c>
      <c r="B193" s="160"/>
      <c r="C193" s="184" t="s">
        <v>433</v>
      </c>
      <c r="D193" s="160"/>
      <c r="E193" s="184" t="s">
        <v>409</v>
      </c>
      <c r="F193" s="160"/>
      <c r="G193" s="184" t="s">
        <v>414</v>
      </c>
      <c r="H193" s="160"/>
      <c r="I193" s="184" t="s">
        <v>1075</v>
      </c>
      <c r="J193" s="160"/>
      <c r="K193" s="160"/>
      <c r="L193" s="184" t="s">
        <v>443</v>
      </c>
      <c r="M193" s="160"/>
      <c r="N193" s="160"/>
      <c r="O193" s="184" t="s">
        <v>340</v>
      </c>
      <c r="P193" s="160"/>
      <c r="Q193" s="184"/>
      <c r="R193" s="160"/>
      <c r="S193" s="183" t="s">
        <v>996</v>
      </c>
      <c r="T193" s="160"/>
      <c r="U193" s="160"/>
      <c r="V193" s="160"/>
      <c r="W193" s="160"/>
      <c r="X193" s="160"/>
      <c r="Y193" s="160"/>
      <c r="Z193" s="160"/>
      <c r="AA193" s="184" t="s">
        <v>19</v>
      </c>
      <c r="AB193" s="160"/>
      <c r="AC193" s="160"/>
      <c r="AD193" s="160"/>
      <c r="AE193" s="160"/>
      <c r="AF193" s="184" t="s">
        <v>20</v>
      </c>
      <c r="AG193" s="160"/>
      <c r="AH193" s="160"/>
      <c r="AI193" s="156" t="s">
        <v>401</v>
      </c>
      <c r="AJ193" s="185" t="s">
        <v>246</v>
      </c>
      <c r="AK193" s="160"/>
      <c r="AL193" s="160"/>
      <c r="AM193" s="160"/>
      <c r="AN193" s="160"/>
      <c r="AO193" s="160"/>
      <c r="AP193" s="158">
        <v>522422720</v>
      </c>
      <c r="AQ193" s="158">
        <v>391817040</v>
      </c>
      <c r="AR193" s="158">
        <v>130605680</v>
      </c>
      <c r="AS193" s="186">
        <v>391817040</v>
      </c>
      <c r="AT193" s="182"/>
      <c r="AU193" s="186">
        <v>0</v>
      </c>
      <c r="AV193" s="182"/>
      <c r="AW193" s="158">
        <v>391817040</v>
      </c>
      <c r="AX193" s="158">
        <v>0</v>
      </c>
      <c r="AY193" s="158">
        <v>0</v>
      </c>
    </row>
    <row r="194" spans="1:51" x14ac:dyDescent="0.25">
      <c r="A194" s="184" t="s">
        <v>244</v>
      </c>
      <c r="B194" s="160"/>
      <c r="C194" s="184" t="s">
        <v>433</v>
      </c>
      <c r="D194" s="160"/>
      <c r="E194" s="184" t="s">
        <v>409</v>
      </c>
      <c r="F194" s="160"/>
      <c r="G194" s="184" t="s">
        <v>414</v>
      </c>
      <c r="H194" s="160"/>
      <c r="I194" s="184" t="s">
        <v>1075</v>
      </c>
      <c r="J194" s="160"/>
      <c r="K194" s="160"/>
      <c r="L194" s="184" t="s">
        <v>442</v>
      </c>
      <c r="M194" s="160"/>
      <c r="N194" s="160"/>
      <c r="O194" s="184" t="s">
        <v>342</v>
      </c>
      <c r="P194" s="160"/>
      <c r="Q194" s="184"/>
      <c r="R194" s="160"/>
      <c r="S194" s="183" t="s">
        <v>998</v>
      </c>
      <c r="T194" s="160"/>
      <c r="U194" s="160"/>
      <c r="V194" s="160"/>
      <c r="W194" s="160"/>
      <c r="X194" s="160"/>
      <c r="Y194" s="160"/>
      <c r="Z194" s="160"/>
      <c r="AA194" s="184" t="s">
        <v>19</v>
      </c>
      <c r="AB194" s="160"/>
      <c r="AC194" s="160"/>
      <c r="AD194" s="160"/>
      <c r="AE194" s="160"/>
      <c r="AF194" s="184" t="s">
        <v>20</v>
      </c>
      <c r="AG194" s="160"/>
      <c r="AH194" s="160"/>
      <c r="AI194" s="156" t="s">
        <v>401</v>
      </c>
      <c r="AJ194" s="185" t="s">
        <v>246</v>
      </c>
      <c r="AK194" s="160"/>
      <c r="AL194" s="160"/>
      <c r="AM194" s="160"/>
      <c r="AN194" s="160"/>
      <c r="AO194" s="160"/>
      <c r="AP194" s="158">
        <v>0</v>
      </c>
      <c r="AQ194" s="158">
        <v>0</v>
      </c>
      <c r="AR194" s="158">
        <v>0</v>
      </c>
      <c r="AS194" s="186">
        <v>0</v>
      </c>
      <c r="AT194" s="182"/>
      <c r="AU194" s="186">
        <v>0</v>
      </c>
      <c r="AV194" s="182"/>
      <c r="AW194" s="158">
        <v>0</v>
      </c>
      <c r="AX194" s="158">
        <v>0</v>
      </c>
      <c r="AY194" s="158">
        <v>0</v>
      </c>
    </row>
    <row r="195" spans="1:51" x14ac:dyDescent="0.25">
      <c r="A195" s="179" t="s">
        <v>244</v>
      </c>
      <c r="B195" s="160"/>
      <c r="C195" s="179" t="s">
        <v>433</v>
      </c>
      <c r="D195" s="160"/>
      <c r="E195" s="179" t="s">
        <v>409</v>
      </c>
      <c r="F195" s="160"/>
      <c r="G195" s="179" t="s">
        <v>428</v>
      </c>
      <c r="H195" s="160"/>
      <c r="I195" s="179"/>
      <c r="J195" s="160"/>
      <c r="K195" s="160"/>
      <c r="L195" s="179"/>
      <c r="M195" s="160"/>
      <c r="N195" s="160"/>
      <c r="O195" s="179"/>
      <c r="P195" s="160"/>
      <c r="Q195" s="179"/>
      <c r="R195" s="160"/>
      <c r="S195" s="178" t="s">
        <v>522</v>
      </c>
      <c r="T195" s="160"/>
      <c r="U195" s="160"/>
      <c r="V195" s="160"/>
      <c r="W195" s="160"/>
      <c r="X195" s="160"/>
      <c r="Y195" s="160"/>
      <c r="Z195" s="160"/>
      <c r="AA195" s="179" t="s">
        <v>19</v>
      </c>
      <c r="AB195" s="160"/>
      <c r="AC195" s="160"/>
      <c r="AD195" s="160"/>
      <c r="AE195" s="160"/>
      <c r="AF195" s="179" t="s">
        <v>20</v>
      </c>
      <c r="AG195" s="160"/>
      <c r="AH195" s="160"/>
      <c r="AI195" s="155" t="s">
        <v>401</v>
      </c>
      <c r="AJ195" s="180" t="s">
        <v>246</v>
      </c>
      <c r="AK195" s="160"/>
      <c r="AL195" s="160"/>
      <c r="AM195" s="160"/>
      <c r="AN195" s="160"/>
      <c r="AO195" s="160"/>
      <c r="AP195" s="157">
        <v>2423393449</v>
      </c>
      <c r="AQ195" s="157">
        <v>706475511</v>
      </c>
      <c r="AR195" s="157">
        <v>1716917938</v>
      </c>
      <c r="AS195" s="181">
        <v>706475511</v>
      </c>
      <c r="AT195" s="182"/>
      <c r="AU195" s="181">
        <v>0</v>
      </c>
      <c r="AV195" s="182"/>
      <c r="AW195" s="157">
        <v>0</v>
      </c>
      <c r="AX195" s="157">
        <v>706475511</v>
      </c>
      <c r="AY195" s="157">
        <v>0</v>
      </c>
    </row>
    <row r="196" spans="1:51" x14ac:dyDescent="0.25">
      <c r="A196" s="179" t="s">
        <v>244</v>
      </c>
      <c r="B196" s="160"/>
      <c r="C196" s="179" t="s">
        <v>433</v>
      </c>
      <c r="D196" s="160"/>
      <c r="E196" s="179" t="s">
        <v>409</v>
      </c>
      <c r="F196" s="160"/>
      <c r="G196" s="179" t="s">
        <v>428</v>
      </c>
      <c r="H196" s="160"/>
      <c r="I196" s="179" t="s">
        <v>1075</v>
      </c>
      <c r="J196" s="160"/>
      <c r="K196" s="160"/>
      <c r="L196" s="179"/>
      <c r="M196" s="160"/>
      <c r="N196" s="160"/>
      <c r="O196" s="179"/>
      <c r="P196" s="160"/>
      <c r="Q196" s="179"/>
      <c r="R196" s="160"/>
      <c r="S196" s="178" t="s">
        <v>1076</v>
      </c>
      <c r="T196" s="160"/>
      <c r="U196" s="160"/>
      <c r="V196" s="160"/>
      <c r="W196" s="160"/>
      <c r="X196" s="160"/>
      <c r="Y196" s="160"/>
      <c r="Z196" s="160"/>
      <c r="AA196" s="179" t="s">
        <v>19</v>
      </c>
      <c r="AB196" s="160"/>
      <c r="AC196" s="160"/>
      <c r="AD196" s="160"/>
      <c r="AE196" s="160"/>
      <c r="AF196" s="179" t="s">
        <v>20</v>
      </c>
      <c r="AG196" s="160"/>
      <c r="AH196" s="160"/>
      <c r="AI196" s="155" t="s">
        <v>401</v>
      </c>
      <c r="AJ196" s="180" t="s">
        <v>246</v>
      </c>
      <c r="AK196" s="160"/>
      <c r="AL196" s="160"/>
      <c r="AM196" s="160"/>
      <c r="AN196" s="160"/>
      <c r="AO196" s="160"/>
      <c r="AP196" s="157">
        <v>2423393449</v>
      </c>
      <c r="AQ196" s="157">
        <v>706475511</v>
      </c>
      <c r="AR196" s="157">
        <v>1716917938</v>
      </c>
      <c r="AS196" s="181">
        <v>706475511</v>
      </c>
      <c r="AT196" s="182"/>
      <c r="AU196" s="181">
        <v>0</v>
      </c>
      <c r="AV196" s="182"/>
      <c r="AW196" s="157">
        <v>0</v>
      </c>
      <c r="AX196" s="157">
        <v>706475511</v>
      </c>
      <c r="AY196" s="157">
        <v>0</v>
      </c>
    </row>
    <row r="197" spans="1:51" x14ac:dyDescent="0.25">
      <c r="A197" s="179" t="s">
        <v>244</v>
      </c>
      <c r="B197" s="160"/>
      <c r="C197" s="179" t="s">
        <v>433</v>
      </c>
      <c r="D197" s="160"/>
      <c r="E197" s="179" t="s">
        <v>409</v>
      </c>
      <c r="F197" s="160"/>
      <c r="G197" s="179" t="s">
        <v>428</v>
      </c>
      <c r="H197" s="160"/>
      <c r="I197" s="179" t="s">
        <v>1075</v>
      </c>
      <c r="J197" s="160"/>
      <c r="K197" s="160"/>
      <c r="L197" s="179" t="s">
        <v>1077</v>
      </c>
      <c r="M197" s="160"/>
      <c r="N197" s="160"/>
      <c r="O197" s="179"/>
      <c r="P197" s="160"/>
      <c r="Q197" s="179"/>
      <c r="R197" s="160"/>
      <c r="S197" s="178" t="s">
        <v>1005</v>
      </c>
      <c r="T197" s="160"/>
      <c r="U197" s="160"/>
      <c r="V197" s="160"/>
      <c r="W197" s="160"/>
      <c r="X197" s="160"/>
      <c r="Y197" s="160"/>
      <c r="Z197" s="160"/>
      <c r="AA197" s="179" t="s">
        <v>19</v>
      </c>
      <c r="AB197" s="160"/>
      <c r="AC197" s="160"/>
      <c r="AD197" s="160"/>
      <c r="AE197" s="160"/>
      <c r="AF197" s="179" t="s">
        <v>20</v>
      </c>
      <c r="AG197" s="160"/>
      <c r="AH197" s="160"/>
      <c r="AI197" s="155" t="s">
        <v>401</v>
      </c>
      <c r="AJ197" s="180" t="s">
        <v>246</v>
      </c>
      <c r="AK197" s="160"/>
      <c r="AL197" s="160"/>
      <c r="AM197" s="160"/>
      <c r="AN197" s="160"/>
      <c r="AO197" s="160"/>
      <c r="AP197" s="157">
        <v>0</v>
      </c>
      <c r="AQ197" s="157">
        <v>0</v>
      </c>
      <c r="AR197" s="157">
        <v>0</v>
      </c>
      <c r="AS197" s="181">
        <v>0</v>
      </c>
      <c r="AT197" s="182"/>
      <c r="AU197" s="181">
        <v>0</v>
      </c>
      <c r="AV197" s="182"/>
      <c r="AW197" s="157">
        <v>0</v>
      </c>
      <c r="AX197" s="157">
        <v>0</v>
      </c>
      <c r="AY197" s="157">
        <v>0</v>
      </c>
    </row>
    <row r="198" spans="1:51" x14ac:dyDescent="0.25">
      <c r="A198" s="179" t="s">
        <v>244</v>
      </c>
      <c r="B198" s="160"/>
      <c r="C198" s="179" t="s">
        <v>433</v>
      </c>
      <c r="D198" s="160"/>
      <c r="E198" s="179" t="s">
        <v>409</v>
      </c>
      <c r="F198" s="160"/>
      <c r="G198" s="179" t="s">
        <v>428</v>
      </c>
      <c r="H198" s="160"/>
      <c r="I198" s="179" t="s">
        <v>1075</v>
      </c>
      <c r="J198" s="160"/>
      <c r="K198" s="160"/>
      <c r="L198" s="179" t="s">
        <v>444</v>
      </c>
      <c r="M198" s="160"/>
      <c r="N198" s="160"/>
      <c r="O198" s="179"/>
      <c r="P198" s="160"/>
      <c r="Q198" s="179"/>
      <c r="R198" s="160"/>
      <c r="S198" s="178" t="s">
        <v>287</v>
      </c>
      <c r="T198" s="160"/>
      <c r="U198" s="160"/>
      <c r="V198" s="160"/>
      <c r="W198" s="160"/>
      <c r="X198" s="160"/>
      <c r="Y198" s="160"/>
      <c r="Z198" s="160"/>
      <c r="AA198" s="179" t="s">
        <v>19</v>
      </c>
      <c r="AB198" s="160"/>
      <c r="AC198" s="160"/>
      <c r="AD198" s="160"/>
      <c r="AE198" s="160"/>
      <c r="AF198" s="179" t="s">
        <v>20</v>
      </c>
      <c r="AG198" s="160"/>
      <c r="AH198" s="160"/>
      <c r="AI198" s="155" t="s">
        <v>401</v>
      </c>
      <c r="AJ198" s="180" t="s">
        <v>246</v>
      </c>
      <c r="AK198" s="160"/>
      <c r="AL198" s="160"/>
      <c r="AM198" s="160"/>
      <c r="AN198" s="160"/>
      <c r="AO198" s="160"/>
      <c r="AP198" s="157">
        <v>2423393449</v>
      </c>
      <c r="AQ198" s="157">
        <v>706475511</v>
      </c>
      <c r="AR198" s="157">
        <v>1716917938</v>
      </c>
      <c r="AS198" s="181">
        <v>706475511</v>
      </c>
      <c r="AT198" s="182"/>
      <c r="AU198" s="181">
        <v>0</v>
      </c>
      <c r="AV198" s="182"/>
      <c r="AW198" s="157">
        <v>0</v>
      </c>
      <c r="AX198" s="157">
        <v>706475511</v>
      </c>
      <c r="AY198" s="157">
        <v>0</v>
      </c>
    </row>
    <row r="199" spans="1:51" x14ac:dyDescent="0.25">
      <c r="A199" s="184" t="s">
        <v>244</v>
      </c>
      <c r="B199" s="160"/>
      <c r="C199" s="184" t="s">
        <v>433</v>
      </c>
      <c r="D199" s="160"/>
      <c r="E199" s="184" t="s">
        <v>409</v>
      </c>
      <c r="F199" s="160"/>
      <c r="G199" s="184" t="s">
        <v>428</v>
      </c>
      <c r="H199" s="160"/>
      <c r="I199" s="184" t="s">
        <v>1075</v>
      </c>
      <c r="J199" s="160"/>
      <c r="K199" s="160"/>
      <c r="L199" s="184" t="s">
        <v>1077</v>
      </c>
      <c r="M199" s="160"/>
      <c r="N199" s="160"/>
      <c r="O199" s="184" t="s">
        <v>340</v>
      </c>
      <c r="P199" s="160"/>
      <c r="Q199" s="184"/>
      <c r="R199" s="160"/>
      <c r="S199" s="183" t="s">
        <v>1019</v>
      </c>
      <c r="T199" s="160"/>
      <c r="U199" s="160"/>
      <c r="V199" s="160"/>
      <c r="W199" s="160"/>
      <c r="X199" s="160"/>
      <c r="Y199" s="160"/>
      <c r="Z199" s="160"/>
      <c r="AA199" s="184" t="s">
        <v>19</v>
      </c>
      <c r="AB199" s="160"/>
      <c r="AC199" s="160"/>
      <c r="AD199" s="160"/>
      <c r="AE199" s="160"/>
      <c r="AF199" s="184" t="s">
        <v>20</v>
      </c>
      <c r="AG199" s="160"/>
      <c r="AH199" s="160"/>
      <c r="AI199" s="156" t="s">
        <v>401</v>
      </c>
      <c r="AJ199" s="185" t="s">
        <v>246</v>
      </c>
      <c r="AK199" s="160"/>
      <c r="AL199" s="160"/>
      <c r="AM199" s="160"/>
      <c r="AN199" s="160"/>
      <c r="AO199" s="160"/>
      <c r="AP199" s="158">
        <v>0</v>
      </c>
      <c r="AQ199" s="158">
        <v>0</v>
      </c>
      <c r="AR199" s="158">
        <v>0</v>
      </c>
      <c r="AS199" s="186">
        <v>0</v>
      </c>
      <c r="AT199" s="182"/>
      <c r="AU199" s="186">
        <v>0</v>
      </c>
      <c r="AV199" s="182"/>
      <c r="AW199" s="158">
        <v>0</v>
      </c>
      <c r="AX199" s="158">
        <v>0</v>
      </c>
      <c r="AY199" s="158">
        <v>0</v>
      </c>
    </row>
    <row r="200" spans="1:51" x14ac:dyDescent="0.25">
      <c r="A200" s="184" t="s">
        <v>244</v>
      </c>
      <c r="B200" s="160"/>
      <c r="C200" s="184" t="s">
        <v>433</v>
      </c>
      <c r="D200" s="160"/>
      <c r="E200" s="184" t="s">
        <v>409</v>
      </c>
      <c r="F200" s="160"/>
      <c r="G200" s="184" t="s">
        <v>428</v>
      </c>
      <c r="H200" s="160"/>
      <c r="I200" s="184" t="s">
        <v>1075</v>
      </c>
      <c r="J200" s="160"/>
      <c r="K200" s="160"/>
      <c r="L200" s="184" t="s">
        <v>444</v>
      </c>
      <c r="M200" s="160"/>
      <c r="N200" s="160"/>
      <c r="O200" s="184" t="s">
        <v>340</v>
      </c>
      <c r="P200" s="160"/>
      <c r="Q200" s="184"/>
      <c r="R200" s="160"/>
      <c r="S200" s="183" t="s">
        <v>1021</v>
      </c>
      <c r="T200" s="160"/>
      <c r="U200" s="160"/>
      <c r="V200" s="160"/>
      <c r="W200" s="160"/>
      <c r="X200" s="160"/>
      <c r="Y200" s="160"/>
      <c r="Z200" s="160"/>
      <c r="AA200" s="184" t="s">
        <v>19</v>
      </c>
      <c r="AB200" s="160"/>
      <c r="AC200" s="160"/>
      <c r="AD200" s="160"/>
      <c r="AE200" s="160"/>
      <c r="AF200" s="184" t="s">
        <v>20</v>
      </c>
      <c r="AG200" s="160"/>
      <c r="AH200" s="160"/>
      <c r="AI200" s="156" t="s">
        <v>401</v>
      </c>
      <c r="AJ200" s="185" t="s">
        <v>246</v>
      </c>
      <c r="AK200" s="160"/>
      <c r="AL200" s="160"/>
      <c r="AM200" s="160"/>
      <c r="AN200" s="160"/>
      <c r="AO200" s="160"/>
      <c r="AP200" s="158">
        <v>2423393449</v>
      </c>
      <c r="AQ200" s="158">
        <v>706475511</v>
      </c>
      <c r="AR200" s="158">
        <v>1716917938</v>
      </c>
      <c r="AS200" s="186">
        <v>706475511</v>
      </c>
      <c r="AT200" s="182"/>
      <c r="AU200" s="186">
        <v>0</v>
      </c>
      <c r="AV200" s="182"/>
      <c r="AW200" s="158">
        <v>0</v>
      </c>
      <c r="AX200" s="158">
        <v>706475511</v>
      </c>
      <c r="AY200" s="158">
        <v>0</v>
      </c>
    </row>
    <row r="201" spans="1:51" x14ac:dyDescent="0.25">
      <c r="A201" s="179" t="s">
        <v>244</v>
      </c>
      <c r="B201" s="160"/>
      <c r="C201" s="179" t="s">
        <v>433</v>
      </c>
      <c r="D201" s="160"/>
      <c r="E201" s="179" t="s">
        <v>409</v>
      </c>
      <c r="F201" s="160"/>
      <c r="G201" s="179" t="s">
        <v>432</v>
      </c>
      <c r="H201" s="160"/>
      <c r="I201" s="179"/>
      <c r="J201" s="160"/>
      <c r="K201" s="160"/>
      <c r="L201" s="179"/>
      <c r="M201" s="160"/>
      <c r="N201" s="160"/>
      <c r="O201" s="179"/>
      <c r="P201" s="160"/>
      <c r="Q201" s="179"/>
      <c r="R201" s="160"/>
      <c r="S201" s="178" t="s">
        <v>1023</v>
      </c>
      <c r="T201" s="160"/>
      <c r="U201" s="160"/>
      <c r="V201" s="160"/>
      <c r="W201" s="160"/>
      <c r="X201" s="160"/>
      <c r="Y201" s="160"/>
      <c r="Z201" s="160"/>
      <c r="AA201" s="179" t="s">
        <v>19</v>
      </c>
      <c r="AB201" s="160"/>
      <c r="AC201" s="160"/>
      <c r="AD201" s="160"/>
      <c r="AE201" s="160"/>
      <c r="AF201" s="179" t="s">
        <v>20</v>
      </c>
      <c r="AG201" s="160"/>
      <c r="AH201" s="160"/>
      <c r="AI201" s="155" t="s">
        <v>401</v>
      </c>
      <c r="AJ201" s="180" t="s">
        <v>246</v>
      </c>
      <c r="AK201" s="160"/>
      <c r="AL201" s="160"/>
      <c r="AM201" s="160"/>
      <c r="AN201" s="160"/>
      <c r="AO201" s="160"/>
      <c r="AP201" s="157">
        <v>1379629085.1400001</v>
      </c>
      <c r="AQ201" s="157">
        <v>0</v>
      </c>
      <c r="AR201" s="157">
        <v>1379629085.1400001</v>
      </c>
      <c r="AS201" s="181">
        <v>0</v>
      </c>
      <c r="AT201" s="182"/>
      <c r="AU201" s="181">
        <v>0</v>
      </c>
      <c r="AV201" s="182"/>
      <c r="AW201" s="157">
        <v>0</v>
      </c>
      <c r="AX201" s="157">
        <v>0</v>
      </c>
      <c r="AY201" s="157">
        <v>0</v>
      </c>
    </row>
    <row r="202" spans="1:51" x14ac:dyDescent="0.25">
      <c r="A202" s="179" t="s">
        <v>244</v>
      </c>
      <c r="B202" s="160"/>
      <c r="C202" s="179" t="s">
        <v>433</v>
      </c>
      <c r="D202" s="160"/>
      <c r="E202" s="179" t="s">
        <v>409</v>
      </c>
      <c r="F202" s="160"/>
      <c r="G202" s="179" t="s">
        <v>432</v>
      </c>
      <c r="H202" s="160"/>
      <c r="I202" s="179" t="s">
        <v>1075</v>
      </c>
      <c r="J202" s="160"/>
      <c r="K202" s="160"/>
      <c r="L202" s="179"/>
      <c r="M202" s="160"/>
      <c r="N202" s="160"/>
      <c r="O202" s="179"/>
      <c r="P202" s="160"/>
      <c r="Q202" s="179"/>
      <c r="R202" s="160"/>
      <c r="S202" s="178" t="s">
        <v>992</v>
      </c>
      <c r="T202" s="160"/>
      <c r="U202" s="160"/>
      <c r="V202" s="160"/>
      <c r="W202" s="160"/>
      <c r="X202" s="160"/>
      <c r="Y202" s="160"/>
      <c r="Z202" s="160"/>
      <c r="AA202" s="179" t="s">
        <v>19</v>
      </c>
      <c r="AB202" s="160"/>
      <c r="AC202" s="160"/>
      <c r="AD202" s="160"/>
      <c r="AE202" s="160"/>
      <c r="AF202" s="179" t="s">
        <v>20</v>
      </c>
      <c r="AG202" s="160"/>
      <c r="AH202" s="160"/>
      <c r="AI202" s="155" t="s">
        <v>401</v>
      </c>
      <c r="AJ202" s="180" t="s">
        <v>246</v>
      </c>
      <c r="AK202" s="160"/>
      <c r="AL202" s="160"/>
      <c r="AM202" s="160"/>
      <c r="AN202" s="160"/>
      <c r="AO202" s="160"/>
      <c r="AP202" s="157">
        <v>1379629085.1400001</v>
      </c>
      <c r="AQ202" s="157">
        <v>0</v>
      </c>
      <c r="AR202" s="157">
        <v>1379629085.1400001</v>
      </c>
      <c r="AS202" s="181">
        <v>0</v>
      </c>
      <c r="AT202" s="182"/>
      <c r="AU202" s="181">
        <v>0</v>
      </c>
      <c r="AV202" s="182"/>
      <c r="AW202" s="157">
        <v>0</v>
      </c>
      <c r="AX202" s="157">
        <v>0</v>
      </c>
      <c r="AY202" s="157">
        <v>0</v>
      </c>
    </row>
    <row r="203" spans="1:51" x14ac:dyDescent="0.25">
      <c r="A203" s="179" t="s">
        <v>244</v>
      </c>
      <c r="B203" s="160"/>
      <c r="C203" s="179" t="s">
        <v>433</v>
      </c>
      <c r="D203" s="160"/>
      <c r="E203" s="179" t="s">
        <v>409</v>
      </c>
      <c r="F203" s="160"/>
      <c r="G203" s="179" t="s">
        <v>432</v>
      </c>
      <c r="H203" s="160"/>
      <c r="I203" s="179" t="s">
        <v>1075</v>
      </c>
      <c r="J203" s="160"/>
      <c r="K203" s="160"/>
      <c r="L203" s="179" t="s">
        <v>438</v>
      </c>
      <c r="M203" s="160"/>
      <c r="N203" s="160"/>
      <c r="O203" s="179"/>
      <c r="P203" s="160"/>
      <c r="Q203" s="179"/>
      <c r="R203" s="160"/>
      <c r="S203" s="178" t="s">
        <v>283</v>
      </c>
      <c r="T203" s="160"/>
      <c r="U203" s="160"/>
      <c r="V203" s="160"/>
      <c r="W203" s="160"/>
      <c r="X203" s="160"/>
      <c r="Y203" s="160"/>
      <c r="Z203" s="160"/>
      <c r="AA203" s="179" t="s">
        <v>19</v>
      </c>
      <c r="AB203" s="160"/>
      <c r="AC203" s="160"/>
      <c r="AD203" s="160"/>
      <c r="AE203" s="160"/>
      <c r="AF203" s="179" t="s">
        <v>20</v>
      </c>
      <c r="AG203" s="160"/>
      <c r="AH203" s="160"/>
      <c r="AI203" s="155" t="s">
        <v>401</v>
      </c>
      <c r="AJ203" s="180" t="s">
        <v>246</v>
      </c>
      <c r="AK203" s="160"/>
      <c r="AL203" s="160"/>
      <c r="AM203" s="160"/>
      <c r="AN203" s="160"/>
      <c r="AO203" s="160"/>
      <c r="AP203" s="157">
        <v>1376667445.1400001</v>
      </c>
      <c r="AQ203" s="157">
        <v>0</v>
      </c>
      <c r="AR203" s="157">
        <v>1376667445.1400001</v>
      </c>
      <c r="AS203" s="181">
        <v>0</v>
      </c>
      <c r="AT203" s="182"/>
      <c r="AU203" s="181">
        <v>0</v>
      </c>
      <c r="AV203" s="182"/>
      <c r="AW203" s="157">
        <v>0</v>
      </c>
      <c r="AX203" s="157">
        <v>0</v>
      </c>
      <c r="AY203" s="157">
        <v>0</v>
      </c>
    </row>
    <row r="204" spans="1:51" x14ac:dyDescent="0.25">
      <c r="A204" s="179" t="s">
        <v>244</v>
      </c>
      <c r="B204" s="160"/>
      <c r="C204" s="179" t="s">
        <v>433</v>
      </c>
      <c r="D204" s="160"/>
      <c r="E204" s="179" t="s">
        <v>409</v>
      </c>
      <c r="F204" s="160"/>
      <c r="G204" s="179" t="s">
        <v>432</v>
      </c>
      <c r="H204" s="160"/>
      <c r="I204" s="179" t="s">
        <v>1075</v>
      </c>
      <c r="J204" s="160"/>
      <c r="K204" s="160"/>
      <c r="L204" s="179" t="s">
        <v>1048</v>
      </c>
      <c r="M204" s="160"/>
      <c r="N204" s="160"/>
      <c r="O204" s="179"/>
      <c r="P204" s="160"/>
      <c r="Q204" s="179"/>
      <c r="R204" s="160"/>
      <c r="S204" s="178" t="s">
        <v>510</v>
      </c>
      <c r="T204" s="160"/>
      <c r="U204" s="160"/>
      <c r="V204" s="160"/>
      <c r="W204" s="160"/>
      <c r="X204" s="160"/>
      <c r="Y204" s="160"/>
      <c r="Z204" s="160"/>
      <c r="AA204" s="179" t="s">
        <v>19</v>
      </c>
      <c r="AB204" s="160"/>
      <c r="AC204" s="160"/>
      <c r="AD204" s="160"/>
      <c r="AE204" s="160"/>
      <c r="AF204" s="179" t="s">
        <v>20</v>
      </c>
      <c r="AG204" s="160"/>
      <c r="AH204" s="160"/>
      <c r="AI204" s="155" t="s">
        <v>401</v>
      </c>
      <c r="AJ204" s="180" t="s">
        <v>246</v>
      </c>
      <c r="AK204" s="160"/>
      <c r="AL204" s="160"/>
      <c r="AM204" s="160"/>
      <c r="AN204" s="160"/>
      <c r="AO204" s="160"/>
      <c r="AP204" s="157">
        <v>2961640</v>
      </c>
      <c r="AQ204" s="157">
        <v>0</v>
      </c>
      <c r="AR204" s="157">
        <v>2961640</v>
      </c>
      <c r="AS204" s="181">
        <v>0</v>
      </c>
      <c r="AT204" s="182"/>
      <c r="AU204" s="181">
        <v>0</v>
      </c>
      <c r="AV204" s="182"/>
      <c r="AW204" s="157">
        <v>0</v>
      </c>
      <c r="AX204" s="157">
        <v>0</v>
      </c>
      <c r="AY204" s="157">
        <v>0</v>
      </c>
    </row>
    <row r="205" spans="1:51" x14ac:dyDescent="0.25">
      <c r="A205" s="184" t="s">
        <v>244</v>
      </c>
      <c r="B205" s="160"/>
      <c r="C205" s="184" t="s">
        <v>433</v>
      </c>
      <c r="D205" s="160"/>
      <c r="E205" s="184" t="s">
        <v>409</v>
      </c>
      <c r="F205" s="160"/>
      <c r="G205" s="184" t="s">
        <v>432</v>
      </c>
      <c r="H205" s="160"/>
      <c r="I205" s="184" t="s">
        <v>1075</v>
      </c>
      <c r="J205" s="160"/>
      <c r="K205" s="160"/>
      <c r="L205" s="184" t="s">
        <v>438</v>
      </c>
      <c r="M205" s="160"/>
      <c r="N205" s="160"/>
      <c r="O205" s="184" t="s">
        <v>340</v>
      </c>
      <c r="P205" s="160"/>
      <c r="Q205" s="184"/>
      <c r="R205" s="160"/>
      <c r="S205" s="183" t="s">
        <v>1042</v>
      </c>
      <c r="T205" s="160"/>
      <c r="U205" s="160"/>
      <c r="V205" s="160"/>
      <c r="W205" s="160"/>
      <c r="X205" s="160"/>
      <c r="Y205" s="160"/>
      <c r="Z205" s="160"/>
      <c r="AA205" s="184" t="s">
        <v>19</v>
      </c>
      <c r="AB205" s="160"/>
      <c r="AC205" s="160"/>
      <c r="AD205" s="160"/>
      <c r="AE205" s="160"/>
      <c r="AF205" s="184" t="s">
        <v>20</v>
      </c>
      <c r="AG205" s="160"/>
      <c r="AH205" s="160"/>
      <c r="AI205" s="156" t="s">
        <v>401</v>
      </c>
      <c r="AJ205" s="185" t="s">
        <v>246</v>
      </c>
      <c r="AK205" s="160"/>
      <c r="AL205" s="160"/>
      <c r="AM205" s="160"/>
      <c r="AN205" s="160"/>
      <c r="AO205" s="160"/>
      <c r="AP205" s="158">
        <v>1376667445.1400001</v>
      </c>
      <c r="AQ205" s="158">
        <v>0</v>
      </c>
      <c r="AR205" s="158">
        <v>1376667445.1400001</v>
      </c>
      <c r="AS205" s="186">
        <v>0</v>
      </c>
      <c r="AT205" s="182"/>
      <c r="AU205" s="186">
        <v>0</v>
      </c>
      <c r="AV205" s="182"/>
      <c r="AW205" s="158">
        <v>0</v>
      </c>
      <c r="AX205" s="158">
        <v>0</v>
      </c>
      <c r="AY205" s="158">
        <v>0</v>
      </c>
    </row>
    <row r="206" spans="1:51" x14ac:dyDescent="0.25">
      <c r="A206" s="184" t="s">
        <v>244</v>
      </c>
      <c r="B206" s="160"/>
      <c r="C206" s="184" t="s">
        <v>433</v>
      </c>
      <c r="D206" s="160"/>
      <c r="E206" s="184" t="s">
        <v>409</v>
      </c>
      <c r="F206" s="160"/>
      <c r="G206" s="184" t="s">
        <v>432</v>
      </c>
      <c r="H206" s="160"/>
      <c r="I206" s="184" t="s">
        <v>1075</v>
      </c>
      <c r="J206" s="160"/>
      <c r="K206" s="160"/>
      <c r="L206" s="184" t="s">
        <v>1048</v>
      </c>
      <c r="M206" s="160"/>
      <c r="N206" s="160"/>
      <c r="O206" s="184" t="s">
        <v>340</v>
      </c>
      <c r="P206" s="160"/>
      <c r="Q206" s="184"/>
      <c r="R206" s="160"/>
      <c r="S206" s="183" t="s">
        <v>1044</v>
      </c>
      <c r="T206" s="160"/>
      <c r="U206" s="160"/>
      <c r="V206" s="160"/>
      <c r="W206" s="160"/>
      <c r="X206" s="160"/>
      <c r="Y206" s="160"/>
      <c r="Z206" s="160"/>
      <c r="AA206" s="184" t="s">
        <v>19</v>
      </c>
      <c r="AB206" s="160"/>
      <c r="AC206" s="160"/>
      <c r="AD206" s="160"/>
      <c r="AE206" s="160"/>
      <c r="AF206" s="184" t="s">
        <v>20</v>
      </c>
      <c r="AG206" s="160"/>
      <c r="AH206" s="160"/>
      <c r="AI206" s="156" t="s">
        <v>401</v>
      </c>
      <c r="AJ206" s="185" t="s">
        <v>246</v>
      </c>
      <c r="AK206" s="160"/>
      <c r="AL206" s="160"/>
      <c r="AM206" s="160"/>
      <c r="AN206" s="160"/>
      <c r="AO206" s="160"/>
      <c r="AP206" s="158">
        <v>2961640</v>
      </c>
      <c r="AQ206" s="158">
        <v>0</v>
      </c>
      <c r="AR206" s="158">
        <v>2961640</v>
      </c>
      <c r="AS206" s="186">
        <v>0</v>
      </c>
      <c r="AT206" s="182"/>
      <c r="AU206" s="186">
        <v>0</v>
      </c>
      <c r="AV206" s="182"/>
      <c r="AW206" s="158">
        <v>0</v>
      </c>
      <c r="AX206" s="158">
        <v>0</v>
      </c>
      <c r="AY206" s="158">
        <v>0</v>
      </c>
    </row>
    <row r="207" spans="1:51" x14ac:dyDescent="0.25">
      <c r="A207" s="152" t="s">
        <v>293</v>
      </c>
      <c r="B207" s="152" t="s">
        <v>293</v>
      </c>
      <c r="C207" s="152" t="s">
        <v>293</v>
      </c>
      <c r="D207" s="152" t="s">
        <v>293</v>
      </c>
      <c r="E207" s="152" t="s">
        <v>293</v>
      </c>
      <c r="F207" s="152" t="s">
        <v>293</v>
      </c>
      <c r="G207" s="152" t="s">
        <v>293</v>
      </c>
      <c r="H207" s="152" t="s">
        <v>293</v>
      </c>
      <c r="I207" s="152" t="s">
        <v>293</v>
      </c>
      <c r="J207" s="170" t="s">
        <v>293</v>
      </c>
      <c r="K207" s="160"/>
      <c r="L207" s="170" t="s">
        <v>293</v>
      </c>
      <c r="M207" s="160"/>
      <c r="N207" s="152" t="s">
        <v>293</v>
      </c>
      <c r="O207" s="152" t="s">
        <v>293</v>
      </c>
      <c r="P207" s="152" t="s">
        <v>293</v>
      </c>
      <c r="Q207" s="152" t="s">
        <v>293</v>
      </c>
      <c r="R207" s="152" t="s">
        <v>293</v>
      </c>
      <c r="S207" s="152" t="s">
        <v>293</v>
      </c>
      <c r="T207" s="152" t="s">
        <v>293</v>
      </c>
      <c r="U207" s="152" t="s">
        <v>293</v>
      </c>
      <c r="V207" s="152" t="s">
        <v>293</v>
      </c>
      <c r="W207" s="152" t="s">
        <v>293</v>
      </c>
      <c r="X207" s="152" t="s">
        <v>293</v>
      </c>
      <c r="Y207" s="152" t="s">
        <v>293</v>
      </c>
      <c r="Z207" s="152" t="s">
        <v>293</v>
      </c>
      <c r="AA207" s="170" t="s">
        <v>293</v>
      </c>
      <c r="AB207" s="160"/>
      <c r="AC207" s="170" t="s">
        <v>293</v>
      </c>
      <c r="AD207" s="160"/>
      <c r="AE207" s="152" t="s">
        <v>293</v>
      </c>
      <c r="AF207" s="152" t="s">
        <v>293</v>
      </c>
      <c r="AG207" s="152" t="s">
        <v>293</v>
      </c>
      <c r="AH207" s="152" t="s">
        <v>293</v>
      </c>
      <c r="AI207" s="152" t="s">
        <v>293</v>
      </c>
      <c r="AJ207" s="152" t="s">
        <v>293</v>
      </c>
      <c r="AK207" s="152" t="s">
        <v>293</v>
      </c>
      <c r="AL207" s="152" t="s">
        <v>293</v>
      </c>
      <c r="AM207" s="170" t="s">
        <v>293</v>
      </c>
      <c r="AN207" s="160"/>
      <c r="AO207" s="160"/>
      <c r="AP207" s="152" t="s">
        <v>293</v>
      </c>
      <c r="AQ207" s="152" t="s">
        <v>293</v>
      </c>
      <c r="AR207" s="152" t="s">
        <v>293</v>
      </c>
      <c r="AS207" s="170" t="s">
        <v>293</v>
      </c>
      <c r="AT207" s="160"/>
      <c r="AU207" s="170" t="s">
        <v>293</v>
      </c>
      <c r="AV207" s="160"/>
      <c r="AW207" s="152" t="s">
        <v>293</v>
      </c>
      <c r="AX207" s="152" t="s">
        <v>293</v>
      </c>
      <c r="AY207" s="152" t="s">
        <v>293</v>
      </c>
    </row>
    <row r="208" spans="1:51" x14ac:dyDescent="0.25">
      <c r="A208" s="152" t="s">
        <v>293</v>
      </c>
      <c r="B208" s="152" t="s">
        <v>293</v>
      </c>
      <c r="C208" s="152" t="s">
        <v>293</v>
      </c>
      <c r="D208" s="152" t="s">
        <v>293</v>
      </c>
      <c r="E208" s="152" t="s">
        <v>293</v>
      </c>
      <c r="F208" s="152" t="s">
        <v>293</v>
      </c>
      <c r="G208" s="152" t="s">
        <v>293</v>
      </c>
      <c r="H208" s="152" t="s">
        <v>293</v>
      </c>
      <c r="I208" s="152" t="s">
        <v>293</v>
      </c>
      <c r="J208" s="170" t="s">
        <v>293</v>
      </c>
      <c r="K208" s="160"/>
      <c r="L208" s="170" t="s">
        <v>293</v>
      </c>
      <c r="M208" s="160"/>
      <c r="N208" s="152" t="s">
        <v>293</v>
      </c>
      <c r="O208" s="152" t="s">
        <v>293</v>
      </c>
      <c r="P208" s="152" t="s">
        <v>293</v>
      </c>
      <c r="Q208" s="152" t="s">
        <v>293</v>
      </c>
      <c r="R208" s="152" t="s">
        <v>293</v>
      </c>
      <c r="S208" s="152" t="s">
        <v>293</v>
      </c>
      <c r="T208" s="152" t="s">
        <v>293</v>
      </c>
      <c r="U208" s="152" t="s">
        <v>293</v>
      </c>
      <c r="V208" s="152" t="s">
        <v>293</v>
      </c>
      <c r="W208" s="152" t="s">
        <v>293</v>
      </c>
      <c r="X208" s="152" t="s">
        <v>293</v>
      </c>
      <c r="Y208" s="152" t="s">
        <v>293</v>
      </c>
      <c r="Z208" s="152" t="s">
        <v>293</v>
      </c>
      <c r="AA208" s="170" t="s">
        <v>293</v>
      </c>
      <c r="AB208" s="160"/>
      <c r="AC208" s="170" t="s">
        <v>293</v>
      </c>
      <c r="AD208" s="160"/>
      <c r="AE208" s="152" t="s">
        <v>293</v>
      </c>
      <c r="AF208" s="152" t="s">
        <v>293</v>
      </c>
      <c r="AG208" s="152" t="s">
        <v>293</v>
      </c>
      <c r="AH208" s="152" t="s">
        <v>293</v>
      </c>
      <c r="AI208" s="152" t="s">
        <v>293</v>
      </c>
      <c r="AJ208" s="152" t="s">
        <v>293</v>
      </c>
      <c r="AK208" s="152" t="s">
        <v>293</v>
      </c>
      <c r="AL208" s="152" t="s">
        <v>293</v>
      </c>
      <c r="AM208" s="170" t="s">
        <v>293</v>
      </c>
      <c r="AN208" s="160"/>
      <c r="AO208" s="160"/>
      <c r="AP208" s="152" t="s">
        <v>293</v>
      </c>
      <c r="AQ208" s="152" t="s">
        <v>293</v>
      </c>
      <c r="AR208" s="152" t="s">
        <v>293</v>
      </c>
      <c r="AS208" s="170" t="s">
        <v>293</v>
      </c>
      <c r="AT208" s="160"/>
      <c r="AU208" s="170" t="s">
        <v>293</v>
      </c>
      <c r="AV208" s="160"/>
      <c r="AW208" s="152" t="s">
        <v>293</v>
      </c>
      <c r="AX208" s="152" t="s">
        <v>293</v>
      </c>
      <c r="AY208" s="152" t="s">
        <v>293</v>
      </c>
    </row>
    <row r="209" ht="0" hidden="1" customHeight="1" x14ac:dyDescent="0.25"/>
  </sheetData>
  <mergeCells count="2700">
    <mergeCell ref="J208:K208"/>
    <mergeCell ref="L208:M208"/>
    <mergeCell ref="AA208:AB208"/>
    <mergeCell ref="AC208:AD208"/>
    <mergeCell ref="AM208:AO208"/>
    <mergeCell ref="AS208:AT208"/>
    <mergeCell ref="AU208:AV208"/>
    <mergeCell ref="AU207:AV207"/>
    <mergeCell ref="J207:K207"/>
    <mergeCell ref="L207:M207"/>
    <mergeCell ref="AA207:AB207"/>
    <mergeCell ref="AC207:AD207"/>
    <mergeCell ref="AM207:AO207"/>
    <mergeCell ref="AS207:AT207"/>
    <mergeCell ref="S206:Z206"/>
    <mergeCell ref="AA206:AE206"/>
    <mergeCell ref="AF206:AH206"/>
    <mergeCell ref="AJ206:AO206"/>
    <mergeCell ref="AS206:AT206"/>
    <mergeCell ref="AU206:AV206"/>
    <mergeCell ref="AS205:AT205"/>
    <mergeCell ref="AU205:AV205"/>
    <mergeCell ref="A206:B206"/>
    <mergeCell ref="C206:D206"/>
    <mergeCell ref="E206:F206"/>
    <mergeCell ref="G206:H206"/>
    <mergeCell ref="I206:K206"/>
    <mergeCell ref="L206:N206"/>
    <mergeCell ref="O206:P206"/>
    <mergeCell ref="Q206:R206"/>
    <mergeCell ref="O205:P205"/>
    <mergeCell ref="Q205:R205"/>
    <mergeCell ref="S205:Z205"/>
    <mergeCell ref="AA205:AE205"/>
    <mergeCell ref="AF205:AH205"/>
    <mergeCell ref="AJ205:AO205"/>
    <mergeCell ref="A205:B205"/>
    <mergeCell ref="C205:D205"/>
    <mergeCell ref="E205:F205"/>
    <mergeCell ref="G205:H205"/>
    <mergeCell ref="I205:K205"/>
    <mergeCell ref="L205:N205"/>
    <mergeCell ref="S204:Z204"/>
    <mergeCell ref="AA204:AE204"/>
    <mergeCell ref="AF204:AH204"/>
    <mergeCell ref="AJ204:AO204"/>
    <mergeCell ref="AS204:AT204"/>
    <mergeCell ref="AU204:AV204"/>
    <mergeCell ref="AS203:AT203"/>
    <mergeCell ref="AU203:AV203"/>
    <mergeCell ref="A204:B204"/>
    <mergeCell ref="C204:D204"/>
    <mergeCell ref="E204:F204"/>
    <mergeCell ref="G204:H204"/>
    <mergeCell ref="I204:K204"/>
    <mergeCell ref="L204:N204"/>
    <mergeCell ref="O204:P204"/>
    <mergeCell ref="Q204:R204"/>
    <mergeCell ref="O203:P203"/>
    <mergeCell ref="Q203:R203"/>
    <mergeCell ref="S203:Z203"/>
    <mergeCell ref="AA203:AE203"/>
    <mergeCell ref="AF203:AH203"/>
    <mergeCell ref="AJ203:AO203"/>
    <mergeCell ref="A203:B203"/>
    <mergeCell ref="C203:D203"/>
    <mergeCell ref="E203:F203"/>
    <mergeCell ref="G203:H203"/>
    <mergeCell ref="I203:K203"/>
    <mergeCell ref="L203:N203"/>
    <mergeCell ref="S202:Z202"/>
    <mergeCell ref="AA202:AE202"/>
    <mergeCell ref="AF202:AH202"/>
    <mergeCell ref="AJ202:AO202"/>
    <mergeCell ref="AS202:AT202"/>
    <mergeCell ref="AU202:AV202"/>
    <mergeCell ref="AS201:AT201"/>
    <mergeCell ref="AU201:AV201"/>
    <mergeCell ref="A202:B202"/>
    <mergeCell ref="C202:D202"/>
    <mergeCell ref="E202:F202"/>
    <mergeCell ref="G202:H202"/>
    <mergeCell ref="I202:K202"/>
    <mergeCell ref="L202:N202"/>
    <mergeCell ref="O202:P202"/>
    <mergeCell ref="Q202:R202"/>
    <mergeCell ref="O201:P201"/>
    <mergeCell ref="Q201:R201"/>
    <mergeCell ref="S201:Z201"/>
    <mergeCell ref="AA201:AE201"/>
    <mergeCell ref="AF201:AH201"/>
    <mergeCell ref="AJ201:AO201"/>
    <mergeCell ref="A201:B201"/>
    <mergeCell ref="C201:D201"/>
    <mergeCell ref="E201:F201"/>
    <mergeCell ref="G201:H201"/>
    <mergeCell ref="I201:K201"/>
    <mergeCell ref="L201:N201"/>
    <mergeCell ref="S200:Z200"/>
    <mergeCell ref="AA200:AE200"/>
    <mergeCell ref="AF200:AH200"/>
    <mergeCell ref="AJ200:AO200"/>
    <mergeCell ref="AS200:AT200"/>
    <mergeCell ref="AU200:AV200"/>
    <mergeCell ref="AS199:AT199"/>
    <mergeCell ref="AU199:AV199"/>
    <mergeCell ref="A200:B200"/>
    <mergeCell ref="C200:D200"/>
    <mergeCell ref="E200:F200"/>
    <mergeCell ref="G200:H200"/>
    <mergeCell ref="I200:K200"/>
    <mergeCell ref="L200:N200"/>
    <mergeCell ref="O200:P200"/>
    <mergeCell ref="Q200:R200"/>
    <mergeCell ref="O199:P199"/>
    <mergeCell ref="Q199:R199"/>
    <mergeCell ref="S199:Z199"/>
    <mergeCell ref="AA199:AE199"/>
    <mergeCell ref="AF199:AH199"/>
    <mergeCell ref="AJ199:AO199"/>
    <mergeCell ref="A199:B199"/>
    <mergeCell ref="C199:D199"/>
    <mergeCell ref="E199:F199"/>
    <mergeCell ref="G199:H199"/>
    <mergeCell ref="I199:K199"/>
    <mergeCell ref="L199:N199"/>
    <mergeCell ref="S198:Z198"/>
    <mergeCell ref="AA198:AE198"/>
    <mergeCell ref="AF198:AH198"/>
    <mergeCell ref="AJ198:AO198"/>
    <mergeCell ref="AS198:AT198"/>
    <mergeCell ref="AU198:AV198"/>
    <mergeCell ref="AS197:AT197"/>
    <mergeCell ref="AU197:AV197"/>
    <mergeCell ref="A198:B198"/>
    <mergeCell ref="C198:D198"/>
    <mergeCell ref="E198:F198"/>
    <mergeCell ref="G198:H198"/>
    <mergeCell ref="I198:K198"/>
    <mergeCell ref="L198:N198"/>
    <mergeCell ref="O198:P198"/>
    <mergeCell ref="Q198:R198"/>
    <mergeCell ref="O197:P197"/>
    <mergeCell ref="Q197:R197"/>
    <mergeCell ref="S197:Z197"/>
    <mergeCell ref="AA197:AE197"/>
    <mergeCell ref="AF197:AH197"/>
    <mergeCell ref="AJ197:AO197"/>
    <mergeCell ref="A197:B197"/>
    <mergeCell ref="C197:D197"/>
    <mergeCell ref="E197:F197"/>
    <mergeCell ref="G197:H197"/>
    <mergeCell ref="I197:K197"/>
    <mergeCell ref="L197:N197"/>
    <mergeCell ref="S196:Z196"/>
    <mergeCell ref="AA196:AE196"/>
    <mergeCell ref="AF196:AH196"/>
    <mergeCell ref="AJ196:AO196"/>
    <mergeCell ref="AS196:AT196"/>
    <mergeCell ref="AU196:AV196"/>
    <mergeCell ref="AS195:AT195"/>
    <mergeCell ref="AU195:AV195"/>
    <mergeCell ref="A196:B196"/>
    <mergeCell ref="C196:D196"/>
    <mergeCell ref="E196:F196"/>
    <mergeCell ref="G196:H196"/>
    <mergeCell ref="I196:K196"/>
    <mergeCell ref="L196:N196"/>
    <mergeCell ref="O196:P196"/>
    <mergeCell ref="Q196:R196"/>
    <mergeCell ref="O195:P195"/>
    <mergeCell ref="Q195:R195"/>
    <mergeCell ref="S195:Z195"/>
    <mergeCell ref="AA195:AE195"/>
    <mergeCell ref="AF195:AH195"/>
    <mergeCell ref="AJ195:AO195"/>
    <mergeCell ref="A195:B195"/>
    <mergeCell ref="C195:D195"/>
    <mergeCell ref="E195:F195"/>
    <mergeCell ref="G195:H195"/>
    <mergeCell ref="I195:K195"/>
    <mergeCell ref="L195:N195"/>
    <mergeCell ref="S194:Z194"/>
    <mergeCell ref="AA194:AE194"/>
    <mergeCell ref="AF194:AH194"/>
    <mergeCell ref="AJ194:AO194"/>
    <mergeCell ref="AS194:AT194"/>
    <mergeCell ref="AU194:AV194"/>
    <mergeCell ref="AS193:AT193"/>
    <mergeCell ref="AU193:AV193"/>
    <mergeCell ref="A194:B194"/>
    <mergeCell ref="C194:D194"/>
    <mergeCell ref="E194:F194"/>
    <mergeCell ref="G194:H194"/>
    <mergeCell ref="I194:K194"/>
    <mergeCell ref="L194:N194"/>
    <mergeCell ref="O194:P194"/>
    <mergeCell ref="Q194:R194"/>
    <mergeCell ref="O193:P193"/>
    <mergeCell ref="Q193:R193"/>
    <mergeCell ref="S193:Z193"/>
    <mergeCell ref="AA193:AE193"/>
    <mergeCell ref="AF193:AH193"/>
    <mergeCell ref="AJ193:AO193"/>
    <mergeCell ref="A193:B193"/>
    <mergeCell ref="C193:D193"/>
    <mergeCell ref="E193:F193"/>
    <mergeCell ref="G193:H193"/>
    <mergeCell ref="I193:K193"/>
    <mergeCell ref="L193:N193"/>
    <mergeCell ref="S192:Z192"/>
    <mergeCell ref="AA192:AE192"/>
    <mergeCell ref="AF192:AH192"/>
    <mergeCell ref="AJ192:AO192"/>
    <mergeCell ref="AS192:AT192"/>
    <mergeCell ref="AU192:AV192"/>
    <mergeCell ref="AS191:AT191"/>
    <mergeCell ref="AU191:AV191"/>
    <mergeCell ref="A192:B192"/>
    <mergeCell ref="C192:D192"/>
    <mergeCell ref="E192:F192"/>
    <mergeCell ref="G192:H192"/>
    <mergeCell ref="I192:K192"/>
    <mergeCell ref="L192:N192"/>
    <mergeCell ref="O192:P192"/>
    <mergeCell ref="Q192:R192"/>
    <mergeCell ref="O191:P191"/>
    <mergeCell ref="Q191:R191"/>
    <mergeCell ref="S191:Z191"/>
    <mergeCell ref="AA191:AE191"/>
    <mergeCell ref="AF191:AH191"/>
    <mergeCell ref="AJ191:AO191"/>
    <mergeCell ref="A191:B191"/>
    <mergeCell ref="C191:D191"/>
    <mergeCell ref="E191:F191"/>
    <mergeCell ref="G191:H191"/>
    <mergeCell ref="I191:K191"/>
    <mergeCell ref="L191:N191"/>
    <mergeCell ref="S190:Z190"/>
    <mergeCell ref="AA190:AE190"/>
    <mergeCell ref="AF190:AH190"/>
    <mergeCell ref="AJ190:AO190"/>
    <mergeCell ref="AS190:AT190"/>
    <mergeCell ref="AU190:AV190"/>
    <mergeCell ref="AS189:AT189"/>
    <mergeCell ref="AU189:AV189"/>
    <mergeCell ref="A190:B190"/>
    <mergeCell ref="C190:D190"/>
    <mergeCell ref="E190:F190"/>
    <mergeCell ref="G190:H190"/>
    <mergeCell ref="I190:K190"/>
    <mergeCell ref="L190:N190"/>
    <mergeCell ref="O190:P190"/>
    <mergeCell ref="Q190:R190"/>
    <mergeCell ref="O189:P189"/>
    <mergeCell ref="Q189:R189"/>
    <mergeCell ref="S189:Z189"/>
    <mergeCell ref="AA189:AE189"/>
    <mergeCell ref="AF189:AH189"/>
    <mergeCell ref="AJ189:AO189"/>
    <mergeCell ref="A189:B189"/>
    <mergeCell ref="C189:D189"/>
    <mergeCell ref="E189:F189"/>
    <mergeCell ref="G189:H189"/>
    <mergeCell ref="I189:K189"/>
    <mergeCell ref="L189:N189"/>
    <mergeCell ref="S188:Z188"/>
    <mergeCell ref="AA188:AE188"/>
    <mergeCell ref="AF188:AH188"/>
    <mergeCell ref="AJ188:AO188"/>
    <mergeCell ref="AS188:AT188"/>
    <mergeCell ref="AU188:AV188"/>
    <mergeCell ref="AS187:AT187"/>
    <mergeCell ref="AU187:AV187"/>
    <mergeCell ref="A188:B188"/>
    <mergeCell ref="C188:D188"/>
    <mergeCell ref="E188:F188"/>
    <mergeCell ref="G188:H188"/>
    <mergeCell ref="I188:K188"/>
    <mergeCell ref="L188:N188"/>
    <mergeCell ref="O188:P188"/>
    <mergeCell ref="Q188:R188"/>
    <mergeCell ref="O187:P187"/>
    <mergeCell ref="Q187:R187"/>
    <mergeCell ref="S187:Z187"/>
    <mergeCell ref="AA187:AE187"/>
    <mergeCell ref="AF187:AH187"/>
    <mergeCell ref="AJ187:AO187"/>
    <mergeCell ref="A187:B187"/>
    <mergeCell ref="C187:D187"/>
    <mergeCell ref="E187:F187"/>
    <mergeCell ref="G187:H187"/>
    <mergeCell ref="I187:K187"/>
    <mergeCell ref="L187:N187"/>
    <mergeCell ref="S186:Z186"/>
    <mergeCell ref="AA186:AE186"/>
    <mergeCell ref="AF186:AH186"/>
    <mergeCell ref="AJ186:AO186"/>
    <mergeCell ref="AS186:AT186"/>
    <mergeCell ref="AU186:AV186"/>
    <mergeCell ref="AS185:AT185"/>
    <mergeCell ref="AU185:AV185"/>
    <mergeCell ref="A186:B186"/>
    <mergeCell ref="C186:D186"/>
    <mergeCell ref="E186:F186"/>
    <mergeCell ref="G186:H186"/>
    <mergeCell ref="I186:K186"/>
    <mergeCell ref="L186:N186"/>
    <mergeCell ref="O186:P186"/>
    <mergeCell ref="Q186:R186"/>
    <mergeCell ref="O185:P185"/>
    <mergeCell ref="Q185:R185"/>
    <mergeCell ref="S185:Z185"/>
    <mergeCell ref="AA185:AE185"/>
    <mergeCell ref="AF185:AH185"/>
    <mergeCell ref="AJ185:AO185"/>
    <mergeCell ref="A185:B185"/>
    <mergeCell ref="C185:D185"/>
    <mergeCell ref="E185:F185"/>
    <mergeCell ref="G185:H185"/>
    <mergeCell ref="I185:K185"/>
    <mergeCell ref="L185:N185"/>
    <mergeCell ref="S184:Z184"/>
    <mergeCell ref="AA184:AE184"/>
    <mergeCell ref="AF184:AH184"/>
    <mergeCell ref="AJ184:AO184"/>
    <mergeCell ref="AS184:AT184"/>
    <mergeCell ref="AU184:AV184"/>
    <mergeCell ref="AS183:AT183"/>
    <mergeCell ref="AU183:AV183"/>
    <mergeCell ref="A184:B184"/>
    <mergeCell ref="C184:D184"/>
    <mergeCell ref="E184:F184"/>
    <mergeCell ref="G184:H184"/>
    <mergeCell ref="I184:K184"/>
    <mergeCell ref="L184:N184"/>
    <mergeCell ref="O184:P184"/>
    <mergeCell ref="Q184:R184"/>
    <mergeCell ref="O183:P183"/>
    <mergeCell ref="Q183:R183"/>
    <mergeCell ref="S183:Z183"/>
    <mergeCell ref="AA183:AE183"/>
    <mergeCell ref="AF183:AH183"/>
    <mergeCell ref="AJ183:AO183"/>
    <mergeCell ref="A183:B183"/>
    <mergeCell ref="C183:D183"/>
    <mergeCell ref="E183:F183"/>
    <mergeCell ref="G183:H183"/>
    <mergeCell ref="I183:K183"/>
    <mergeCell ref="L183:N183"/>
    <mergeCell ref="S182:Z182"/>
    <mergeCell ref="AA182:AE182"/>
    <mergeCell ref="AF182:AH182"/>
    <mergeCell ref="AJ182:AO182"/>
    <mergeCell ref="AS182:AT182"/>
    <mergeCell ref="AU182:AV182"/>
    <mergeCell ref="AS181:AT181"/>
    <mergeCell ref="AU181:AV181"/>
    <mergeCell ref="A182:B182"/>
    <mergeCell ref="C182:D182"/>
    <mergeCell ref="E182:F182"/>
    <mergeCell ref="G182:H182"/>
    <mergeCell ref="I182:K182"/>
    <mergeCell ref="L182:N182"/>
    <mergeCell ref="O182:P182"/>
    <mergeCell ref="Q182:R182"/>
    <mergeCell ref="O181:P181"/>
    <mergeCell ref="Q181:R181"/>
    <mergeCell ref="S181:Z181"/>
    <mergeCell ref="AA181:AE181"/>
    <mergeCell ref="AF181:AH181"/>
    <mergeCell ref="AJ181:AO181"/>
    <mergeCell ref="A181:B181"/>
    <mergeCell ref="C181:D181"/>
    <mergeCell ref="E181:F181"/>
    <mergeCell ref="G181:H181"/>
    <mergeCell ref="I181:K181"/>
    <mergeCell ref="L181:N181"/>
    <mergeCell ref="S180:Z180"/>
    <mergeCell ref="AA180:AE180"/>
    <mergeCell ref="AF180:AH180"/>
    <mergeCell ref="AJ180:AO180"/>
    <mergeCell ref="AS180:AT180"/>
    <mergeCell ref="AU180:AV180"/>
    <mergeCell ref="AS179:AT179"/>
    <mergeCell ref="AU179:AV179"/>
    <mergeCell ref="A180:B180"/>
    <mergeCell ref="C180:D180"/>
    <mergeCell ref="E180:F180"/>
    <mergeCell ref="G180:H180"/>
    <mergeCell ref="I180:K180"/>
    <mergeCell ref="L180:N180"/>
    <mergeCell ref="O180:P180"/>
    <mergeCell ref="Q180:R180"/>
    <mergeCell ref="O179:P179"/>
    <mergeCell ref="Q179:R179"/>
    <mergeCell ref="S179:Z179"/>
    <mergeCell ref="AA179:AE179"/>
    <mergeCell ref="AF179:AH179"/>
    <mergeCell ref="AJ179:AO179"/>
    <mergeCell ref="A179:B179"/>
    <mergeCell ref="C179:D179"/>
    <mergeCell ref="E179:F179"/>
    <mergeCell ref="G179:H179"/>
    <mergeCell ref="I179:K179"/>
    <mergeCell ref="L179:N179"/>
    <mergeCell ref="S178:Z178"/>
    <mergeCell ref="AA178:AE178"/>
    <mergeCell ref="AF178:AH178"/>
    <mergeCell ref="AJ178:AO178"/>
    <mergeCell ref="AS178:AT178"/>
    <mergeCell ref="AU178:AV178"/>
    <mergeCell ref="AS177:AT177"/>
    <mergeCell ref="AU177:AV177"/>
    <mergeCell ref="A178:B178"/>
    <mergeCell ref="C178:D178"/>
    <mergeCell ref="E178:F178"/>
    <mergeCell ref="G178:H178"/>
    <mergeCell ref="I178:K178"/>
    <mergeCell ref="L178:N178"/>
    <mergeCell ref="O178:P178"/>
    <mergeCell ref="Q178:R178"/>
    <mergeCell ref="O177:P177"/>
    <mergeCell ref="Q177:R177"/>
    <mergeCell ref="S177:Z177"/>
    <mergeCell ref="AA177:AE177"/>
    <mergeCell ref="AF177:AH177"/>
    <mergeCell ref="AJ177:AO177"/>
    <mergeCell ref="A177:B177"/>
    <mergeCell ref="C177:D177"/>
    <mergeCell ref="E177:F177"/>
    <mergeCell ref="G177:H177"/>
    <mergeCell ref="I177:K177"/>
    <mergeCell ref="L177:N177"/>
    <mergeCell ref="S176:Z176"/>
    <mergeCell ref="AA176:AE176"/>
    <mergeCell ref="AF176:AH176"/>
    <mergeCell ref="AJ176:AO176"/>
    <mergeCell ref="AS176:AT176"/>
    <mergeCell ref="AU176:AV176"/>
    <mergeCell ref="AS175:AT175"/>
    <mergeCell ref="AU175:AV175"/>
    <mergeCell ref="A176:B176"/>
    <mergeCell ref="C176:D176"/>
    <mergeCell ref="E176:F176"/>
    <mergeCell ref="G176:H176"/>
    <mergeCell ref="I176:K176"/>
    <mergeCell ref="L176:N176"/>
    <mergeCell ref="O176:P176"/>
    <mergeCell ref="Q176:R176"/>
    <mergeCell ref="O175:P175"/>
    <mergeCell ref="Q175:R175"/>
    <mergeCell ref="S175:Z175"/>
    <mergeCell ref="AA175:AE175"/>
    <mergeCell ref="AF175:AH175"/>
    <mergeCell ref="AJ175:AO175"/>
    <mergeCell ref="A175:B175"/>
    <mergeCell ref="C175:D175"/>
    <mergeCell ref="E175:F175"/>
    <mergeCell ref="G175:H175"/>
    <mergeCell ref="I175:K175"/>
    <mergeCell ref="L175:N175"/>
    <mergeCell ref="S174:Z174"/>
    <mergeCell ref="AA174:AE174"/>
    <mergeCell ref="AF174:AH174"/>
    <mergeCell ref="AJ174:AO174"/>
    <mergeCell ref="AS174:AT174"/>
    <mergeCell ref="AU174:AV174"/>
    <mergeCell ref="AS173:AT173"/>
    <mergeCell ref="AU173:AV173"/>
    <mergeCell ref="A174:B174"/>
    <mergeCell ref="C174:D174"/>
    <mergeCell ref="E174:F174"/>
    <mergeCell ref="G174:H174"/>
    <mergeCell ref="I174:K174"/>
    <mergeCell ref="L174:N174"/>
    <mergeCell ref="O174:P174"/>
    <mergeCell ref="Q174:R174"/>
    <mergeCell ref="O173:P173"/>
    <mergeCell ref="Q173:R173"/>
    <mergeCell ref="S173:Z173"/>
    <mergeCell ref="AA173:AE173"/>
    <mergeCell ref="AF173:AH173"/>
    <mergeCell ref="AJ173:AO173"/>
    <mergeCell ref="A173:B173"/>
    <mergeCell ref="C173:D173"/>
    <mergeCell ref="E173:F173"/>
    <mergeCell ref="G173:H173"/>
    <mergeCell ref="I173:K173"/>
    <mergeCell ref="L173:N173"/>
    <mergeCell ref="S172:Z172"/>
    <mergeCell ref="AA172:AE172"/>
    <mergeCell ref="AF172:AH172"/>
    <mergeCell ref="AJ172:AO172"/>
    <mergeCell ref="AS172:AT172"/>
    <mergeCell ref="AU172:AV172"/>
    <mergeCell ref="AS171:AT171"/>
    <mergeCell ref="AU171:AV171"/>
    <mergeCell ref="A172:B172"/>
    <mergeCell ref="C172:D172"/>
    <mergeCell ref="E172:F172"/>
    <mergeCell ref="G172:H172"/>
    <mergeCell ref="I172:K172"/>
    <mergeCell ref="L172:N172"/>
    <mergeCell ref="O172:P172"/>
    <mergeCell ref="Q172:R172"/>
    <mergeCell ref="O171:P171"/>
    <mergeCell ref="Q171:R171"/>
    <mergeCell ref="S171:Z171"/>
    <mergeCell ref="AA171:AE171"/>
    <mergeCell ref="AF171:AH171"/>
    <mergeCell ref="AJ171:AO171"/>
    <mergeCell ref="A171:B171"/>
    <mergeCell ref="C171:D171"/>
    <mergeCell ref="E171:F171"/>
    <mergeCell ref="G171:H171"/>
    <mergeCell ref="I171:K171"/>
    <mergeCell ref="L171:N171"/>
    <mergeCell ref="S170:Z170"/>
    <mergeCell ref="AA170:AE170"/>
    <mergeCell ref="AF170:AH170"/>
    <mergeCell ref="AJ170:AO170"/>
    <mergeCell ref="AS170:AT170"/>
    <mergeCell ref="AU170:AV170"/>
    <mergeCell ref="AS169:AT169"/>
    <mergeCell ref="AU169:AV169"/>
    <mergeCell ref="A170:B170"/>
    <mergeCell ref="C170:D170"/>
    <mergeCell ref="E170:F170"/>
    <mergeCell ref="G170:H170"/>
    <mergeCell ref="I170:K170"/>
    <mergeCell ref="L170:N170"/>
    <mergeCell ref="O170:P170"/>
    <mergeCell ref="Q170:R170"/>
    <mergeCell ref="O169:P169"/>
    <mergeCell ref="Q169:R169"/>
    <mergeCell ref="S169:Z169"/>
    <mergeCell ref="AA169:AE169"/>
    <mergeCell ref="AF169:AH169"/>
    <mergeCell ref="AJ169:AO169"/>
    <mergeCell ref="A169:B169"/>
    <mergeCell ref="C169:D169"/>
    <mergeCell ref="E169:F169"/>
    <mergeCell ref="G169:H169"/>
    <mergeCell ref="I169:K169"/>
    <mergeCell ref="L169:N169"/>
    <mergeCell ref="S168:Z168"/>
    <mergeCell ref="AA168:AE168"/>
    <mergeCell ref="AF168:AH168"/>
    <mergeCell ref="AJ168:AO168"/>
    <mergeCell ref="AS168:AT168"/>
    <mergeCell ref="AU168:AV168"/>
    <mergeCell ref="AS167:AT167"/>
    <mergeCell ref="AU167:AV167"/>
    <mergeCell ref="A168:B168"/>
    <mergeCell ref="C168:D168"/>
    <mergeCell ref="E168:F168"/>
    <mergeCell ref="G168:H168"/>
    <mergeCell ref="I168:K168"/>
    <mergeCell ref="L168:N168"/>
    <mergeCell ref="O168:P168"/>
    <mergeCell ref="Q168:R168"/>
    <mergeCell ref="O167:P167"/>
    <mergeCell ref="Q167:R167"/>
    <mergeCell ref="S167:Z167"/>
    <mergeCell ref="AA167:AE167"/>
    <mergeCell ref="AF167:AH167"/>
    <mergeCell ref="AJ167:AO167"/>
    <mergeCell ref="A167:B167"/>
    <mergeCell ref="C167:D167"/>
    <mergeCell ref="E167:F167"/>
    <mergeCell ref="G167:H167"/>
    <mergeCell ref="I167:K167"/>
    <mergeCell ref="L167:N167"/>
    <mergeCell ref="S166:Z166"/>
    <mergeCell ref="AA166:AE166"/>
    <mergeCell ref="AF166:AH166"/>
    <mergeCell ref="AJ166:AO166"/>
    <mergeCell ref="AS166:AT166"/>
    <mergeCell ref="AU166:AV166"/>
    <mergeCell ref="AS165:AT165"/>
    <mergeCell ref="AU165:AV165"/>
    <mergeCell ref="A166:B166"/>
    <mergeCell ref="C166:D166"/>
    <mergeCell ref="E166:F166"/>
    <mergeCell ref="G166:H166"/>
    <mergeCell ref="I166:K166"/>
    <mergeCell ref="L166:N166"/>
    <mergeCell ref="O166:P166"/>
    <mergeCell ref="Q166:R166"/>
    <mergeCell ref="O165:P165"/>
    <mergeCell ref="Q165:R165"/>
    <mergeCell ref="S165:Z165"/>
    <mergeCell ref="AA165:AE165"/>
    <mergeCell ref="AF165:AH165"/>
    <mergeCell ref="AJ165:AO165"/>
    <mergeCell ref="A165:B165"/>
    <mergeCell ref="C165:D165"/>
    <mergeCell ref="E165:F165"/>
    <mergeCell ref="G165:H165"/>
    <mergeCell ref="I165:K165"/>
    <mergeCell ref="L165:N165"/>
    <mergeCell ref="S164:Z164"/>
    <mergeCell ref="AA164:AE164"/>
    <mergeCell ref="AF164:AH164"/>
    <mergeCell ref="AJ164:AO164"/>
    <mergeCell ref="AS164:AT164"/>
    <mergeCell ref="AU164:AV164"/>
    <mergeCell ref="AS163:AT163"/>
    <mergeCell ref="AU163:AV163"/>
    <mergeCell ref="A164:B164"/>
    <mergeCell ref="C164:D164"/>
    <mergeCell ref="E164:F164"/>
    <mergeCell ref="G164:H164"/>
    <mergeCell ref="I164:K164"/>
    <mergeCell ref="L164:N164"/>
    <mergeCell ref="O164:P164"/>
    <mergeCell ref="Q164:R164"/>
    <mergeCell ref="O163:P163"/>
    <mergeCell ref="Q163:R163"/>
    <mergeCell ref="S163:Z163"/>
    <mergeCell ref="AA163:AE163"/>
    <mergeCell ref="AF163:AH163"/>
    <mergeCell ref="AJ163:AO163"/>
    <mergeCell ref="A163:B163"/>
    <mergeCell ref="C163:D163"/>
    <mergeCell ref="E163:F163"/>
    <mergeCell ref="G163:H163"/>
    <mergeCell ref="I163:K163"/>
    <mergeCell ref="L163:N163"/>
    <mergeCell ref="S162:Z162"/>
    <mergeCell ref="AA162:AE162"/>
    <mergeCell ref="AF162:AH162"/>
    <mergeCell ref="AJ162:AO162"/>
    <mergeCell ref="AS162:AT162"/>
    <mergeCell ref="AU162:AV162"/>
    <mergeCell ref="AS161:AT161"/>
    <mergeCell ref="AU161:AV161"/>
    <mergeCell ref="A162:B162"/>
    <mergeCell ref="C162:D162"/>
    <mergeCell ref="E162:F162"/>
    <mergeCell ref="G162:H162"/>
    <mergeCell ref="I162:K162"/>
    <mergeCell ref="L162:N162"/>
    <mergeCell ref="O162:P162"/>
    <mergeCell ref="Q162:R162"/>
    <mergeCell ref="O161:P161"/>
    <mergeCell ref="Q161:R161"/>
    <mergeCell ref="S161:Z161"/>
    <mergeCell ref="AA161:AE161"/>
    <mergeCell ref="AF161:AH161"/>
    <mergeCell ref="AJ161:AO161"/>
    <mergeCell ref="A161:B161"/>
    <mergeCell ref="C161:D161"/>
    <mergeCell ref="E161:F161"/>
    <mergeCell ref="G161:H161"/>
    <mergeCell ref="I161:K161"/>
    <mergeCell ref="L161:N161"/>
    <mergeCell ref="S160:Z160"/>
    <mergeCell ref="AA160:AE160"/>
    <mergeCell ref="AF160:AH160"/>
    <mergeCell ref="AJ160:AO160"/>
    <mergeCell ref="AS160:AT160"/>
    <mergeCell ref="AU160:AV160"/>
    <mergeCell ref="AS159:AT159"/>
    <mergeCell ref="AU159:AV159"/>
    <mergeCell ref="A160:B160"/>
    <mergeCell ref="C160:D160"/>
    <mergeCell ref="E160:F160"/>
    <mergeCell ref="G160:H160"/>
    <mergeCell ref="I160:K160"/>
    <mergeCell ref="L160:N160"/>
    <mergeCell ref="O160:P160"/>
    <mergeCell ref="Q160:R160"/>
    <mergeCell ref="O159:P159"/>
    <mergeCell ref="Q159:R159"/>
    <mergeCell ref="S159:Z159"/>
    <mergeCell ref="AA159:AE159"/>
    <mergeCell ref="AF159:AH159"/>
    <mergeCell ref="AJ159:AO159"/>
    <mergeCell ref="A159:B159"/>
    <mergeCell ref="C159:D159"/>
    <mergeCell ref="E159:F159"/>
    <mergeCell ref="G159:H159"/>
    <mergeCell ref="I159:K159"/>
    <mergeCell ref="L159:N159"/>
    <mergeCell ref="S158:Z158"/>
    <mergeCell ref="AA158:AE158"/>
    <mergeCell ref="AF158:AH158"/>
    <mergeCell ref="AJ158:AO158"/>
    <mergeCell ref="AS158:AT158"/>
    <mergeCell ref="AU158:AV158"/>
    <mergeCell ref="AS157:AT157"/>
    <mergeCell ref="AU157:AV157"/>
    <mergeCell ref="A158:B158"/>
    <mergeCell ref="C158:D158"/>
    <mergeCell ref="E158:F158"/>
    <mergeCell ref="G158:H158"/>
    <mergeCell ref="I158:K158"/>
    <mergeCell ref="L158:N158"/>
    <mergeCell ref="O158:P158"/>
    <mergeCell ref="Q158:R158"/>
    <mergeCell ref="O157:P157"/>
    <mergeCell ref="Q157:R157"/>
    <mergeCell ref="S157:Z157"/>
    <mergeCell ref="AA157:AE157"/>
    <mergeCell ref="AF157:AH157"/>
    <mergeCell ref="AJ157:AO157"/>
    <mergeCell ref="A157:B157"/>
    <mergeCell ref="C157:D157"/>
    <mergeCell ref="E157:F157"/>
    <mergeCell ref="G157:H157"/>
    <mergeCell ref="I157:K157"/>
    <mergeCell ref="L157:N157"/>
    <mergeCell ref="S156:Z156"/>
    <mergeCell ref="AA156:AE156"/>
    <mergeCell ref="AF156:AH156"/>
    <mergeCell ref="AJ156:AO156"/>
    <mergeCell ref="AS156:AT156"/>
    <mergeCell ref="AU156:AV156"/>
    <mergeCell ref="AS155:AT155"/>
    <mergeCell ref="AU155:AV155"/>
    <mergeCell ref="A156:B156"/>
    <mergeCell ref="C156:D156"/>
    <mergeCell ref="E156:F156"/>
    <mergeCell ref="G156:H156"/>
    <mergeCell ref="I156:K156"/>
    <mergeCell ref="L156:N156"/>
    <mergeCell ref="O156:P156"/>
    <mergeCell ref="Q156:R156"/>
    <mergeCell ref="O155:P155"/>
    <mergeCell ref="Q155:R155"/>
    <mergeCell ref="S155:Z155"/>
    <mergeCell ref="AA155:AE155"/>
    <mergeCell ref="AF155:AH155"/>
    <mergeCell ref="AJ155:AO155"/>
    <mergeCell ref="A155:B155"/>
    <mergeCell ref="C155:D155"/>
    <mergeCell ref="E155:F155"/>
    <mergeCell ref="G155:H155"/>
    <mergeCell ref="I155:K155"/>
    <mergeCell ref="L155:N155"/>
    <mergeCell ref="S154:Z154"/>
    <mergeCell ref="AA154:AE154"/>
    <mergeCell ref="AF154:AH154"/>
    <mergeCell ref="AJ154:AO154"/>
    <mergeCell ref="AS154:AT154"/>
    <mergeCell ref="AU154:AV154"/>
    <mergeCell ref="AS153:AT153"/>
    <mergeCell ref="AU153:AV153"/>
    <mergeCell ref="A154:B154"/>
    <mergeCell ref="C154:D154"/>
    <mergeCell ref="E154:F154"/>
    <mergeCell ref="G154:H154"/>
    <mergeCell ref="I154:K154"/>
    <mergeCell ref="L154:N154"/>
    <mergeCell ref="O154:P154"/>
    <mergeCell ref="Q154:R154"/>
    <mergeCell ref="O153:P153"/>
    <mergeCell ref="Q153:R153"/>
    <mergeCell ref="S153:Z153"/>
    <mergeCell ref="AA153:AE153"/>
    <mergeCell ref="AF153:AH153"/>
    <mergeCell ref="AJ153:AO153"/>
    <mergeCell ref="A153:B153"/>
    <mergeCell ref="C153:D153"/>
    <mergeCell ref="E153:F153"/>
    <mergeCell ref="G153:H153"/>
    <mergeCell ref="I153:K153"/>
    <mergeCell ref="L153:N153"/>
    <mergeCell ref="S152:Z152"/>
    <mergeCell ref="AA152:AE152"/>
    <mergeCell ref="AF152:AH152"/>
    <mergeCell ref="AJ152:AO152"/>
    <mergeCell ref="AS152:AT152"/>
    <mergeCell ref="AU152:AV152"/>
    <mergeCell ref="AS151:AT151"/>
    <mergeCell ref="AU151:AV151"/>
    <mergeCell ref="A152:B152"/>
    <mergeCell ref="C152:D152"/>
    <mergeCell ref="E152:F152"/>
    <mergeCell ref="G152:H152"/>
    <mergeCell ref="I152:K152"/>
    <mergeCell ref="L152:N152"/>
    <mergeCell ref="O152:P152"/>
    <mergeCell ref="Q152:R152"/>
    <mergeCell ref="O151:P151"/>
    <mergeCell ref="Q151:R151"/>
    <mergeCell ref="S151:Z151"/>
    <mergeCell ref="AA151:AE151"/>
    <mergeCell ref="AF151:AH151"/>
    <mergeCell ref="AJ151:AO151"/>
    <mergeCell ref="A151:B151"/>
    <mergeCell ref="C151:D151"/>
    <mergeCell ref="E151:F151"/>
    <mergeCell ref="G151:H151"/>
    <mergeCell ref="I151:K151"/>
    <mergeCell ref="L151:N151"/>
    <mergeCell ref="S150:Z150"/>
    <mergeCell ref="AA150:AE150"/>
    <mergeCell ref="AF150:AH150"/>
    <mergeCell ref="AJ150:AO150"/>
    <mergeCell ref="AS150:AT150"/>
    <mergeCell ref="AU150:AV150"/>
    <mergeCell ref="AS149:AT149"/>
    <mergeCell ref="AU149:AV149"/>
    <mergeCell ref="A150:B150"/>
    <mergeCell ref="C150:D150"/>
    <mergeCell ref="E150:F150"/>
    <mergeCell ref="G150:H150"/>
    <mergeCell ref="I150:K150"/>
    <mergeCell ref="L150:N150"/>
    <mergeCell ref="O150:P150"/>
    <mergeCell ref="Q150:R150"/>
    <mergeCell ref="O149:P149"/>
    <mergeCell ref="Q149:R149"/>
    <mergeCell ref="S149:Z149"/>
    <mergeCell ref="AA149:AE149"/>
    <mergeCell ref="AF149:AH149"/>
    <mergeCell ref="AJ149:AO149"/>
    <mergeCell ref="A149:B149"/>
    <mergeCell ref="C149:D149"/>
    <mergeCell ref="E149:F149"/>
    <mergeCell ref="G149:H149"/>
    <mergeCell ref="I149:K149"/>
    <mergeCell ref="L149:N149"/>
    <mergeCell ref="S148:Z148"/>
    <mergeCell ref="AA148:AE148"/>
    <mergeCell ref="AF148:AH148"/>
    <mergeCell ref="AJ148:AO148"/>
    <mergeCell ref="AS148:AT148"/>
    <mergeCell ref="AU148:AV148"/>
    <mergeCell ref="AS147:AT147"/>
    <mergeCell ref="AU147:AV147"/>
    <mergeCell ref="A148:B148"/>
    <mergeCell ref="C148:D148"/>
    <mergeCell ref="E148:F148"/>
    <mergeCell ref="G148:H148"/>
    <mergeCell ref="I148:K148"/>
    <mergeCell ref="L148:N148"/>
    <mergeCell ref="O148:P148"/>
    <mergeCell ref="Q148:R148"/>
    <mergeCell ref="O147:P147"/>
    <mergeCell ref="Q147:R147"/>
    <mergeCell ref="S147:Z147"/>
    <mergeCell ref="AA147:AE147"/>
    <mergeCell ref="AF147:AH147"/>
    <mergeCell ref="AJ147:AO147"/>
    <mergeCell ref="A147:B147"/>
    <mergeCell ref="C147:D147"/>
    <mergeCell ref="E147:F147"/>
    <mergeCell ref="G147:H147"/>
    <mergeCell ref="I147:K147"/>
    <mergeCell ref="L147:N147"/>
    <mergeCell ref="S146:Z146"/>
    <mergeCell ref="AA146:AE146"/>
    <mergeCell ref="AF146:AH146"/>
    <mergeCell ref="AJ146:AO146"/>
    <mergeCell ref="AS146:AT146"/>
    <mergeCell ref="AU146:AV146"/>
    <mergeCell ref="AS145:AT145"/>
    <mergeCell ref="AU145:AV145"/>
    <mergeCell ref="A146:B146"/>
    <mergeCell ref="C146:D146"/>
    <mergeCell ref="E146:F146"/>
    <mergeCell ref="G146:H146"/>
    <mergeCell ref="I146:K146"/>
    <mergeCell ref="L146:N146"/>
    <mergeCell ref="O146:P146"/>
    <mergeCell ref="Q146:R146"/>
    <mergeCell ref="O145:P145"/>
    <mergeCell ref="Q145:R145"/>
    <mergeCell ref="S145:Z145"/>
    <mergeCell ref="AA145:AE145"/>
    <mergeCell ref="AF145:AH145"/>
    <mergeCell ref="AJ145:AO145"/>
    <mergeCell ref="A145:B145"/>
    <mergeCell ref="C145:D145"/>
    <mergeCell ref="E145:F145"/>
    <mergeCell ref="G145:H145"/>
    <mergeCell ref="I145:K145"/>
    <mergeCell ref="L145:N145"/>
    <mergeCell ref="S144:Z144"/>
    <mergeCell ref="AA144:AE144"/>
    <mergeCell ref="AF144:AH144"/>
    <mergeCell ref="AJ144:AO144"/>
    <mergeCell ref="AS144:AT144"/>
    <mergeCell ref="AU144:AV144"/>
    <mergeCell ref="AS143:AT143"/>
    <mergeCell ref="AU143:AV143"/>
    <mergeCell ref="A144:B144"/>
    <mergeCell ref="C144:D144"/>
    <mergeCell ref="E144:F144"/>
    <mergeCell ref="G144:H144"/>
    <mergeCell ref="I144:K144"/>
    <mergeCell ref="L144:N144"/>
    <mergeCell ref="O144:P144"/>
    <mergeCell ref="Q144:R144"/>
    <mergeCell ref="O143:P143"/>
    <mergeCell ref="Q143:R143"/>
    <mergeCell ref="S143:Z143"/>
    <mergeCell ref="AA143:AE143"/>
    <mergeCell ref="AF143:AH143"/>
    <mergeCell ref="AJ143:AO143"/>
    <mergeCell ref="A143:B143"/>
    <mergeCell ref="C143:D143"/>
    <mergeCell ref="E143:F143"/>
    <mergeCell ref="G143:H143"/>
    <mergeCell ref="I143:K143"/>
    <mergeCell ref="L143:N143"/>
    <mergeCell ref="S142:Z142"/>
    <mergeCell ref="AA142:AE142"/>
    <mergeCell ref="AF142:AH142"/>
    <mergeCell ref="AJ142:AO142"/>
    <mergeCell ref="AS142:AT142"/>
    <mergeCell ref="AU142:AV142"/>
    <mergeCell ref="AS141:AT141"/>
    <mergeCell ref="AU141:AV141"/>
    <mergeCell ref="A142:B142"/>
    <mergeCell ref="C142:D142"/>
    <mergeCell ref="E142:F142"/>
    <mergeCell ref="G142:H142"/>
    <mergeCell ref="I142:K142"/>
    <mergeCell ref="L142:N142"/>
    <mergeCell ref="O142:P142"/>
    <mergeCell ref="Q142:R142"/>
    <mergeCell ref="O141:P141"/>
    <mergeCell ref="Q141:R141"/>
    <mergeCell ref="S141:Z141"/>
    <mergeCell ref="AA141:AE141"/>
    <mergeCell ref="AF141:AH141"/>
    <mergeCell ref="AJ141:AO141"/>
    <mergeCell ref="A141:B141"/>
    <mergeCell ref="C141:D141"/>
    <mergeCell ref="E141:F141"/>
    <mergeCell ref="G141:H141"/>
    <mergeCell ref="I141:K141"/>
    <mergeCell ref="L141:N141"/>
    <mergeCell ref="S140:Z140"/>
    <mergeCell ref="AA140:AE140"/>
    <mergeCell ref="AF140:AH140"/>
    <mergeCell ref="AJ140:AO140"/>
    <mergeCell ref="AS140:AT140"/>
    <mergeCell ref="AU140:AV140"/>
    <mergeCell ref="AS139:AT139"/>
    <mergeCell ref="AU139:AV139"/>
    <mergeCell ref="A140:B140"/>
    <mergeCell ref="C140:D140"/>
    <mergeCell ref="E140:F140"/>
    <mergeCell ref="G140:H140"/>
    <mergeCell ref="I140:K140"/>
    <mergeCell ref="L140:N140"/>
    <mergeCell ref="O140:P140"/>
    <mergeCell ref="Q140:R140"/>
    <mergeCell ref="O139:P139"/>
    <mergeCell ref="Q139:R139"/>
    <mergeCell ref="S139:Z139"/>
    <mergeCell ref="AA139:AE139"/>
    <mergeCell ref="AF139:AH139"/>
    <mergeCell ref="AJ139:AO139"/>
    <mergeCell ref="A139:B139"/>
    <mergeCell ref="C139:D139"/>
    <mergeCell ref="E139:F139"/>
    <mergeCell ref="G139:H139"/>
    <mergeCell ref="I139:K139"/>
    <mergeCell ref="L139:N139"/>
    <mergeCell ref="S138:Z138"/>
    <mergeCell ref="AA138:AE138"/>
    <mergeCell ref="AF138:AH138"/>
    <mergeCell ref="AJ138:AO138"/>
    <mergeCell ref="AS138:AT138"/>
    <mergeCell ref="AU138:AV138"/>
    <mergeCell ref="AS137:AT137"/>
    <mergeCell ref="AU137:AV137"/>
    <mergeCell ref="A138:B138"/>
    <mergeCell ref="C138:D138"/>
    <mergeCell ref="E138:F138"/>
    <mergeCell ref="G138:H138"/>
    <mergeCell ref="I138:K138"/>
    <mergeCell ref="L138:N138"/>
    <mergeCell ref="O138:P138"/>
    <mergeCell ref="Q138:R138"/>
    <mergeCell ref="O137:P137"/>
    <mergeCell ref="Q137:R137"/>
    <mergeCell ref="S137:Z137"/>
    <mergeCell ref="AA137:AE137"/>
    <mergeCell ref="AF137:AH137"/>
    <mergeCell ref="AJ137:AO137"/>
    <mergeCell ref="A137:B137"/>
    <mergeCell ref="C137:D137"/>
    <mergeCell ref="E137:F137"/>
    <mergeCell ref="G137:H137"/>
    <mergeCell ref="I137:K137"/>
    <mergeCell ref="L137:N137"/>
    <mergeCell ref="S136:Z136"/>
    <mergeCell ref="AA136:AE136"/>
    <mergeCell ref="AF136:AH136"/>
    <mergeCell ref="AJ136:AO136"/>
    <mergeCell ref="AS136:AT136"/>
    <mergeCell ref="AU136:AV136"/>
    <mergeCell ref="AS135:AT135"/>
    <mergeCell ref="AU135:AV135"/>
    <mergeCell ref="A136:B136"/>
    <mergeCell ref="C136:D136"/>
    <mergeCell ref="E136:F136"/>
    <mergeCell ref="G136:H136"/>
    <mergeCell ref="I136:K136"/>
    <mergeCell ref="L136:N136"/>
    <mergeCell ref="O136:P136"/>
    <mergeCell ref="Q136:R136"/>
    <mergeCell ref="O135:P135"/>
    <mergeCell ref="Q135:R135"/>
    <mergeCell ref="S135:Z135"/>
    <mergeCell ref="AA135:AE135"/>
    <mergeCell ref="AF135:AH135"/>
    <mergeCell ref="AJ135:AO135"/>
    <mergeCell ref="A135:B135"/>
    <mergeCell ref="C135:D135"/>
    <mergeCell ref="E135:F135"/>
    <mergeCell ref="G135:H135"/>
    <mergeCell ref="I135:K135"/>
    <mergeCell ref="L135:N135"/>
    <mergeCell ref="S134:Z134"/>
    <mergeCell ref="AA134:AE134"/>
    <mergeCell ref="AF134:AH134"/>
    <mergeCell ref="AJ134:AO134"/>
    <mergeCell ref="AS134:AT134"/>
    <mergeCell ref="AU134:AV134"/>
    <mergeCell ref="AS133:AT133"/>
    <mergeCell ref="AU133:AV133"/>
    <mergeCell ref="A134:B134"/>
    <mergeCell ref="C134:D134"/>
    <mergeCell ref="E134:F134"/>
    <mergeCell ref="G134:H134"/>
    <mergeCell ref="I134:K134"/>
    <mergeCell ref="L134:N134"/>
    <mergeCell ref="O134:P134"/>
    <mergeCell ref="Q134:R134"/>
    <mergeCell ref="O133:P133"/>
    <mergeCell ref="Q133:R133"/>
    <mergeCell ref="S133:Z133"/>
    <mergeCell ref="AA133:AE133"/>
    <mergeCell ref="AF133:AH133"/>
    <mergeCell ref="AJ133:AO133"/>
    <mergeCell ref="A133:B133"/>
    <mergeCell ref="C133:D133"/>
    <mergeCell ref="E133:F133"/>
    <mergeCell ref="G133:H133"/>
    <mergeCell ref="I133:K133"/>
    <mergeCell ref="L133:N133"/>
    <mergeCell ref="S132:Z132"/>
    <mergeCell ref="AA132:AE132"/>
    <mergeCell ref="AF132:AH132"/>
    <mergeCell ref="AJ132:AO132"/>
    <mergeCell ref="AS132:AT132"/>
    <mergeCell ref="AU132:AV132"/>
    <mergeCell ref="AS131:AT131"/>
    <mergeCell ref="AU131:AV131"/>
    <mergeCell ref="A132:B132"/>
    <mergeCell ref="C132:D132"/>
    <mergeCell ref="E132:F132"/>
    <mergeCell ref="G132:H132"/>
    <mergeCell ref="I132:K132"/>
    <mergeCell ref="L132:N132"/>
    <mergeCell ref="O132:P132"/>
    <mergeCell ref="Q132:R132"/>
    <mergeCell ref="O131:P131"/>
    <mergeCell ref="Q131:R131"/>
    <mergeCell ref="S131:Z131"/>
    <mergeCell ref="AA131:AE131"/>
    <mergeCell ref="AF131:AH131"/>
    <mergeCell ref="AJ131:AO131"/>
    <mergeCell ref="A131:B131"/>
    <mergeCell ref="C131:D131"/>
    <mergeCell ref="E131:F131"/>
    <mergeCell ref="G131:H131"/>
    <mergeCell ref="I131:K131"/>
    <mergeCell ref="L131:N131"/>
    <mergeCell ref="S130:Z130"/>
    <mergeCell ref="AA130:AE130"/>
    <mergeCell ref="AF130:AH130"/>
    <mergeCell ref="AJ130:AO130"/>
    <mergeCell ref="AS130:AT130"/>
    <mergeCell ref="AU130:AV130"/>
    <mergeCell ref="AS129:AT129"/>
    <mergeCell ref="AU129:AV129"/>
    <mergeCell ref="A130:B130"/>
    <mergeCell ref="C130:D130"/>
    <mergeCell ref="E130:F130"/>
    <mergeCell ref="G130:H130"/>
    <mergeCell ref="I130:K130"/>
    <mergeCell ref="L130:N130"/>
    <mergeCell ref="O130:P130"/>
    <mergeCell ref="Q130:R130"/>
    <mergeCell ref="O129:P129"/>
    <mergeCell ref="Q129:R129"/>
    <mergeCell ref="S129:Z129"/>
    <mergeCell ref="AA129:AE129"/>
    <mergeCell ref="AF129:AH129"/>
    <mergeCell ref="AJ129:AO129"/>
    <mergeCell ref="A129:B129"/>
    <mergeCell ref="C129:D129"/>
    <mergeCell ref="E129:F129"/>
    <mergeCell ref="G129:H129"/>
    <mergeCell ref="I129:K129"/>
    <mergeCell ref="L129:N129"/>
    <mergeCell ref="S128:Z128"/>
    <mergeCell ref="AA128:AE128"/>
    <mergeCell ref="AF128:AH128"/>
    <mergeCell ref="AJ128:AO128"/>
    <mergeCell ref="AS128:AT128"/>
    <mergeCell ref="AU128:AV128"/>
    <mergeCell ref="AS127:AT127"/>
    <mergeCell ref="AU127:AV127"/>
    <mergeCell ref="A128:B128"/>
    <mergeCell ref="C128:D128"/>
    <mergeCell ref="E128:F128"/>
    <mergeCell ref="G128:H128"/>
    <mergeCell ref="I128:K128"/>
    <mergeCell ref="L128:N128"/>
    <mergeCell ref="O128:P128"/>
    <mergeCell ref="Q128:R128"/>
    <mergeCell ref="O127:P127"/>
    <mergeCell ref="Q127:R127"/>
    <mergeCell ref="S127:Z127"/>
    <mergeCell ref="AA127:AE127"/>
    <mergeCell ref="AF127:AH127"/>
    <mergeCell ref="AJ127:AO127"/>
    <mergeCell ref="A127:B127"/>
    <mergeCell ref="C127:D127"/>
    <mergeCell ref="E127:F127"/>
    <mergeCell ref="G127:H127"/>
    <mergeCell ref="I127:K127"/>
    <mergeCell ref="L127:N127"/>
    <mergeCell ref="S126:Z126"/>
    <mergeCell ref="AA126:AE126"/>
    <mergeCell ref="AF126:AH126"/>
    <mergeCell ref="AJ126:AO126"/>
    <mergeCell ref="AS126:AT126"/>
    <mergeCell ref="AU126:AV126"/>
    <mergeCell ref="AS125:AT125"/>
    <mergeCell ref="AU125:AV125"/>
    <mergeCell ref="A126:B126"/>
    <mergeCell ref="C126:D126"/>
    <mergeCell ref="E126:F126"/>
    <mergeCell ref="G126:H126"/>
    <mergeCell ref="I126:K126"/>
    <mergeCell ref="L126:N126"/>
    <mergeCell ref="O126:P126"/>
    <mergeCell ref="Q126:R126"/>
    <mergeCell ref="O125:P125"/>
    <mergeCell ref="Q125:R125"/>
    <mergeCell ref="S125:Z125"/>
    <mergeCell ref="AA125:AE125"/>
    <mergeCell ref="AF125:AH125"/>
    <mergeCell ref="AJ125:AO125"/>
    <mergeCell ref="A125:B125"/>
    <mergeCell ref="C125:D125"/>
    <mergeCell ref="E125:F125"/>
    <mergeCell ref="G125:H125"/>
    <mergeCell ref="I125:K125"/>
    <mergeCell ref="L125:N125"/>
    <mergeCell ref="S124:Z124"/>
    <mergeCell ref="AA124:AE124"/>
    <mergeCell ref="AF124:AH124"/>
    <mergeCell ref="AJ124:AO124"/>
    <mergeCell ref="AS124:AT124"/>
    <mergeCell ref="AU124:AV124"/>
    <mergeCell ref="AS123:AT123"/>
    <mergeCell ref="AU123:AV123"/>
    <mergeCell ref="A124:B124"/>
    <mergeCell ref="C124:D124"/>
    <mergeCell ref="E124:F124"/>
    <mergeCell ref="G124:H124"/>
    <mergeCell ref="I124:K124"/>
    <mergeCell ref="L124:N124"/>
    <mergeCell ref="O124:P124"/>
    <mergeCell ref="Q124:R124"/>
    <mergeCell ref="O123:P123"/>
    <mergeCell ref="Q123:R123"/>
    <mergeCell ref="S123:Z123"/>
    <mergeCell ref="AA123:AE123"/>
    <mergeCell ref="AF123:AH123"/>
    <mergeCell ref="AJ123:AO123"/>
    <mergeCell ref="A123:B123"/>
    <mergeCell ref="C123:D123"/>
    <mergeCell ref="E123:F123"/>
    <mergeCell ref="G123:H123"/>
    <mergeCell ref="I123:K123"/>
    <mergeCell ref="L123:N123"/>
    <mergeCell ref="S122:Z122"/>
    <mergeCell ref="AA122:AE122"/>
    <mergeCell ref="AF122:AH122"/>
    <mergeCell ref="AJ122:AO122"/>
    <mergeCell ref="AS122:AT122"/>
    <mergeCell ref="AU122:AV122"/>
    <mergeCell ref="AS121:AT121"/>
    <mergeCell ref="AU121:AV121"/>
    <mergeCell ref="A122:B122"/>
    <mergeCell ref="C122:D122"/>
    <mergeCell ref="E122:F122"/>
    <mergeCell ref="G122:H122"/>
    <mergeCell ref="I122:K122"/>
    <mergeCell ref="L122:N122"/>
    <mergeCell ref="O122:P122"/>
    <mergeCell ref="Q122:R122"/>
    <mergeCell ref="O121:P121"/>
    <mergeCell ref="Q121:R121"/>
    <mergeCell ref="S121:Z121"/>
    <mergeCell ref="AA121:AE121"/>
    <mergeCell ref="AF121:AH121"/>
    <mergeCell ref="AJ121:AO121"/>
    <mergeCell ref="A121:B121"/>
    <mergeCell ref="C121:D121"/>
    <mergeCell ref="E121:F121"/>
    <mergeCell ref="G121:H121"/>
    <mergeCell ref="I121:K121"/>
    <mergeCell ref="L121:N121"/>
    <mergeCell ref="S120:Z120"/>
    <mergeCell ref="AA120:AE120"/>
    <mergeCell ref="AF120:AH120"/>
    <mergeCell ref="AJ120:AO120"/>
    <mergeCell ref="AS120:AT120"/>
    <mergeCell ref="AU120:AV120"/>
    <mergeCell ref="AS119:AT119"/>
    <mergeCell ref="AU119:AV119"/>
    <mergeCell ref="A120:B120"/>
    <mergeCell ref="C120:D120"/>
    <mergeCell ref="E120:F120"/>
    <mergeCell ref="G120:H120"/>
    <mergeCell ref="I120:K120"/>
    <mergeCell ref="L120:N120"/>
    <mergeCell ref="O120:P120"/>
    <mergeCell ref="Q120:R120"/>
    <mergeCell ref="O119:P119"/>
    <mergeCell ref="Q119:R119"/>
    <mergeCell ref="S119:Z119"/>
    <mergeCell ref="AA119:AE119"/>
    <mergeCell ref="AF119:AH119"/>
    <mergeCell ref="AJ119:AO119"/>
    <mergeCell ref="A119:B119"/>
    <mergeCell ref="C119:D119"/>
    <mergeCell ref="E119:F119"/>
    <mergeCell ref="G119:H119"/>
    <mergeCell ref="I119:K119"/>
    <mergeCell ref="L119:N119"/>
    <mergeCell ref="S118:Z118"/>
    <mergeCell ref="AA118:AE118"/>
    <mergeCell ref="AF118:AH118"/>
    <mergeCell ref="AJ118:AO118"/>
    <mergeCell ref="AS118:AT118"/>
    <mergeCell ref="AU118:AV118"/>
    <mergeCell ref="AS117:AT117"/>
    <mergeCell ref="AU117:AV117"/>
    <mergeCell ref="A118:B118"/>
    <mergeCell ref="C118:D118"/>
    <mergeCell ref="E118:F118"/>
    <mergeCell ref="G118:H118"/>
    <mergeCell ref="I118:K118"/>
    <mergeCell ref="L118:N118"/>
    <mergeCell ref="O118:P118"/>
    <mergeCell ref="Q118:R118"/>
    <mergeCell ref="O117:P117"/>
    <mergeCell ref="Q117:R117"/>
    <mergeCell ref="S117:Z117"/>
    <mergeCell ref="AA117:AE117"/>
    <mergeCell ref="AF117:AH117"/>
    <mergeCell ref="AJ117:AO117"/>
    <mergeCell ref="A117:B117"/>
    <mergeCell ref="C117:D117"/>
    <mergeCell ref="E117:F117"/>
    <mergeCell ref="G117:H117"/>
    <mergeCell ref="I117:K117"/>
    <mergeCell ref="L117:N117"/>
    <mergeCell ref="S116:Z116"/>
    <mergeCell ref="AA116:AE116"/>
    <mergeCell ref="AF116:AH116"/>
    <mergeCell ref="AJ116:AO116"/>
    <mergeCell ref="AS116:AT116"/>
    <mergeCell ref="AU116:AV116"/>
    <mergeCell ref="AS115:AT115"/>
    <mergeCell ref="AU115:AV115"/>
    <mergeCell ref="A116:B116"/>
    <mergeCell ref="C116:D116"/>
    <mergeCell ref="E116:F116"/>
    <mergeCell ref="G116:H116"/>
    <mergeCell ref="I116:K116"/>
    <mergeCell ref="L116:N116"/>
    <mergeCell ref="O116:P116"/>
    <mergeCell ref="Q116:R116"/>
    <mergeCell ref="O115:P115"/>
    <mergeCell ref="Q115:R115"/>
    <mergeCell ref="S115:Z115"/>
    <mergeCell ref="AA115:AE115"/>
    <mergeCell ref="AF115:AH115"/>
    <mergeCell ref="AJ115:AO115"/>
    <mergeCell ref="A115:B115"/>
    <mergeCell ref="C115:D115"/>
    <mergeCell ref="E115:F115"/>
    <mergeCell ref="G115:H115"/>
    <mergeCell ref="I115:K115"/>
    <mergeCell ref="L115:N115"/>
    <mergeCell ref="S114:Z114"/>
    <mergeCell ref="AA114:AE114"/>
    <mergeCell ref="AF114:AH114"/>
    <mergeCell ref="AJ114:AO114"/>
    <mergeCell ref="AS114:AT114"/>
    <mergeCell ref="AU114:AV114"/>
    <mergeCell ref="AS113:AT113"/>
    <mergeCell ref="AU113:AV113"/>
    <mergeCell ref="A114:B114"/>
    <mergeCell ref="C114:D114"/>
    <mergeCell ref="E114:F114"/>
    <mergeCell ref="G114:H114"/>
    <mergeCell ref="I114:K114"/>
    <mergeCell ref="L114:N114"/>
    <mergeCell ref="O114:P114"/>
    <mergeCell ref="Q114:R114"/>
    <mergeCell ref="O113:P113"/>
    <mergeCell ref="Q113:R113"/>
    <mergeCell ref="S113:Z113"/>
    <mergeCell ref="AA113:AE113"/>
    <mergeCell ref="AF113:AH113"/>
    <mergeCell ref="AJ113:AO113"/>
    <mergeCell ref="A113:B113"/>
    <mergeCell ref="C113:D113"/>
    <mergeCell ref="E113:F113"/>
    <mergeCell ref="G113:H113"/>
    <mergeCell ref="I113:K113"/>
    <mergeCell ref="L113:N113"/>
    <mergeCell ref="S112:Z112"/>
    <mergeCell ref="AA112:AE112"/>
    <mergeCell ref="AF112:AH112"/>
    <mergeCell ref="AJ112:AO112"/>
    <mergeCell ref="AS112:AT112"/>
    <mergeCell ref="AU112:AV112"/>
    <mergeCell ref="AS111:AT111"/>
    <mergeCell ref="AU111:AV111"/>
    <mergeCell ref="A112:B112"/>
    <mergeCell ref="C112:D112"/>
    <mergeCell ref="E112:F112"/>
    <mergeCell ref="G112:H112"/>
    <mergeCell ref="I112:K112"/>
    <mergeCell ref="L112:N112"/>
    <mergeCell ref="O112:P112"/>
    <mergeCell ref="Q112:R112"/>
    <mergeCell ref="O111:P111"/>
    <mergeCell ref="Q111:R111"/>
    <mergeCell ref="S111:Z111"/>
    <mergeCell ref="AA111:AE111"/>
    <mergeCell ref="AF111:AH111"/>
    <mergeCell ref="AJ111:AO111"/>
    <mergeCell ref="A111:B111"/>
    <mergeCell ref="C111:D111"/>
    <mergeCell ref="E111:F111"/>
    <mergeCell ref="G111:H111"/>
    <mergeCell ref="I111:K111"/>
    <mergeCell ref="L111:N111"/>
    <mergeCell ref="S110:Z110"/>
    <mergeCell ref="AA110:AE110"/>
    <mergeCell ref="AF110:AH110"/>
    <mergeCell ref="AJ110:AO110"/>
    <mergeCell ref="AS110:AT110"/>
    <mergeCell ref="AU110:AV110"/>
    <mergeCell ref="AS109:AT109"/>
    <mergeCell ref="AU109:AV109"/>
    <mergeCell ref="A110:B110"/>
    <mergeCell ref="C110:D110"/>
    <mergeCell ref="E110:F110"/>
    <mergeCell ref="G110:H110"/>
    <mergeCell ref="I110:K110"/>
    <mergeCell ref="L110:N110"/>
    <mergeCell ref="O110:P110"/>
    <mergeCell ref="Q110:R110"/>
    <mergeCell ref="O109:P109"/>
    <mergeCell ref="Q109:R109"/>
    <mergeCell ref="S109:Z109"/>
    <mergeCell ref="AA109:AE109"/>
    <mergeCell ref="AF109:AH109"/>
    <mergeCell ref="AJ109:AO109"/>
    <mergeCell ref="A109:B109"/>
    <mergeCell ref="C109:D109"/>
    <mergeCell ref="E109:F109"/>
    <mergeCell ref="G109:H109"/>
    <mergeCell ref="I109:K109"/>
    <mergeCell ref="L109:N109"/>
    <mergeCell ref="S108:Z108"/>
    <mergeCell ref="AA108:AE108"/>
    <mergeCell ref="AF108:AH108"/>
    <mergeCell ref="AJ108:AO108"/>
    <mergeCell ref="AS108:AT108"/>
    <mergeCell ref="AU108:AV108"/>
    <mergeCell ref="AS107:AT107"/>
    <mergeCell ref="AU107:AV107"/>
    <mergeCell ref="A108:B108"/>
    <mergeCell ref="C108:D108"/>
    <mergeCell ref="E108:F108"/>
    <mergeCell ref="G108:H108"/>
    <mergeCell ref="I108:K108"/>
    <mergeCell ref="L108:N108"/>
    <mergeCell ref="O108:P108"/>
    <mergeCell ref="Q108:R108"/>
    <mergeCell ref="O107:P107"/>
    <mergeCell ref="Q107:R107"/>
    <mergeCell ref="S107:Z107"/>
    <mergeCell ref="AA107:AE107"/>
    <mergeCell ref="AF107:AH107"/>
    <mergeCell ref="AJ107:AO107"/>
    <mergeCell ref="A107:B107"/>
    <mergeCell ref="C107:D107"/>
    <mergeCell ref="E107:F107"/>
    <mergeCell ref="G107:H107"/>
    <mergeCell ref="I107:K107"/>
    <mergeCell ref="L107:N107"/>
    <mergeCell ref="S106:Z106"/>
    <mergeCell ref="AA106:AE106"/>
    <mergeCell ref="AF106:AH106"/>
    <mergeCell ref="AJ106:AO106"/>
    <mergeCell ref="AS106:AT106"/>
    <mergeCell ref="AU106:AV106"/>
    <mergeCell ref="AS105:AT105"/>
    <mergeCell ref="AU105:AV105"/>
    <mergeCell ref="A106:B106"/>
    <mergeCell ref="C106:D106"/>
    <mergeCell ref="E106:F106"/>
    <mergeCell ref="G106:H106"/>
    <mergeCell ref="I106:K106"/>
    <mergeCell ref="L106:N106"/>
    <mergeCell ref="O106:P106"/>
    <mergeCell ref="Q106:R106"/>
    <mergeCell ref="O105:P105"/>
    <mergeCell ref="Q105:R105"/>
    <mergeCell ref="S105:Z105"/>
    <mergeCell ref="AA105:AE105"/>
    <mergeCell ref="AF105:AH105"/>
    <mergeCell ref="AJ105:AO105"/>
    <mergeCell ref="A105:B105"/>
    <mergeCell ref="C105:D105"/>
    <mergeCell ref="E105:F105"/>
    <mergeCell ref="G105:H105"/>
    <mergeCell ref="I105:K105"/>
    <mergeCell ref="L105:N105"/>
    <mergeCell ref="S104:Z104"/>
    <mergeCell ref="AA104:AE104"/>
    <mergeCell ref="AF104:AH104"/>
    <mergeCell ref="AJ104:AO104"/>
    <mergeCell ref="AS104:AT104"/>
    <mergeCell ref="AU104:AV104"/>
    <mergeCell ref="AS103:AT103"/>
    <mergeCell ref="AU103:AV103"/>
    <mergeCell ref="A104:B104"/>
    <mergeCell ref="C104:D104"/>
    <mergeCell ref="E104:F104"/>
    <mergeCell ref="G104:H104"/>
    <mergeCell ref="I104:K104"/>
    <mergeCell ref="L104:N104"/>
    <mergeCell ref="O104:P104"/>
    <mergeCell ref="Q104:R104"/>
    <mergeCell ref="O103:P103"/>
    <mergeCell ref="Q103:R103"/>
    <mergeCell ref="S103:Z103"/>
    <mergeCell ref="AA103:AE103"/>
    <mergeCell ref="AF103:AH103"/>
    <mergeCell ref="AJ103:AO103"/>
    <mergeCell ref="A103:B103"/>
    <mergeCell ref="C103:D103"/>
    <mergeCell ref="E103:F103"/>
    <mergeCell ref="G103:H103"/>
    <mergeCell ref="I103:K103"/>
    <mergeCell ref="L103:N103"/>
    <mergeCell ref="S102:Z102"/>
    <mergeCell ref="AA102:AE102"/>
    <mergeCell ref="AF102:AH102"/>
    <mergeCell ref="AJ102:AO102"/>
    <mergeCell ref="AS102:AT102"/>
    <mergeCell ref="AU102:AV102"/>
    <mergeCell ref="AS101:AT101"/>
    <mergeCell ref="AU101:AV101"/>
    <mergeCell ref="A102:B102"/>
    <mergeCell ref="C102:D102"/>
    <mergeCell ref="E102:F102"/>
    <mergeCell ref="G102:H102"/>
    <mergeCell ref="I102:K102"/>
    <mergeCell ref="L102:N102"/>
    <mergeCell ref="O102:P102"/>
    <mergeCell ref="Q102:R102"/>
    <mergeCell ref="O101:P101"/>
    <mergeCell ref="Q101:R101"/>
    <mergeCell ref="S101:Z101"/>
    <mergeCell ref="AA101:AE101"/>
    <mergeCell ref="AF101:AH101"/>
    <mergeCell ref="AJ101:AO101"/>
    <mergeCell ref="A101:B101"/>
    <mergeCell ref="C101:D101"/>
    <mergeCell ref="E101:F101"/>
    <mergeCell ref="G101:H101"/>
    <mergeCell ref="I101:K101"/>
    <mergeCell ref="L101:N101"/>
    <mergeCell ref="S100:Z100"/>
    <mergeCell ref="AA100:AE100"/>
    <mergeCell ref="AF100:AH100"/>
    <mergeCell ref="AJ100:AO100"/>
    <mergeCell ref="AS100:AT100"/>
    <mergeCell ref="AU100:AV100"/>
    <mergeCell ref="AS99:AT99"/>
    <mergeCell ref="AU99:AV99"/>
    <mergeCell ref="A100:B100"/>
    <mergeCell ref="C100:D100"/>
    <mergeCell ref="E100:F100"/>
    <mergeCell ref="G100:H100"/>
    <mergeCell ref="I100:K100"/>
    <mergeCell ref="L100:N100"/>
    <mergeCell ref="O100:P100"/>
    <mergeCell ref="Q100:R100"/>
    <mergeCell ref="O99:P99"/>
    <mergeCell ref="Q99:R99"/>
    <mergeCell ref="S99:Z99"/>
    <mergeCell ref="AA99:AE99"/>
    <mergeCell ref="AF99:AH99"/>
    <mergeCell ref="AJ99:AO99"/>
    <mergeCell ref="A99:B99"/>
    <mergeCell ref="C99:D99"/>
    <mergeCell ref="E99:F99"/>
    <mergeCell ref="G99:H99"/>
    <mergeCell ref="I99:K99"/>
    <mergeCell ref="L99:N99"/>
    <mergeCell ref="S98:Z98"/>
    <mergeCell ref="AA98:AE98"/>
    <mergeCell ref="AF98:AH98"/>
    <mergeCell ref="AJ98:AO98"/>
    <mergeCell ref="AS98:AT98"/>
    <mergeCell ref="AU98:AV98"/>
    <mergeCell ref="AS97:AT97"/>
    <mergeCell ref="AU97:AV97"/>
    <mergeCell ref="A98:B98"/>
    <mergeCell ref="C98:D98"/>
    <mergeCell ref="E98:F98"/>
    <mergeCell ref="G98:H98"/>
    <mergeCell ref="I98:K98"/>
    <mergeCell ref="L98:N98"/>
    <mergeCell ref="O98:P98"/>
    <mergeCell ref="Q98:R98"/>
    <mergeCell ref="O97:P97"/>
    <mergeCell ref="Q97:R97"/>
    <mergeCell ref="S97:Z97"/>
    <mergeCell ref="AA97:AE97"/>
    <mergeCell ref="AF97:AH97"/>
    <mergeCell ref="AJ97:AO97"/>
    <mergeCell ref="A97:B97"/>
    <mergeCell ref="C97:D97"/>
    <mergeCell ref="E97:F97"/>
    <mergeCell ref="G97:H97"/>
    <mergeCell ref="I97:K97"/>
    <mergeCell ref="L97:N97"/>
    <mergeCell ref="S96:Z96"/>
    <mergeCell ref="AA96:AE96"/>
    <mergeCell ref="AF96:AH96"/>
    <mergeCell ref="AJ96:AO96"/>
    <mergeCell ref="AS96:AT96"/>
    <mergeCell ref="AU96:AV96"/>
    <mergeCell ref="AS95:AT95"/>
    <mergeCell ref="AU95:AV95"/>
    <mergeCell ref="A96:B96"/>
    <mergeCell ref="C96:D96"/>
    <mergeCell ref="E96:F96"/>
    <mergeCell ref="G96:H96"/>
    <mergeCell ref="I96:K96"/>
    <mergeCell ref="L96:N96"/>
    <mergeCell ref="O96:P96"/>
    <mergeCell ref="Q96:R96"/>
    <mergeCell ref="O95:P95"/>
    <mergeCell ref="Q95:R95"/>
    <mergeCell ref="S95:Z95"/>
    <mergeCell ref="AA95:AE95"/>
    <mergeCell ref="AF95:AH95"/>
    <mergeCell ref="AJ95:AO95"/>
    <mergeCell ref="A95:B95"/>
    <mergeCell ref="C95:D95"/>
    <mergeCell ref="E95:F95"/>
    <mergeCell ref="G95:H95"/>
    <mergeCell ref="I95:K95"/>
    <mergeCell ref="L95:N95"/>
    <mergeCell ref="S94:Z94"/>
    <mergeCell ref="AA94:AE94"/>
    <mergeCell ref="AF94:AH94"/>
    <mergeCell ref="AJ94:AO94"/>
    <mergeCell ref="AS94:AT94"/>
    <mergeCell ref="AU94:AV94"/>
    <mergeCell ref="AS93:AT93"/>
    <mergeCell ref="AU93:AV93"/>
    <mergeCell ref="A94:B94"/>
    <mergeCell ref="C94:D94"/>
    <mergeCell ref="E94:F94"/>
    <mergeCell ref="G94:H94"/>
    <mergeCell ref="I94:K94"/>
    <mergeCell ref="L94:N94"/>
    <mergeCell ref="O94:P94"/>
    <mergeCell ref="Q94:R94"/>
    <mergeCell ref="O93:P93"/>
    <mergeCell ref="Q93:R93"/>
    <mergeCell ref="S93:Z93"/>
    <mergeCell ref="AA93:AE93"/>
    <mergeCell ref="AF93:AH93"/>
    <mergeCell ref="AJ93:AO93"/>
    <mergeCell ref="A93:B93"/>
    <mergeCell ref="C93:D93"/>
    <mergeCell ref="E93:F93"/>
    <mergeCell ref="G93:H93"/>
    <mergeCell ref="I93:K93"/>
    <mergeCell ref="L93:N93"/>
    <mergeCell ref="S92:Z92"/>
    <mergeCell ref="AA92:AE92"/>
    <mergeCell ref="AF92:AH92"/>
    <mergeCell ref="AJ92:AO92"/>
    <mergeCell ref="AS92:AT92"/>
    <mergeCell ref="AU92:AV92"/>
    <mergeCell ref="AS91:AT91"/>
    <mergeCell ref="AU91:AV91"/>
    <mergeCell ref="A92:B92"/>
    <mergeCell ref="C92:D92"/>
    <mergeCell ref="E92:F92"/>
    <mergeCell ref="G92:H92"/>
    <mergeCell ref="I92:K92"/>
    <mergeCell ref="L92:N92"/>
    <mergeCell ref="O92:P92"/>
    <mergeCell ref="Q92:R92"/>
    <mergeCell ref="O91:P91"/>
    <mergeCell ref="Q91:R91"/>
    <mergeCell ref="S91:Z91"/>
    <mergeCell ref="AA91:AE91"/>
    <mergeCell ref="AF91:AH91"/>
    <mergeCell ref="AJ91:AO91"/>
    <mergeCell ref="A91:B91"/>
    <mergeCell ref="C91:D91"/>
    <mergeCell ref="E91:F91"/>
    <mergeCell ref="G91:H91"/>
    <mergeCell ref="I91:K91"/>
    <mergeCell ref="L91:N91"/>
    <mergeCell ref="S90:Z90"/>
    <mergeCell ref="AA90:AE90"/>
    <mergeCell ref="AF90:AH90"/>
    <mergeCell ref="AJ90:AO90"/>
    <mergeCell ref="AS90:AT90"/>
    <mergeCell ref="AU90:AV90"/>
    <mergeCell ref="AS89:AT89"/>
    <mergeCell ref="AU89:AV89"/>
    <mergeCell ref="A90:B90"/>
    <mergeCell ref="C90:D90"/>
    <mergeCell ref="E90:F90"/>
    <mergeCell ref="G90:H90"/>
    <mergeCell ref="I90:K90"/>
    <mergeCell ref="L90:N90"/>
    <mergeCell ref="O90:P90"/>
    <mergeCell ref="Q90:R90"/>
    <mergeCell ref="O89:P89"/>
    <mergeCell ref="Q89:R89"/>
    <mergeCell ref="S89:Z89"/>
    <mergeCell ref="AA89:AE89"/>
    <mergeCell ref="AF89:AH89"/>
    <mergeCell ref="AJ89:AO89"/>
    <mergeCell ref="A89:B89"/>
    <mergeCell ref="C89:D89"/>
    <mergeCell ref="E89:F89"/>
    <mergeCell ref="G89:H89"/>
    <mergeCell ref="I89:K89"/>
    <mergeCell ref="L89:N89"/>
    <mergeCell ref="S88:Z88"/>
    <mergeCell ref="AA88:AE88"/>
    <mergeCell ref="AF88:AH88"/>
    <mergeCell ref="AJ88:AO88"/>
    <mergeCell ref="AS88:AT88"/>
    <mergeCell ref="AU88:AV88"/>
    <mergeCell ref="AS87:AT87"/>
    <mergeCell ref="AU87:AV87"/>
    <mergeCell ref="A88:B88"/>
    <mergeCell ref="C88:D88"/>
    <mergeCell ref="E88:F88"/>
    <mergeCell ref="G88:H88"/>
    <mergeCell ref="I88:K88"/>
    <mergeCell ref="L88:N88"/>
    <mergeCell ref="O88:P88"/>
    <mergeCell ref="Q88:R88"/>
    <mergeCell ref="O87:P87"/>
    <mergeCell ref="Q87:R87"/>
    <mergeCell ref="S87:Z87"/>
    <mergeCell ref="AA87:AE87"/>
    <mergeCell ref="AF87:AH87"/>
    <mergeCell ref="AJ87:AO87"/>
    <mergeCell ref="A87:B87"/>
    <mergeCell ref="C87:D87"/>
    <mergeCell ref="E87:F87"/>
    <mergeCell ref="G87:H87"/>
    <mergeCell ref="I87:K87"/>
    <mergeCell ref="L87:N87"/>
    <mergeCell ref="S86:Z86"/>
    <mergeCell ref="AA86:AE86"/>
    <mergeCell ref="AF86:AH86"/>
    <mergeCell ref="AJ86:AO86"/>
    <mergeCell ref="AS86:AT86"/>
    <mergeCell ref="AU86:AV86"/>
    <mergeCell ref="AS85:AT85"/>
    <mergeCell ref="AU85:AV85"/>
    <mergeCell ref="A86:B86"/>
    <mergeCell ref="C86:D86"/>
    <mergeCell ref="E86:F86"/>
    <mergeCell ref="G86:H86"/>
    <mergeCell ref="I86:K86"/>
    <mergeCell ref="L86:N86"/>
    <mergeCell ref="O86:P86"/>
    <mergeCell ref="Q86:R86"/>
    <mergeCell ref="O85:P85"/>
    <mergeCell ref="Q85:R85"/>
    <mergeCell ref="S85:Z85"/>
    <mergeCell ref="AA85:AE85"/>
    <mergeCell ref="AF85:AH85"/>
    <mergeCell ref="AJ85:AO85"/>
    <mergeCell ref="A85:B85"/>
    <mergeCell ref="C85:D85"/>
    <mergeCell ref="E85:F85"/>
    <mergeCell ref="G85:H85"/>
    <mergeCell ref="I85:K85"/>
    <mergeCell ref="L85:N85"/>
    <mergeCell ref="S84:Z84"/>
    <mergeCell ref="AA84:AE84"/>
    <mergeCell ref="AF84:AH84"/>
    <mergeCell ref="AJ84:AO84"/>
    <mergeCell ref="AS84:AT84"/>
    <mergeCell ref="AU84:AV84"/>
    <mergeCell ref="AS83:AT83"/>
    <mergeCell ref="AU83:AV83"/>
    <mergeCell ref="A84:B84"/>
    <mergeCell ref="C84:D84"/>
    <mergeCell ref="E84:F84"/>
    <mergeCell ref="G84:H84"/>
    <mergeCell ref="I84:K84"/>
    <mergeCell ref="L84:N84"/>
    <mergeCell ref="O84:P84"/>
    <mergeCell ref="Q84:R84"/>
    <mergeCell ref="O83:P83"/>
    <mergeCell ref="Q83:R83"/>
    <mergeCell ref="S83:Z83"/>
    <mergeCell ref="AA83:AE83"/>
    <mergeCell ref="AF83:AH83"/>
    <mergeCell ref="AJ83:AO83"/>
    <mergeCell ref="A83:B83"/>
    <mergeCell ref="C83:D83"/>
    <mergeCell ref="E83:F83"/>
    <mergeCell ref="G83:H83"/>
    <mergeCell ref="I83:K83"/>
    <mergeCell ref="L83:N83"/>
    <mergeCell ref="S82:Z82"/>
    <mergeCell ref="AA82:AE82"/>
    <mergeCell ref="AF82:AH82"/>
    <mergeCell ref="AJ82:AO82"/>
    <mergeCell ref="AS82:AT82"/>
    <mergeCell ref="AU82:AV82"/>
    <mergeCell ref="AS81:AT81"/>
    <mergeCell ref="AU81:AV81"/>
    <mergeCell ref="A82:B82"/>
    <mergeCell ref="C82:D82"/>
    <mergeCell ref="E82:F82"/>
    <mergeCell ref="G82:H82"/>
    <mergeCell ref="I82:K82"/>
    <mergeCell ref="L82:N82"/>
    <mergeCell ref="O82:P82"/>
    <mergeCell ref="Q82:R82"/>
    <mergeCell ref="O81:P81"/>
    <mergeCell ref="Q81:R81"/>
    <mergeCell ref="S81:Z81"/>
    <mergeCell ref="AA81:AE81"/>
    <mergeCell ref="AF81:AH81"/>
    <mergeCell ref="AJ81:AO81"/>
    <mergeCell ref="A81:B81"/>
    <mergeCell ref="C81:D81"/>
    <mergeCell ref="E81:F81"/>
    <mergeCell ref="G81:H81"/>
    <mergeCell ref="I81:K81"/>
    <mergeCell ref="L81:N81"/>
    <mergeCell ref="S80:Z80"/>
    <mergeCell ref="AA80:AE80"/>
    <mergeCell ref="AF80:AH80"/>
    <mergeCell ref="AJ80:AO80"/>
    <mergeCell ref="AS80:AT80"/>
    <mergeCell ref="AU80:AV80"/>
    <mergeCell ref="AS79:AT79"/>
    <mergeCell ref="AU79:AV79"/>
    <mergeCell ref="A80:B80"/>
    <mergeCell ref="C80:D80"/>
    <mergeCell ref="E80:F80"/>
    <mergeCell ref="G80:H80"/>
    <mergeCell ref="I80:K80"/>
    <mergeCell ref="L80:N80"/>
    <mergeCell ref="O80:P80"/>
    <mergeCell ref="Q80:R80"/>
    <mergeCell ref="O79:P79"/>
    <mergeCell ref="Q79:R79"/>
    <mergeCell ref="S79:Z79"/>
    <mergeCell ref="AA79:AE79"/>
    <mergeCell ref="AF79:AH79"/>
    <mergeCell ref="AJ79:AO79"/>
    <mergeCell ref="A79:B79"/>
    <mergeCell ref="C79:D79"/>
    <mergeCell ref="E79:F79"/>
    <mergeCell ref="G79:H79"/>
    <mergeCell ref="I79:K79"/>
    <mergeCell ref="L79:N79"/>
    <mergeCell ref="S78:Z78"/>
    <mergeCell ref="AA78:AE78"/>
    <mergeCell ref="AF78:AH78"/>
    <mergeCell ref="AJ78:AO78"/>
    <mergeCell ref="AS78:AT78"/>
    <mergeCell ref="AU78:AV78"/>
    <mergeCell ref="AS77:AT77"/>
    <mergeCell ref="AU77:AV77"/>
    <mergeCell ref="A78:B78"/>
    <mergeCell ref="C78:D78"/>
    <mergeCell ref="E78:F78"/>
    <mergeCell ref="G78:H78"/>
    <mergeCell ref="I78:K78"/>
    <mergeCell ref="L78:N78"/>
    <mergeCell ref="O78:P78"/>
    <mergeCell ref="Q78:R78"/>
    <mergeCell ref="O77:P77"/>
    <mergeCell ref="Q77:R77"/>
    <mergeCell ref="S77:Z77"/>
    <mergeCell ref="AA77:AE77"/>
    <mergeCell ref="AF77:AH77"/>
    <mergeCell ref="AJ77:AO77"/>
    <mergeCell ref="A77:B77"/>
    <mergeCell ref="C77:D77"/>
    <mergeCell ref="E77:F77"/>
    <mergeCell ref="G77:H77"/>
    <mergeCell ref="I77:K77"/>
    <mergeCell ref="L77:N77"/>
    <mergeCell ref="S76:Z76"/>
    <mergeCell ref="AA76:AE76"/>
    <mergeCell ref="AF76:AH76"/>
    <mergeCell ref="AJ76:AO76"/>
    <mergeCell ref="AS76:AT76"/>
    <mergeCell ref="AU76:AV76"/>
    <mergeCell ref="AS75:AT75"/>
    <mergeCell ref="AU75:AV75"/>
    <mergeCell ref="A76:B76"/>
    <mergeCell ref="C76:D76"/>
    <mergeCell ref="E76:F76"/>
    <mergeCell ref="G76:H76"/>
    <mergeCell ref="I76:K76"/>
    <mergeCell ref="L76:N76"/>
    <mergeCell ref="O76:P76"/>
    <mergeCell ref="Q76:R76"/>
    <mergeCell ref="O75:P75"/>
    <mergeCell ref="Q75:R75"/>
    <mergeCell ref="S75:Z75"/>
    <mergeCell ref="AA75:AE75"/>
    <mergeCell ref="AF75:AH75"/>
    <mergeCell ref="AJ75:AO75"/>
    <mergeCell ref="A75:B75"/>
    <mergeCell ref="C75:D75"/>
    <mergeCell ref="E75:F75"/>
    <mergeCell ref="G75:H75"/>
    <mergeCell ref="I75:K75"/>
    <mergeCell ref="L75:N75"/>
    <mergeCell ref="S74:Z74"/>
    <mergeCell ref="AA74:AE74"/>
    <mergeCell ref="AF74:AH74"/>
    <mergeCell ref="AJ74:AO74"/>
    <mergeCell ref="AS74:AT74"/>
    <mergeCell ref="AU74:AV74"/>
    <mergeCell ref="AS73:AT73"/>
    <mergeCell ref="AU73:AV73"/>
    <mergeCell ref="A74:B74"/>
    <mergeCell ref="C74:D74"/>
    <mergeCell ref="E74:F74"/>
    <mergeCell ref="G74:H74"/>
    <mergeCell ref="I74:K74"/>
    <mergeCell ref="L74:N74"/>
    <mergeCell ref="O74:P74"/>
    <mergeCell ref="Q74:R74"/>
    <mergeCell ref="O73:P73"/>
    <mergeCell ref="Q73:R73"/>
    <mergeCell ref="S73:Z73"/>
    <mergeCell ref="AA73:AE73"/>
    <mergeCell ref="AF73:AH73"/>
    <mergeCell ref="AJ73:AO73"/>
    <mergeCell ref="A73:B73"/>
    <mergeCell ref="C73:D73"/>
    <mergeCell ref="E73:F73"/>
    <mergeCell ref="G73:H73"/>
    <mergeCell ref="I73:K73"/>
    <mergeCell ref="L73:N73"/>
    <mergeCell ref="S72:Z72"/>
    <mergeCell ref="AA72:AE72"/>
    <mergeCell ref="AF72:AH72"/>
    <mergeCell ref="AJ72:AO72"/>
    <mergeCell ref="AS72:AT72"/>
    <mergeCell ref="AU72:AV72"/>
    <mergeCell ref="AS71:AT71"/>
    <mergeCell ref="AU71:AV71"/>
    <mergeCell ref="A72:B72"/>
    <mergeCell ref="C72:D72"/>
    <mergeCell ref="E72:F72"/>
    <mergeCell ref="G72:H72"/>
    <mergeCell ref="I72:K72"/>
    <mergeCell ref="L72:N72"/>
    <mergeCell ref="O72:P72"/>
    <mergeCell ref="Q72:R72"/>
    <mergeCell ref="O71:P71"/>
    <mergeCell ref="Q71:R71"/>
    <mergeCell ref="S71:Z71"/>
    <mergeCell ref="AA71:AE71"/>
    <mergeCell ref="AF71:AH71"/>
    <mergeCell ref="AJ71:AO71"/>
    <mergeCell ref="A71:B71"/>
    <mergeCell ref="C71:D71"/>
    <mergeCell ref="E71:F71"/>
    <mergeCell ref="G71:H71"/>
    <mergeCell ref="I71:K71"/>
    <mergeCell ref="L71:N71"/>
    <mergeCell ref="S70:Z70"/>
    <mergeCell ref="AA70:AE70"/>
    <mergeCell ref="AF70:AH70"/>
    <mergeCell ref="AJ70:AO70"/>
    <mergeCell ref="AS70:AT70"/>
    <mergeCell ref="AU70:AV70"/>
    <mergeCell ref="AS69:AT69"/>
    <mergeCell ref="AU69:AV69"/>
    <mergeCell ref="A70:B70"/>
    <mergeCell ref="C70:D70"/>
    <mergeCell ref="E70:F70"/>
    <mergeCell ref="G70:H70"/>
    <mergeCell ref="I70:K70"/>
    <mergeCell ref="L70:N70"/>
    <mergeCell ref="O70:P70"/>
    <mergeCell ref="Q70:R70"/>
    <mergeCell ref="O69:P69"/>
    <mergeCell ref="Q69:R69"/>
    <mergeCell ref="S69:Z69"/>
    <mergeCell ref="AA69:AE69"/>
    <mergeCell ref="AF69:AH69"/>
    <mergeCell ref="AJ69:AO69"/>
    <mergeCell ref="A69:B69"/>
    <mergeCell ref="C69:D69"/>
    <mergeCell ref="E69:F69"/>
    <mergeCell ref="G69:H69"/>
    <mergeCell ref="I69:K69"/>
    <mergeCell ref="L69:N69"/>
    <mergeCell ref="S68:Z68"/>
    <mergeCell ref="AA68:AE68"/>
    <mergeCell ref="AF68:AH68"/>
    <mergeCell ref="AJ68:AO68"/>
    <mergeCell ref="AS68:AT68"/>
    <mergeCell ref="AU68:AV68"/>
    <mergeCell ref="AS67:AT67"/>
    <mergeCell ref="AU67:AV67"/>
    <mergeCell ref="A68:B68"/>
    <mergeCell ref="C68:D68"/>
    <mergeCell ref="E68:F68"/>
    <mergeCell ref="G68:H68"/>
    <mergeCell ref="I68:K68"/>
    <mergeCell ref="L68:N68"/>
    <mergeCell ref="O68:P68"/>
    <mergeCell ref="Q68:R68"/>
    <mergeCell ref="O67:P67"/>
    <mergeCell ref="Q67:R67"/>
    <mergeCell ref="S67:Z67"/>
    <mergeCell ref="AA67:AE67"/>
    <mergeCell ref="AF67:AH67"/>
    <mergeCell ref="AJ67:AO67"/>
    <mergeCell ref="A67:B67"/>
    <mergeCell ref="C67:D67"/>
    <mergeCell ref="E67:F67"/>
    <mergeCell ref="G67:H67"/>
    <mergeCell ref="I67:K67"/>
    <mergeCell ref="L67:N67"/>
    <mergeCell ref="S66:Z66"/>
    <mergeCell ref="AA66:AE66"/>
    <mergeCell ref="AF66:AH66"/>
    <mergeCell ref="AJ66:AO66"/>
    <mergeCell ref="AS66:AT66"/>
    <mergeCell ref="AU66:AV66"/>
    <mergeCell ref="AS65:AT65"/>
    <mergeCell ref="AU65:AV65"/>
    <mergeCell ref="A66:B66"/>
    <mergeCell ref="C66:D66"/>
    <mergeCell ref="E66:F66"/>
    <mergeCell ref="G66:H66"/>
    <mergeCell ref="I66:K66"/>
    <mergeCell ref="L66:N66"/>
    <mergeCell ref="O66:P66"/>
    <mergeCell ref="Q66:R66"/>
    <mergeCell ref="O65:P65"/>
    <mergeCell ref="Q65:R65"/>
    <mergeCell ref="S65:Z65"/>
    <mergeCell ref="AA65:AE65"/>
    <mergeCell ref="AF65:AH65"/>
    <mergeCell ref="AJ65:AO65"/>
    <mergeCell ref="A65:B65"/>
    <mergeCell ref="C65:D65"/>
    <mergeCell ref="E65:F65"/>
    <mergeCell ref="G65:H65"/>
    <mergeCell ref="I65:K65"/>
    <mergeCell ref="L65:N65"/>
    <mergeCell ref="S64:Z64"/>
    <mergeCell ref="AA64:AE64"/>
    <mergeCell ref="AF64:AH64"/>
    <mergeCell ref="AJ64:AO64"/>
    <mergeCell ref="AS64:AT64"/>
    <mergeCell ref="AU64:AV64"/>
    <mergeCell ref="AS63:AT63"/>
    <mergeCell ref="AU63:AV63"/>
    <mergeCell ref="A64:B64"/>
    <mergeCell ref="C64:D64"/>
    <mergeCell ref="E64:F64"/>
    <mergeCell ref="G64:H64"/>
    <mergeCell ref="I64:K64"/>
    <mergeCell ref="L64:N64"/>
    <mergeCell ref="O64:P64"/>
    <mergeCell ref="Q64:R64"/>
    <mergeCell ref="O63:P63"/>
    <mergeCell ref="Q63:R63"/>
    <mergeCell ref="S63:Z63"/>
    <mergeCell ref="AA63:AE63"/>
    <mergeCell ref="AF63:AH63"/>
    <mergeCell ref="AJ63:AO63"/>
    <mergeCell ref="A63:B63"/>
    <mergeCell ref="C63:D63"/>
    <mergeCell ref="E63:F63"/>
    <mergeCell ref="G63:H63"/>
    <mergeCell ref="I63:K63"/>
    <mergeCell ref="L63:N63"/>
    <mergeCell ref="S62:Z62"/>
    <mergeCell ref="AA62:AE62"/>
    <mergeCell ref="AF62:AH62"/>
    <mergeCell ref="AJ62:AO62"/>
    <mergeCell ref="AS62:AT62"/>
    <mergeCell ref="AU62:AV62"/>
    <mergeCell ref="AS61:AT61"/>
    <mergeCell ref="AU61:AV61"/>
    <mergeCell ref="A62:B62"/>
    <mergeCell ref="C62:D62"/>
    <mergeCell ref="E62:F62"/>
    <mergeCell ref="G62:H62"/>
    <mergeCell ref="I62:K62"/>
    <mergeCell ref="L62:N62"/>
    <mergeCell ref="O62:P62"/>
    <mergeCell ref="Q62:R62"/>
    <mergeCell ref="O61:P61"/>
    <mergeCell ref="Q61:R61"/>
    <mergeCell ref="S61:Z61"/>
    <mergeCell ref="AA61:AE61"/>
    <mergeCell ref="AF61:AH61"/>
    <mergeCell ref="AJ61:AO61"/>
    <mergeCell ref="A61:B61"/>
    <mergeCell ref="C61:D61"/>
    <mergeCell ref="E61:F61"/>
    <mergeCell ref="G61:H61"/>
    <mergeCell ref="I61:K61"/>
    <mergeCell ref="L61:N61"/>
    <mergeCell ref="S60:Z60"/>
    <mergeCell ref="AA60:AE60"/>
    <mergeCell ref="AF60:AH60"/>
    <mergeCell ref="AJ60:AO60"/>
    <mergeCell ref="AS60:AT60"/>
    <mergeCell ref="AU60:AV60"/>
    <mergeCell ref="AS59:AT59"/>
    <mergeCell ref="AU59:AV59"/>
    <mergeCell ref="A60:B60"/>
    <mergeCell ref="C60:D60"/>
    <mergeCell ref="E60:F60"/>
    <mergeCell ref="G60:H60"/>
    <mergeCell ref="I60:K60"/>
    <mergeCell ref="L60:N60"/>
    <mergeCell ref="O60:P60"/>
    <mergeCell ref="Q60:R60"/>
    <mergeCell ref="O59:P59"/>
    <mergeCell ref="Q59:R59"/>
    <mergeCell ref="S59:Z59"/>
    <mergeCell ref="AA59:AE59"/>
    <mergeCell ref="AF59:AH59"/>
    <mergeCell ref="AJ59:AO59"/>
    <mergeCell ref="A59:B59"/>
    <mergeCell ref="C59:D59"/>
    <mergeCell ref="E59:F59"/>
    <mergeCell ref="G59:H59"/>
    <mergeCell ref="I59:K59"/>
    <mergeCell ref="L59:N59"/>
    <mergeCell ref="S58:Z58"/>
    <mergeCell ref="AA58:AE58"/>
    <mergeCell ref="AF58:AH58"/>
    <mergeCell ref="AJ58:AO58"/>
    <mergeCell ref="AS58:AT58"/>
    <mergeCell ref="AU58:AV58"/>
    <mergeCell ref="AS57:AT57"/>
    <mergeCell ref="AU57:AV57"/>
    <mergeCell ref="A58:B58"/>
    <mergeCell ref="C58:D58"/>
    <mergeCell ref="E58:F58"/>
    <mergeCell ref="G58:H58"/>
    <mergeCell ref="I58:K58"/>
    <mergeCell ref="L58:N58"/>
    <mergeCell ref="O58:P58"/>
    <mergeCell ref="Q58:R58"/>
    <mergeCell ref="O57:P57"/>
    <mergeCell ref="Q57:R57"/>
    <mergeCell ref="S57:Z57"/>
    <mergeCell ref="AA57:AE57"/>
    <mergeCell ref="AF57:AH57"/>
    <mergeCell ref="AJ57:AO57"/>
    <mergeCell ref="A57:B57"/>
    <mergeCell ref="C57:D57"/>
    <mergeCell ref="E57:F57"/>
    <mergeCell ref="G57:H57"/>
    <mergeCell ref="I57:K57"/>
    <mergeCell ref="L57:N57"/>
    <mergeCell ref="S56:Z56"/>
    <mergeCell ref="AA56:AE56"/>
    <mergeCell ref="AF56:AH56"/>
    <mergeCell ref="AJ56:AO56"/>
    <mergeCell ref="AS56:AT56"/>
    <mergeCell ref="AU56:AV56"/>
    <mergeCell ref="AS55:AT55"/>
    <mergeCell ref="AU55:AV55"/>
    <mergeCell ref="A56:B56"/>
    <mergeCell ref="C56:D56"/>
    <mergeCell ref="E56:F56"/>
    <mergeCell ref="G56:H56"/>
    <mergeCell ref="I56:K56"/>
    <mergeCell ref="L56:N56"/>
    <mergeCell ref="O56:P56"/>
    <mergeCell ref="Q56:R56"/>
    <mergeCell ref="O55:P55"/>
    <mergeCell ref="Q55:R55"/>
    <mergeCell ref="S55:Z55"/>
    <mergeCell ref="AA55:AE55"/>
    <mergeCell ref="AF55:AH55"/>
    <mergeCell ref="AJ55:AO55"/>
    <mergeCell ref="A55:B55"/>
    <mergeCell ref="C55:D55"/>
    <mergeCell ref="E55:F55"/>
    <mergeCell ref="G55:H55"/>
    <mergeCell ref="I55:K55"/>
    <mergeCell ref="L55:N55"/>
    <mergeCell ref="S54:Z54"/>
    <mergeCell ref="AA54:AE54"/>
    <mergeCell ref="AF54:AH54"/>
    <mergeCell ref="AJ54:AO54"/>
    <mergeCell ref="AS54:AT54"/>
    <mergeCell ref="AU54:AV54"/>
    <mergeCell ref="AS53:AT53"/>
    <mergeCell ref="AU53:AV53"/>
    <mergeCell ref="A54:B54"/>
    <mergeCell ref="C54:D54"/>
    <mergeCell ref="E54:F54"/>
    <mergeCell ref="G54:H54"/>
    <mergeCell ref="I54:K54"/>
    <mergeCell ref="L54:N54"/>
    <mergeCell ref="O54:P54"/>
    <mergeCell ref="Q54:R54"/>
    <mergeCell ref="O53:P53"/>
    <mergeCell ref="Q53:R53"/>
    <mergeCell ref="S53:Z53"/>
    <mergeCell ref="AA53:AE53"/>
    <mergeCell ref="AF53:AH53"/>
    <mergeCell ref="AJ53:AO53"/>
    <mergeCell ref="A53:B53"/>
    <mergeCell ref="C53:D53"/>
    <mergeCell ref="E53:F53"/>
    <mergeCell ref="G53:H53"/>
    <mergeCell ref="I53:K53"/>
    <mergeCell ref="L53:N53"/>
    <mergeCell ref="S52:Z52"/>
    <mergeCell ref="AA52:AE52"/>
    <mergeCell ref="AF52:AH52"/>
    <mergeCell ref="AJ52:AO52"/>
    <mergeCell ref="AS52:AT52"/>
    <mergeCell ref="AU52:AV52"/>
    <mergeCell ref="AS51:AT51"/>
    <mergeCell ref="AU51:AV51"/>
    <mergeCell ref="A52:B52"/>
    <mergeCell ref="C52:D52"/>
    <mergeCell ref="E52:F52"/>
    <mergeCell ref="G52:H52"/>
    <mergeCell ref="I52:K52"/>
    <mergeCell ref="L52:N52"/>
    <mergeCell ref="O52:P52"/>
    <mergeCell ref="Q52:R52"/>
    <mergeCell ref="O51:P51"/>
    <mergeCell ref="Q51:R51"/>
    <mergeCell ref="S51:Z51"/>
    <mergeCell ref="AA51:AE51"/>
    <mergeCell ref="AF51:AH51"/>
    <mergeCell ref="AJ51:AO51"/>
    <mergeCell ref="A51:B51"/>
    <mergeCell ref="C51:D51"/>
    <mergeCell ref="E51:F51"/>
    <mergeCell ref="G51:H51"/>
    <mergeCell ref="I51:K51"/>
    <mergeCell ref="L51:N51"/>
    <mergeCell ref="S50:Z50"/>
    <mergeCell ref="AA50:AE50"/>
    <mergeCell ref="AF50:AH50"/>
    <mergeCell ref="AJ50:AO50"/>
    <mergeCell ref="AS50:AT50"/>
    <mergeCell ref="AU50:AV50"/>
    <mergeCell ref="AS49:AT49"/>
    <mergeCell ref="AU49:AV49"/>
    <mergeCell ref="A50:B50"/>
    <mergeCell ref="C50:D50"/>
    <mergeCell ref="E50:F50"/>
    <mergeCell ref="G50:H50"/>
    <mergeCell ref="I50:K50"/>
    <mergeCell ref="L50:N50"/>
    <mergeCell ref="O50:P50"/>
    <mergeCell ref="Q50:R50"/>
    <mergeCell ref="O49:P49"/>
    <mergeCell ref="Q49:R49"/>
    <mergeCell ref="S49:Z49"/>
    <mergeCell ref="AA49:AE49"/>
    <mergeCell ref="AF49:AH49"/>
    <mergeCell ref="AJ49:AO49"/>
    <mergeCell ref="A49:B49"/>
    <mergeCell ref="C49:D49"/>
    <mergeCell ref="E49:F49"/>
    <mergeCell ref="G49:H49"/>
    <mergeCell ref="I49:K49"/>
    <mergeCell ref="L49:N49"/>
    <mergeCell ref="S48:Z48"/>
    <mergeCell ref="AA48:AE48"/>
    <mergeCell ref="AF48:AH48"/>
    <mergeCell ref="AJ48:AO48"/>
    <mergeCell ref="AS48:AT48"/>
    <mergeCell ref="AU48:AV48"/>
    <mergeCell ref="AS47:AT47"/>
    <mergeCell ref="AU47:AV47"/>
    <mergeCell ref="A48:B48"/>
    <mergeCell ref="C48:D48"/>
    <mergeCell ref="E48:F48"/>
    <mergeCell ref="G48:H48"/>
    <mergeCell ref="I48:K48"/>
    <mergeCell ref="L48:N48"/>
    <mergeCell ref="O48:P48"/>
    <mergeCell ref="Q48:R48"/>
    <mergeCell ref="O47:P47"/>
    <mergeCell ref="Q47:R47"/>
    <mergeCell ref="S47:Z47"/>
    <mergeCell ref="AA47:AE47"/>
    <mergeCell ref="AF47:AH47"/>
    <mergeCell ref="AJ47:AO47"/>
    <mergeCell ref="A47:B47"/>
    <mergeCell ref="C47:D47"/>
    <mergeCell ref="E47:F47"/>
    <mergeCell ref="G47:H47"/>
    <mergeCell ref="I47:K47"/>
    <mergeCell ref="L47:N47"/>
    <mergeCell ref="S46:Z46"/>
    <mergeCell ref="AA46:AE46"/>
    <mergeCell ref="AF46:AH46"/>
    <mergeCell ref="AJ46:AO46"/>
    <mergeCell ref="AS46:AT46"/>
    <mergeCell ref="AU46:AV46"/>
    <mergeCell ref="AS45:AT45"/>
    <mergeCell ref="AU45:AV45"/>
    <mergeCell ref="A46:B46"/>
    <mergeCell ref="C46:D46"/>
    <mergeCell ref="E46:F46"/>
    <mergeCell ref="G46:H46"/>
    <mergeCell ref="I46:K46"/>
    <mergeCell ref="L46:N46"/>
    <mergeCell ref="O46:P46"/>
    <mergeCell ref="Q46:R46"/>
    <mergeCell ref="O45:P45"/>
    <mergeCell ref="Q45:R45"/>
    <mergeCell ref="S45:Z45"/>
    <mergeCell ref="AA45:AE45"/>
    <mergeCell ref="AF45:AH45"/>
    <mergeCell ref="AJ45:AO45"/>
    <mergeCell ref="A45:B45"/>
    <mergeCell ref="C45:D45"/>
    <mergeCell ref="E45:F45"/>
    <mergeCell ref="G45:H45"/>
    <mergeCell ref="I45:K45"/>
    <mergeCell ref="L45:N45"/>
    <mergeCell ref="S44:Z44"/>
    <mergeCell ref="AA44:AE44"/>
    <mergeCell ref="AF44:AH44"/>
    <mergeCell ref="AJ44:AO44"/>
    <mergeCell ref="AS44:AT44"/>
    <mergeCell ref="AU44:AV44"/>
    <mergeCell ref="AS43:AT43"/>
    <mergeCell ref="AU43:AV43"/>
    <mergeCell ref="A44:B44"/>
    <mergeCell ref="C44:D44"/>
    <mergeCell ref="E44:F44"/>
    <mergeCell ref="G44:H44"/>
    <mergeCell ref="I44:K44"/>
    <mergeCell ref="L44:N44"/>
    <mergeCell ref="O44:P44"/>
    <mergeCell ref="Q44:R44"/>
    <mergeCell ref="O43:P43"/>
    <mergeCell ref="Q43:R43"/>
    <mergeCell ref="S43:Z43"/>
    <mergeCell ref="AA43:AE43"/>
    <mergeCell ref="AF43:AH43"/>
    <mergeCell ref="AJ43:AO43"/>
    <mergeCell ref="A43:B43"/>
    <mergeCell ref="C43:D43"/>
    <mergeCell ref="E43:F43"/>
    <mergeCell ref="G43:H43"/>
    <mergeCell ref="I43:K43"/>
    <mergeCell ref="L43:N43"/>
    <mergeCell ref="S42:Z42"/>
    <mergeCell ref="AA42:AE42"/>
    <mergeCell ref="AF42:AH42"/>
    <mergeCell ref="AJ42:AO42"/>
    <mergeCell ref="AS42:AT42"/>
    <mergeCell ref="AU42:AV42"/>
    <mergeCell ref="AS41:AT41"/>
    <mergeCell ref="AU41:AV41"/>
    <mergeCell ref="A42:B42"/>
    <mergeCell ref="C42:D42"/>
    <mergeCell ref="E42:F42"/>
    <mergeCell ref="G42:H42"/>
    <mergeCell ref="I42:K42"/>
    <mergeCell ref="L42:N42"/>
    <mergeCell ref="O42:P42"/>
    <mergeCell ref="Q42:R42"/>
    <mergeCell ref="O41:P41"/>
    <mergeCell ref="Q41:R41"/>
    <mergeCell ref="S41:Z41"/>
    <mergeCell ref="AA41:AE41"/>
    <mergeCell ref="AF41:AH41"/>
    <mergeCell ref="AJ41:AO41"/>
    <mergeCell ref="A41:B41"/>
    <mergeCell ref="C41:D41"/>
    <mergeCell ref="E41:F41"/>
    <mergeCell ref="G41:H41"/>
    <mergeCell ref="I41:K41"/>
    <mergeCell ref="L41:N41"/>
    <mergeCell ref="S40:Z40"/>
    <mergeCell ref="AA40:AE40"/>
    <mergeCell ref="AF40:AH40"/>
    <mergeCell ref="AJ40:AO40"/>
    <mergeCell ref="AS40:AT40"/>
    <mergeCell ref="AU40:AV40"/>
    <mergeCell ref="AS39:AT39"/>
    <mergeCell ref="AU39:AV39"/>
    <mergeCell ref="A40:B40"/>
    <mergeCell ref="C40:D40"/>
    <mergeCell ref="E40:F40"/>
    <mergeCell ref="G40:H40"/>
    <mergeCell ref="I40:K40"/>
    <mergeCell ref="L40:N40"/>
    <mergeCell ref="O40:P40"/>
    <mergeCell ref="Q40:R40"/>
    <mergeCell ref="O39:P39"/>
    <mergeCell ref="Q39:R39"/>
    <mergeCell ref="S39:Z39"/>
    <mergeCell ref="AA39:AE39"/>
    <mergeCell ref="AF39:AH39"/>
    <mergeCell ref="AJ39:AO39"/>
    <mergeCell ref="A39:B39"/>
    <mergeCell ref="C39:D39"/>
    <mergeCell ref="E39:F39"/>
    <mergeCell ref="G39:H39"/>
    <mergeCell ref="I39:K39"/>
    <mergeCell ref="L39:N39"/>
    <mergeCell ref="S38:Z38"/>
    <mergeCell ref="AA38:AE38"/>
    <mergeCell ref="AF38:AH38"/>
    <mergeCell ref="AJ38:AO38"/>
    <mergeCell ref="AS38:AT38"/>
    <mergeCell ref="AU38:AV38"/>
    <mergeCell ref="AS37:AT37"/>
    <mergeCell ref="AU37:AV37"/>
    <mergeCell ref="A38:B38"/>
    <mergeCell ref="C38:D38"/>
    <mergeCell ref="E38:F38"/>
    <mergeCell ref="G38:H38"/>
    <mergeCell ref="I38:K38"/>
    <mergeCell ref="L38:N38"/>
    <mergeCell ref="O38:P38"/>
    <mergeCell ref="Q38:R38"/>
    <mergeCell ref="O37:P37"/>
    <mergeCell ref="Q37:R37"/>
    <mergeCell ref="S37:Z37"/>
    <mergeCell ref="AA37:AE37"/>
    <mergeCell ref="AF37:AH37"/>
    <mergeCell ref="AJ37:AO37"/>
    <mergeCell ref="A37:B37"/>
    <mergeCell ref="C37:D37"/>
    <mergeCell ref="E37:F37"/>
    <mergeCell ref="G37:H37"/>
    <mergeCell ref="I37:K37"/>
    <mergeCell ref="L37:N37"/>
    <mergeCell ref="S36:Z36"/>
    <mergeCell ref="AA36:AE36"/>
    <mergeCell ref="AF36:AH36"/>
    <mergeCell ref="AJ36:AO36"/>
    <mergeCell ref="AS36:AT36"/>
    <mergeCell ref="AU36:AV36"/>
    <mergeCell ref="AS35:AT35"/>
    <mergeCell ref="AU35:AV35"/>
    <mergeCell ref="A36:B36"/>
    <mergeCell ref="C36:D36"/>
    <mergeCell ref="E36:F36"/>
    <mergeCell ref="G36:H36"/>
    <mergeCell ref="I36:K36"/>
    <mergeCell ref="L36:N36"/>
    <mergeCell ref="O36:P36"/>
    <mergeCell ref="Q36:R36"/>
    <mergeCell ref="O35:P35"/>
    <mergeCell ref="Q35:R35"/>
    <mergeCell ref="S35:Z35"/>
    <mergeCell ref="AA35:AE35"/>
    <mergeCell ref="AF35:AH35"/>
    <mergeCell ref="AJ35:AO35"/>
    <mergeCell ref="A35:B35"/>
    <mergeCell ref="C35:D35"/>
    <mergeCell ref="E35:F35"/>
    <mergeCell ref="G35:H35"/>
    <mergeCell ref="I35:K35"/>
    <mergeCell ref="L35:N35"/>
    <mergeCell ref="S34:Z34"/>
    <mergeCell ref="AA34:AE34"/>
    <mergeCell ref="AF34:AH34"/>
    <mergeCell ref="AJ34:AO34"/>
    <mergeCell ref="AS34:AT34"/>
    <mergeCell ref="AU34:AV34"/>
    <mergeCell ref="AS33:AT33"/>
    <mergeCell ref="AU33:AV33"/>
    <mergeCell ref="A34:B34"/>
    <mergeCell ref="C34:D34"/>
    <mergeCell ref="E34:F34"/>
    <mergeCell ref="G34:H34"/>
    <mergeCell ref="I34:K34"/>
    <mergeCell ref="L34:N34"/>
    <mergeCell ref="O34:P34"/>
    <mergeCell ref="Q34:R34"/>
    <mergeCell ref="O33:P33"/>
    <mergeCell ref="Q33:R33"/>
    <mergeCell ref="S33:Z33"/>
    <mergeCell ref="AA33:AE33"/>
    <mergeCell ref="AF33:AH33"/>
    <mergeCell ref="AJ33:AO33"/>
    <mergeCell ref="A33:B33"/>
    <mergeCell ref="C33:D33"/>
    <mergeCell ref="E33:F33"/>
    <mergeCell ref="G33:H33"/>
    <mergeCell ref="I33:K33"/>
    <mergeCell ref="L33:N33"/>
    <mergeCell ref="S32:Z32"/>
    <mergeCell ref="AA32:AE32"/>
    <mergeCell ref="AF32:AH32"/>
    <mergeCell ref="AJ32:AO32"/>
    <mergeCell ref="AS32:AT32"/>
    <mergeCell ref="AU32:AV32"/>
    <mergeCell ref="AS31:AT31"/>
    <mergeCell ref="AU31:AV31"/>
    <mergeCell ref="A32:B32"/>
    <mergeCell ref="C32:D32"/>
    <mergeCell ref="E32:F32"/>
    <mergeCell ref="G32:H32"/>
    <mergeCell ref="I32:K32"/>
    <mergeCell ref="L32:N32"/>
    <mergeCell ref="O32:P32"/>
    <mergeCell ref="Q32:R32"/>
    <mergeCell ref="O31:P31"/>
    <mergeCell ref="Q31:R31"/>
    <mergeCell ref="S31:Z31"/>
    <mergeCell ref="AA31:AE31"/>
    <mergeCell ref="AF31:AH31"/>
    <mergeCell ref="AJ31:AO31"/>
    <mergeCell ref="A31:B31"/>
    <mergeCell ref="C31:D31"/>
    <mergeCell ref="E31:F31"/>
    <mergeCell ref="G31:H31"/>
    <mergeCell ref="I31:K31"/>
    <mergeCell ref="L31:N31"/>
    <mergeCell ref="S30:Z30"/>
    <mergeCell ref="AA30:AE30"/>
    <mergeCell ref="AF30:AH30"/>
    <mergeCell ref="AJ30:AO30"/>
    <mergeCell ref="AS30:AT30"/>
    <mergeCell ref="AU30:AV30"/>
    <mergeCell ref="AS29:AT29"/>
    <mergeCell ref="AU29:AV29"/>
    <mergeCell ref="A30:B30"/>
    <mergeCell ref="C30:D30"/>
    <mergeCell ref="E30:F30"/>
    <mergeCell ref="G30:H30"/>
    <mergeCell ref="I30:K30"/>
    <mergeCell ref="L30:N30"/>
    <mergeCell ref="O30:P30"/>
    <mergeCell ref="Q30:R30"/>
    <mergeCell ref="O29:P29"/>
    <mergeCell ref="Q29:R29"/>
    <mergeCell ref="S29:Z29"/>
    <mergeCell ref="AA29:AE29"/>
    <mergeCell ref="AF29:AH29"/>
    <mergeCell ref="AJ29:AO29"/>
    <mergeCell ref="A29:B29"/>
    <mergeCell ref="C29:D29"/>
    <mergeCell ref="E29:F29"/>
    <mergeCell ref="G29:H29"/>
    <mergeCell ref="I29:K29"/>
    <mergeCell ref="L29:N29"/>
    <mergeCell ref="S28:Z28"/>
    <mergeCell ref="AA28:AE28"/>
    <mergeCell ref="AF28:AH28"/>
    <mergeCell ref="AJ28:AO28"/>
    <mergeCell ref="AS28:AT28"/>
    <mergeCell ref="AU28:AV28"/>
    <mergeCell ref="AS27:AT27"/>
    <mergeCell ref="AU27:AV27"/>
    <mergeCell ref="A28:B28"/>
    <mergeCell ref="C28:D28"/>
    <mergeCell ref="E28:F28"/>
    <mergeCell ref="G28:H28"/>
    <mergeCell ref="I28:K28"/>
    <mergeCell ref="L28:N28"/>
    <mergeCell ref="O28:P28"/>
    <mergeCell ref="Q28:R28"/>
    <mergeCell ref="O27:P27"/>
    <mergeCell ref="Q27:R27"/>
    <mergeCell ref="S27:Z27"/>
    <mergeCell ref="AA27:AE27"/>
    <mergeCell ref="AF27:AH27"/>
    <mergeCell ref="AJ27:AO27"/>
    <mergeCell ref="A27:B27"/>
    <mergeCell ref="C27:D27"/>
    <mergeCell ref="E27:F27"/>
    <mergeCell ref="G27:H27"/>
    <mergeCell ref="I27:K27"/>
    <mergeCell ref="L27:N27"/>
    <mergeCell ref="S26:Z26"/>
    <mergeCell ref="AA26:AE26"/>
    <mergeCell ref="AF26:AH26"/>
    <mergeCell ref="AJ26:AO26"/>
    <mergeCell ref="AS26:AT26"/>
    <mergeCell ref="AU26:AV26"/>
    <mergeCell ref="AS25:AT25"/>
    <mergeCell ref="AU25:AV25"/>
    <mergeCell ref="A26:B26"/>
    <mergeCell ref="C26:D26"/>
    <mergeCell ref="E26:F26"/>
    <mergeCell ref="G26:H26"/>
    <mergeCell ref="I26:K26"/>
    <mergeCell ref="L26:N26"/>
    <mergeCell ref="O26:P26"/>
    <mergeCell ref="Q26:R26"/>
    <mergeCell ref="O25:P25"/>
    <mergeCell ref="Q25:R25"/>
    <mergeCell ref="S25:Z25"/>
    <mergeCell ref="AA25:AE25"/>
    <mergeCell ref="AF25:AH25"/>
    <mergeCell ref="AJ25:AO25"/>
    <mergeCell ref="A25:B25"/>
    <mergeCell ref="C25:D25"/>
    <mergeCell ref="E25:F25"/>
    <mergeCell ref="G25:H25"/>
    <mergeCell ref="I25:K25"/>
    <mergeCell ref="L25:N25"/>
    <mergeCell ref="S24:Z24"/>
    <mergeCell ref="AA24:AE24"/>
    <mergeCell ref="AF24:AH24"/>
    <mergeCell ref="AJ24:AO24"/>
    <mergeCell ref="AS24:AT24"/>
    <mergeCell ref="AU24:AV24"/>
    <mergeCell ref="AS23:AT23"/>
    <mergeCell ref="AU23:AV23"/>
    <mergeCell ref="A24:B24"/>
    <mergeCell ref="C24:D24"/>
    <mergeCell ref="E24:F24"/>
    <mergeCell ref="G24:H24"/>
    <mergeCell ref="I24:K24"/>
    <mergeCell ref="L24:N24"/>
    <mergeCell ref="O24:P24"/>
    <mergeCell ref="Q24:R24"/>
    <mergeCell ref="O23:P23"/>
    <mergeCell ref="Q23:R23"/>
    <mergeCell ref="S23:Z23"/>
    <mergeCell ref="AA23:AE23"/>
    <mergeCell ref="AF23:AH23"/>
    <mergeCell ref="AJ23:AO23"/>
    <mergeCell ref="A23:B23"/>
    <mergeCell ref="C23:D23"/>
    <mergeCell ref="E23:F23"/>
    <mergeCell ref="G23:H23"/>
    <mergeCell ref="I23:K23"/>
    <mergeCell ref="L23:N23"/>
    <mergeCell ref="S22:Z22"/>
    <mergeCell ref="AA22:AE22"/>
    <mergeCell ref="AF22:AH22"/>
    <mergeCell ref="AJ22:AO22"/>
    <mergeCell ref="AS22:AT22"/>
    <mergeCell ref="AU22:AV22"/>
    <mergeCell ref="AS21:AT21"/>
    <mergeCell ref="AU21:AV21"/>
    <mergeCell ref="A22:B22"/>
    <mergeCell ref="C22:D22"/>
    <mergeCell ref="E22:F22"/>
    <mergeCell ref="G22:H22"/>
    <mergeCell ref="I22:K22"/>
    <mergeCell ref="L22:N22"/>
    <mergeCell ref="O22:P22"/>
    <mergeCell ref="Q22:R22"/>
    <mergeCell ref="O21:P21"/>
    <mergeCell ref="Q21:R21"/>
    <mergeCell ref="S21:Z21"/>
    <mergeCell ref="AA21:AE21"/>
    <mergeCell ref="AF21:AH21"/>
    <mergeCell ref="AJ21:AO21"/>
    <mergeCell ref="A21:B21"/>
    <mergeCell ref="C21:D21"/>
    <mergeCell ref="E21:F21"/>
    <mergeCell ref="G21:H21"/>
    <mergeCell ref="I21:K21"/>
    <mergeCell ref="L21:N21"/>
    <mergeCell ref="S20:Z20"/>
    <mergeCell ref="AA20:AE20"/>
    <mergeCell ref="AF20:AH20"/>
    <mergeCell ref="AJ20:AO20"/>
    <mergeCell ref="AS20:AT20"/>
    <mergeCell ref="AU20:AV20"/>
    <mergeCell ref="AS19:AT19"/>
    <mergeCell ref="AU19:AV19"/>
    <mergeCell ref="A20:B20"/>
    <mergeCell ref="C20:D20"/>
    <mergeCell ref="E20:F20"/>
    <mergeCell ref="G20:H20"/>
    <mergeCell ref="I20:K20"/>
    <mergeCell ref="L20:N20"/>
    <mergeCell ref="O20:P20"/>
    <mergeCell ref="Q20:R20"/>
    <mergeCell ref="O19:P19"/>
    <mergeCell ref="Q19:R19"/>
    <mergeCell ref="S19:Z19"/>
    <mergeCell ref="AA19:AE19"/>
    <mergeCell ref="AF19:AH19"/>
    <mergeCell ref="AJ19:AO19"/>
    <mergeCell ref="A19:B19"/>
    <mergeCell ref="C19:D19"/>
    <mergeCell ref="E19:F19"/>
    <mergeCell ref="G19:H19"/>
    <mergeCell ref="I19:K19"/>
    <mergeCell ref="L19:N19"/>
    <mergeCell ref="S18:Z18"/>
    <mergeCell ref="AA18:AE18"/>
    <mergeCell ref="AF18:AH18"/>
    <mergeCell ref="AJ18:AO18"/>
    <mergeCell ref="AS18:AT18"/>
    <mergeCell ref="AU18:AV18"/>
    <mergeCell ref="AS17:AT17"/>
    <mergeCell ref="AU17:AV17"/>
    <mergeCell ref="A18:B18"/>
    <mergeCell ref="C18:D18"/>
    <mergeCell ref="E18:F18"/>
    <mergeCell ref="G18:H18"/>
    <mergeCell ref="I18:K18"/>
    <mergeCell ref="L18:N18"/>
    <mergeCell ref="O18:P18"/>
    <mergeCell ref="Q18:R18"/>
    <mergeCell ref="O17:P17"/>
    <mergeCell ref="Q17:R17"/>
    <mergeCell ref="S17:Z17"/>
    <mergeCell ref="AA17:AE17"/>
    <mergeCell ref="AF17:AH17"/>
    <mergeCell ref="AJ17:AO17"/>
    <mergeCell ref="A2:J6"/>
    <mergeCell ref="M3:AA5"/>
    <mergeCell ref="AD3:AM3"/>
    <mergeCell ref="AO3:AS3"/>
    <mergeCell ref="AD5:AM7"/>
    <mergeCell ref="AO5:AS7"/>
    <mergeCell ref="A16:G16"/>
    <mergeCell ref="H16:AO16"/>
    <mergeCell ref="AS16:AT16"/>
    <mergeCell ref="AU16:AV16"/>
    <mergeCell ref="A17:B17"/>
    <mergeCell ref="C17:D17"/>
    <mergeCell ref="E17:F17"/>
    <mergeCell ref="G17:H17"/>
    <mergeCell ref="I17:K17"/>
    <mergeCell ref="L17:N17"/>
    <mergeCell ref="AU14:AV14"/>
    <mergeCell ref="A15:F15"/>
    <mergeCell ref="G15:AG15"/>
    <mergeCell ref="AM15:AO15"/>
    <mergeCell ref="AS15:AT15"/>
    <mergeCell ref="AU15:AV15"/>
    <mergeCell ref="AD9:AM9"/>
    <mergeCell ref="AO9:AS9"/>
    <mergeCell ref="A14:E14"/>
    <mergeCell ref="F14:H14"/>
    <mergeCell ref="I14:P14"/>
    <mergeCell ref="Q14:W14"/>
    <mergeCell ref="X14:AD14"/>
    <mergeCell ref="AE14:AJ14"/>
    <mergeCell ref="AM14:AO14"/>
    <mergeCell ref="AS14:AT14"/>
  </mergeCells>
  <pageMargins left="0.39370078740157499" right="0.39370078740157499" top="0.39370078740157499" bottom="0.70272440944881898" header="0.39370078740157499" footer="0.39370078740157499"/>
  <pageSetup paperSize="0" orientation="landscape" horizontalDpi="300" verticalDpi="300"/>
  <headerFooter alignWithMargins="0">
    <oddFooter>&amp;R&amp;"Arial,Regular"&amp;8 Página 
&amp;"-,Regular"&amp;P 
&amp;"-,Regular"de 
&amp;"-,Regular"&amp;N</oddFooter>
  </headerFooter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DCA575-D59D-43E5-85ED-A5DDBF897BC1}">
  <dimension ref="A1:AW207"/>
  <sheetViews>
    <sheetView showGridLines="0" tabSelected="1" topLeftCell="E1" zoomScale="115" zoomScaleNormal="115" workbookViewId="0">
      <selection activeCell="AP16" sqref="AP16"/>
    </sheetView>
  </sheetViews>
  <sheetFormatPr baseColWidth="10" defaultRowHeight="15" x14ac:dyDescent="0.25"/>
  <cols>
    <col min="1" max="1" width="2.85546875" style="151" customWidth="1"/>
    <col min="2" max="5" width="2.7109375" style="151" customWidth="1"/>
    <col min="6" max="6" width="2.85546875" style="151" customWidth="1"/>
    <col min="7" max="9" width="2.7109375" style="151" customWidth="1"/>
    <col min="10" max="10" width="2.42578125" style="151" customWidth="1"/>
    <col min="11" max="11" width="0.28515625" style="151" customWidth="1"/>
    <col min="12" max="12" width="1" style="151" customWidth="1"/>
    <col min="13" max="13" width="1.5703125" style="151" customWidth="1"/>
    <col min="14" max="26" width="2.7109375" style="151" customWidth="1"/>
    <col min="27" max="27" width="2.42578125" style="151" customWidth="1"/>
    <col min="28" max="28" width="0.28515625" style="151" customWidth="1"/>
    <col min="29" max="29" width="1.85546875" style="151" customWidth="1"/>
    <col min="30" max="30" width="0.85546875" style="151" customWidth="1"/>
    <col min="31" max="34" width="2.7109375" style="151" customWidth="1"/>
    <col min="35" max="35" width="3.28515625" style="151" customWidth="1"/>
    <col min="36" max="36" width="3.140625" style="151" customWidth="1"/>
    <col min="37" max="38" width="2.7109375" style="151" customWidth="1"/>
    <col min="39" max="40" width="0.85546875" style="151" customWidth="1"/>
    <col min="41" max="41" width="1" style="151" customWidth="1"/>
    <col min="42" max="42" width="14.85546875" style="151" bestFit="1" customWidth="1"/>
    <col min="43" max="43" width="11.42578125" style="151" bestFit="1" customWidth="1"/>
    <col min="44" max="44" width="11.85546875" style="151" bestFit="1" customWidth="1"/>
    <col min="45" max="49" width="9.85546875" style="151" customWidth="1"/>
    <col min="50" max="50" width="76.140625" style="151" customWidth="1"/>
    <col min="51" max="16384" width="11.42578125" style="151"/>
  </cols>
  <sheetData>
    <row r="1" spans="1:49" ht="4.3499999999999996" customHeight="1" x14ac:dyDescent="0.25"/>
    <row r="2" spans="1:49" ht="4.3499999999999996" customHeight="1" x14ac:dyDescent="0.25">
      <c r="A2" s="160"/>
      <c r="B2" s="160"/>
      <c r="C2" s="160"/>
      <c r="D2" s="160"/>
      <c r="E2" s="160"/>
      <c r="F2" s="160"/>
      <c r="G2" s="160"/>
      <c r="H2" s="160"/>
      <c r="I2" s="160"/>
      <c r="J2" s="160"/>
    </row>
    <row r="3" spans="1:49" ht="14.1" customHeight="1" x14ac:dyDescent="0.25">
      <c r="A3" s="160"/>
      <c r="B3" s="160"/>
      <c r="C3" s="160"/>
      <c r="D3" s="160"/>
      <c r="E3" s="160"/>
      <c r="F3" s="160"/>
      <c r="G3" s="160"/>
      <c r="H3" s="160"/>
      <c r="I3" s="160"/>
      <c r="J3" s="160"/>
      <c r="M3" s="161" t="s">
        <v>294</v>
      </c>
      <c r="N3" s="160"/>
      <c r="O3" s="160"/>
      <c r="P3" s="160"/>
      <c r="Q3" s="160"/>
      <c r="R3" s="160"/>
      <c r="S3" s="160"/>
      <c r="T3" s="160"/>
      <c r="U3" s="160"/>
      <c r="V3" s="160"/>
      <c r="W3" s="160"/>
      <c r="X3" s="160"/>
      <c r="Y3" s="160"/>
      <c r="Z3" s="160"/>
      <c r="AA3" s="160"/>
      <c r="AD3" s="162" t="s">
        <v>295</v>
      </c>
      <c r="AE3" s="160"/>
      <c r="AF3" s="160"/>
      <c r="AG3" s="160"/>
      <c r="AH3" s="160"/>
      <c r="AI3" s="160"/>
      <c r="AJ3" s="160"/>
      <c r="AK3" s="160"/>
      <c r="AL3" s="160"/>
      <c r="AM3" s="160"/>
      <c r="AO3" s="163" t="s">
        <v>296</v>
      </c>
      <c r="AP3" s="160"/>
      <c r="AQ3" s="160"/>
      <c r="AR3" s="160"/>
      <c r="AS3" s="160"/>
    </row>
    <row r="4" spans="1:49" ht="7.15" customHeight="1" x14ac:dyDescent="0.25">
      <c r="A4" s="160"/>
      <c r="B4" s="160"/>
      <c r="C4" s="160"/>
      <c r="D4" s="160"/>
      <c r="E4" s="160"/>
      <c r="F4" s="160"/>
      <c r="G4" s="160"/>
      <c r="H4" s="160"/>
      <c r="I4" s="160"/>
      <c r="J4" s="160"/>
      <c r="M4" s="160"/>
      <c r="N4" s="160"/>
      <c r="O4" s="160"/>
      <c r="P4" s="160"/>
      <c r="Q4" s="160"/>
      <c r="R4" s="160"/>
      <c r="S4" s="160"/>
      <c r="T4" s="160"/>
      <c r="U4" s="160"/>
      <c r="V4" s="160"/>
      <c r="W4" s="160"/>
      <c r="X4" s="160"/>
      <c r="Y4" s="160"/>
      <c r="Z4" s="160"/>
      <c r="AA4" s="160"/>
    </row>
    <row r="5" spans="1:49" ht="28.35" customHeight="1" x14ac:dyDescent="0.25">
      <c r="A5" s="160"/>
      <c r="B5" s="160"/>
      <c r="C5" s="160"/>
      <c r="D5" s="160"/>
      <c r="E5" s="160"/>
      <c r="F5" s="160"/>
      <c r="G5" s="160"/>
      <c r="H5" s="160"/>
      <c r="I5" s="160"/>
      <c r="J5" s="160"/>
      <c r="M5" s="160"/>
      <c r="N5" s="160"/>
      <c r="O5" s="160"/>
      <c r="P5" s="160"/>
      <c r="Q5" s="160"/>
      <c r="R5" s="160"/>
      <c r="S5" s="160"/>
      <c r="T5" s="160"/>
      <c r="U5" s="160"/>
      <c r="V5" s="160"/>
      <c r="W5" s="160"/>
      <c r="X5" s="160"/>
      <c r="Y5" s="160"/>
      <c r="Z5" s="160"/>
      <c r="AA5" s="160"/>
      <c r="AD5" s="164" t="s">
        <v>297</v>
      </c>
      <c r="AE5" s="160"/>
      <c r="AF5" s="160"/>
      <c r="AG5" s="160"/>
      <c r="AH5" s="160"/>
      <c r="AI5" s="160"/>
      <c r="AJ5" s="160"/>
      <c r="AK5" s="160"/>
      <c r="AL5" s="160"/>
      <c r="AM5" s="160"/>
      <c r="AO5" s="165" t="s">
        <v>298</v>
      </c>
      <c r="AP5" s="160"/>
      <c r="AQ5" s="160"/>
      <c r="AR5" s="160"/>
      <c r="AS5" s="160"/>
    </row>
    <row r="6" spans="1:49" ht="2.85" customHeight="1" x14ac:dyDescent="0.25">
      <c r="A6" s="160"/>
      <c r="B6" s="160"/>
      <c r="C6" s="160"/>
      <c r="D6" s="160"/>
      <c r="E6" s="160"/>
      <c r="F6" s="160"/>
      <c r="G6" s="160"/>
      <c r="H6" s="160"/>
      <c r="I6" s="160"/>
      <c r="J6" s="160"/>
      <c r="AD6" s="160"/>
      <c r="AE6" s="160"/>
      <c r="AF6" s="160"/>
      <c r="AG6" s="160"/>
      <c r="AH6" s="160"/>
      <c r="AI6" s="160"/>
      <c r="AJ6" s="160"/>
      <c r="AK6" s="160"/>
      <c r="AL6" s="160"/>
      <c r="AM6" s="160"/>
      <c r="AO6" s="160"/>
      <c r="AP6" s="160"/>
      <c r="AQ6" s="160"/>
      <c r="AR6" s="160"/>
      <c r="AS6" s="160"/>
    </row>
    <row r="7" spans="1:49" x14ac:dyDescent="0.25">
      <c r="AD7" s="160"/>
      <c r="AE7" s="160"/>
      <c r="AF7" s="160"/>
      <c r="AG7" s="160"/>
      <c r="AH7" s="160"/>
      <c r="AI7" s="160"/>
      <c r="AJ7" s="160"/>
      <c r="AK7" s="160"/>
      <c r="AL7" s="160"/>
      <c r="AM7" s="160"/>
      <c r="AO7" s="160"/>
      <c r="AP7" s="160"/>
      <c r="AQ7" s="160"/>
      <c r="AR7" s="160"/>
      <c r="AS7" s="160"/>
    </row>
    <row r="8" spans="1:49" ht="7.15" customHeight="1" x14ac:dyDescent="0.25"/>
    <row r="9" spans="1:49" ht="14.1" customHeight="1" x14ac:dyDescent="0.25">
      <c r="AD9" s="164" t="s">
        <v>299</v>
      </c>
      <c r="AE9" s="160"/>
      <c r="AF9" s="160"/>
      <c r="AG9" s="160"/>
      <c r="AH9" s="160"/>
      <c r="AI9" s="160"/>
      <c r="AJ9" s="160"/>
      <c r="AK9" s="160"/>
      <c r="AL9" s="160"/>
      <c r="AM9" s="160"/>
      <c r="AO9" s="165" t="s">
        <v>1078</v>
      </c>
      <c r="AP9" s="160"/>
      <c r="AQ9" s="160"/>
      <c r="AR9" s="160"/>
      <c r="AS9" s="160"/>
    </row>
    <row r="10" spans="1:49" ht="0" hidden="1" customHeight="1" x14ac:dyDescent="0.25"/>
    <row r="11" spans="1:49" ht="19.899999999999999" customHeight="1" x14ac:dyDescent="0.25"/>
    <row r="12" spans="1:49" ht="0" hidden="1" customHeight="1" x14ac:dyDescent="0.25"/>
    <row r="13" spans="1:49" ht="8.4499999999999993" customHeight="1" x14ac:dyDescent="0.25"/>
    <row r="14" spans="1:49" x14ac:dyDescent="0.25">
      <c r="A14" s="175" t="s">
        <v>301</v>
      </c>
      <c r="B14" s="167"/>
      <c r="C14" s="167"/>
      <c r="D14" s="167"/>
      <c r="E14" s="168"/>
      <c r="F14" s="176" t="s">
        <v>1071</v>
      </c>
      <c r="G14" s="167"/>
      <c r="H14" s="168"/>
      <c r="I14" s="175" t="s">
        <v>303</v>
      </c>
      <c r="J14" s="167"/>
      <c r="K14" s="167"/>
      <c r="L14" s="167"/>
      <c r="M14" s="167"/>
      <c r="N14" s="167"/>
      <c r="O14" s="167"/>
      <c r="P14" s="168"/>
      <c r="Q14" s="177" t="s">
        <v>304</v>
      </c>
      <c r="R14" s="167"/>
      <c r="S14" s="167"/>
      <c r="T14" s="167"/>
      <c r="U14" s="167"/>
      <c r="V14" s="167"/>
      <c r="W14" s="168"/>
      <c r="X14" s="175" t="s">
        <v>305</v>
      </c>
      <c r="Y14" s="167"/>
      <c r="Z14" s="167"/>
      <c r="AA14" s="167"/>
      <c r="AB14" s="167"/>
      <c r="AC14" s="167"/>
      <c r="AD14" s="168"/>
      <c r="AE14" s="177" t="s">
        <v>1072</v>
      </c>
      <c r="AF14" s="167"/>
      <c r="AG14" s="167"/>
      <c r="AH14" s="167"/>
      <c r="AI14" s="167"/>
      <c r="AJ14" s="168"/>
      <c r="AK14" s="152" t="s">
        <v>293</v>
      </c>
      <c r="AL14" s="152" t="s">
        <v>293</v>
      </c>
      <c r="AM14" s="170" t="s">
        <v>293</v>
      </c>
      <c r="AN14" s="160"/>
      <c r="AO14" s="160"/>
      <c r="AP14" s="152" t="s">
        <v>293</v>
      </c>
      <c r="AQ14" s="152" t="s">
        <v>293</v>
      </c>
      <c r="AR14" s="152" t="s">
        <v>293</v>
      </c>
      <c r="AS14" s="170" t="s">
        <v>293</v>
      </c>
      <c r="AT14" s="160"/>
      <c r="AU14" s="170" t="s">
        <v>293</v>
      </c>
      <c r="AV14" s="160"/>
      <c r="AW14" s="152" t="s">
        <v>293</v>
      </c>
    </row>
    <row r="15" spans="1:49" x14ac:dyDescent="0.25">
      <c r="A15" s="166" t="s">
        <v>307</v>
      </c>
      <c r="B15" s="167"/>
      <c r="C15" s="167"/>
      <c r="D15" s="167"/>
      <c r="E15" s="167"/>
      <c r="F15" s="168"/>
      <c r="G15" s="169" t="s">
        <v>1046</v>
      </c>
      <c r="H15" s="167"/>
      <c r="I15" s="167"/>
      <c r="J15" s="167"/>
      <c r="K15" s="167"/>
      <c r="L15" s="167"/>
      <c r="M15" s="167"/>
      <c r="N15" s="167"/>
      <c r="O15" s="167"/>
      <c r="P15" s="167"/>
      <c r="Q15" s="167"/>
      <c r="R15" s="167"/>
      <c r="S15" s="167"/>
      <c r="T15" s="167"/>
      <c r="U15" s="167"/>
      <c r="V15" s="167"/>
      <c r="W15" s="167"/>
      <c r="X15" s="167"/>
      <c r="Y15" s="167"/>
      <c r="Z15" s="167"/>
      <c r="AA15" s="167"/>
      <c r="AB15" s="167"/>
      <c r="AC15" s="167"/>
      <c r="AD15" s="167"/>
      <c r="AE15" s="167"/>
      <c r="AF15" s="167"/>
      <c r="AG15" s="168"/>
      <c r="AH15" s="153" t="s">
        <v>293</v>
      </c>
      <c r="AI15" s="153" t="s">
        <v>293</v>
      </c>
      <c r="AJ15" s="153" t="s">
        <v>293</v>
      </c>
      <c r="AK15" s="153" t="s">
        <v>293</v>
      </c>
      <c r="AL15" s="153" t="s">
        <v>293</v>
      </c>
      <c r="AM15" s="173" t="s">
        <v>293</v>
      </c>
      <c r="AN15" s="174"/>
      <c r="AO15" s="174"/>
      <c r="AP15" s="152" t="s">
        <v>293</v>
      </c>
      <c r="AQ15" s="152" t="s">
        <v>293</v>
      </c>
      <c r="AR15" s="152" t="s">
        <v>293</v>
      </c>
      <c r="AS15" s="170" t="s">
        <v>293</v>
      </c>
      <c r="AT15" s="160"/>
      <c r="AU15" s="170" t="s">
        <v>293</v>
      </c>
      <c r="AV15" s="160"/>
      <c r="AW15" s="152" t="s">
        <v>293</v>
      </c>
    </row>
    <row r="16" spans="1:49" x14ac:dyDescent="0.25">
      <c r="A16" s="166" t="s">
        <v>308</v>
      </c>
      <c r="B16" s="167"/>
      <c r="C16" s="167"/>
      <c r="D16" s="167"/>
      <c r="E16" s="167"/>
      <c r="F16" s="167"/>
      <c r="G16" s="168"/>
      <c r="H16" s="169" t="s">
        <v>298</v>
      </c>
      <c r="I16" s="167"/>
      <c r="J16" s="167"/>
      <c r="K16" s="167"/>
      <c r="L16" s="167"/>
      <c r="M16" s="167"/>
      <c r="N16" s="167"/>
      <c r="O16" s="167"/>
      <c r="P16" s="167"/>
      <c r="Q16" s="167"/>
      <c r="R16" s="167"/>
      <c r="S16" s="167"/>
      <c r="T16" s="167"/>
      <c r="U16" s="167"/>
      <c r="V16" s="167"/>
      <c r="W16" s="167"/>
      <c r="X16" s="167"/>
      <c r="Y16" s="167"/>
      <c r="Z16" s="167"/>
      <c r="AA16" s="167"/>
      <c r="AB16" s="167"/>
      <c r="AC16" s="167"/>
      <c r="AD16" s="167"/>
      <c r="AE16" s="167"/>
      <c r="AF16" s="167"/>
      <c r="AG16" s="167"/>
      <c r="AH16" s="167"/>
      <c r="AI16" s="167"/>
      <c r="AJ16" s="167"/>
      <c r="AK16" s="167"/>
      <c r="AL16" s="167"/>
      <c r="AM16" s="167"/>
      <c r="AN16" s="167"/>
      <c r="AO16" s="168"/>
      <c r="AP16" s="224"/>
      <c r="AQ16" s="152" t="s">
        <v>293</v>
      </c>
      <c r="AR16" s="152" t="s">
        <v>293</v>
      </c>
      <c r="AS16" s="170" t="s">
        <v>293</v>
      </c>
      <c r="AT16" s="160"/>
      <c r="AU16" s="170" t="s">
        <v>293</v>
      </c>
      <c r="AV16" s="160"/>
      <c r="AW16" s="152" t="s">
        <v>293</v>
      </c>
    </row>
    <row r="17" spans="1:49" ht="45" x14ac:dyDescent="0.25">
      <c r="A17" s="171" t="s">
        <v>309</v>
      </c>
      <c r="B17" s="168"/>
      <c r="C17" s="172" t="s">
        <v>310</v>
      </c>
      <c r="D17" s="168"/>
      <c r="E17" s="171" t="s">
        <v>311</v>
      </c>
      <c r="F17" s="168"/>
      <c r="G17" s="171" t="s">
        <v>312</v>
      </c>
      <c r="H17" s="168"/>
      <c r="I17" s="171" t="s">
        <v>313</v>
      </c>
      <c r="J17" s="167"/>
      <c r="K17" s="168"/>
      <c r="L17" s="171" t="s">
        <v>314</v>
      </c>
      <c r="M17" s="167"/>
      <c r="N17" s="168"/>
      <c r="O17" s="171" t="s">
        <v>315</v>
      </c>
      <c r="P17" s="168"/>
      <c r="Q17" s="171" t="s">
        <v>316</v>
      </c>
      <c r="R17" s="168"/>
      <c r="S17" s="171" t="s">
        <v>1</v>
      </c>
      <c r="T17" s="167"/>
      <c r="U17" s="167"/>
      <c r="V17" s="167"/>
      <c r="W17" s="167"/>
      <c r="X17" s="167"/>
      <c r="Y17" s="167"/>
      <c r="Z17" s="168"/>
      <c r="AA17" s="171" t="s">
        <v>2</v>
      </c>
      <c r="AB17" s="167"/>
      <c r="AC17" s="167"/>
      <c r="AD17" s="167"/>
      <c r="AE17" s="168"/>
      <c r="AF17" s="171" t="s">
        <v>3</v>
      </c>
      <c r="AG17" s="167"/>
      <c r="AH17" s="168"/>
      <c r="AI17" s="154" t="s">
        <v>4</v>
      </c>
      <c r="AJ17" s="171" t="s">
        <v>5</v>
      </c>
      <c r="AK17" s="167"/>
      <c r="AL17" s="167"/>
      <c r="AM17" s="167"/>
      <c r="AN17" s="167"/>
      <c r="AO17" s="168"/>
      <c r="AP17" s="154" t="s">
        <v>12</v>
      </c>
      <c r="AQ17" s="154" t="s">
        <v>14</v>
      </c>
      <c r="AR17" s="154" t="s">
        <v>15</v>
      </c>
      <c r="AS17" s="171" t="s">
        <v>16</v>
      </c>
      <c r="AT17" s="168"/>
      <c r="AU17" s="171" t="s">
        <v>17</v>
      </c>
      <c r="AV17" s="168"/>
      <c r="AW17" s="154" t="s">
        <v>18</v>
      </c>
    </row>
    <row r="18" spans="1:49" x14ac:dyDescent="0.25">
      <c r="A18" s="179" t="s">
        <v>22</v>
      </c>
      <c r="B18" s="160"/>
      <c r="C18" s="179"/>
      <c r="D18" s="160"/>
      <c r="E18" s="179"/>
      <c r="F18" s="160"/>
      <c r="G18" s="179"/>
      <c r="H18" s="160"/>
      <c r="I18" s="179"/>
      <c r="J18" s="160"/>
      <c r="K18" s="160"/>
      <c r="L18" s="179"/>
      <c r="M18" s="160"/>
      <c r="N18" s="160"/>
      <c r="O18" s="179"/>
      <c r="P18" s="160"/>
      <c r="Q18" s="179"/>
      <c r="R18" s="160"/>
      <c r="S18" s="178" t="s">
        <v>23</v>
      </c>
      <c r="T18" s="160"/>
      <c r="U18" s="160"/>
      <c r="V18" s="160"/>
      <c r="W18" s="160"/>
      <c r="X18" s="160"/>
      <c r="Y18" s="160"/>
      <c r="Z18" s="160"/>
      <c r="AA18" s="179" t="s">
        <v>19</v>
      </c>
      <c r="AB18" s="160"/>
      <c r="AC18" s="160"/>
      <c r="AD18" s="160"/>
      <c r="AE18" s="160"/>
      <c r="AF18" s="179" t="s">
        <v>20</v>
      </c>
      <c r="AG18" s="160"/>
      <c r="AH18" s="160"/>
      <c r="AI18" s="155" t="s">
        <v>317</v>
      </c>
      <c r="AJ18" s="180" t="s">
        <v>21</v>
      </c>
      <c r="AK18" s="160"/>
      <c r="AL18" s="160"/>
      <c r="AM18" s="160"/>
      <c r="AN18" s="160"/>
      <c r="AO18" s="160"/>
      <c r="AP18" s="219">
        <v>2329038275.5</v>
      </c>
      <c r="AQ18" s="219">
        <v>2319676365.7600002</v>
      </c>
      <c r="AR18" s="219">
        <v>9361909.7400000002</v>
      </c>
      <c r="AS18" s="220">
        <v>2316220419.8299999</v>
      </c>
      <c r="AT18" s="221"/>
      <c r="AU18" s="220">
        <v>3455945.93</v>
      </c>
      <c r="AV18" s="221"/>
      <c r="AW18" s="219">
        <v>0</v>
      </c>
    </row>
    <row r="19" spans="1:49" x14ac:dyDescent="0.25">
      <c r="A19" s="179" t="s">
        <v>22</v>
      </c>
      <c r="B19" s="160"/>
      <c r="C19" s="179" t="s">
        <v>322</v>
      </c>
      <c r="D19" s="160"/>
      <c r="E19" s="179"/>
      <c r="F19" s="160"/>
      <c r="G19" s="179"/>
      <c r="H19" s="160"/>
      <c r="I19" s="179"/>
      <c r="J19" s="160"/>
      <c r="K19" s="160"/>
      <c r="L19" s="179"/>
      <c r="M19" s="160"/>
      <c r="N19" s="160"/>
      <c r="O19" s="179"/>
      <c r="P19" s="160"/>
      <c r="Q19" s="179"/>
      <c r="R19" s="160"/>
      <c r="S19" s="178" t="s">
        <v>25</v>
      </c>
      <c r="T19" s="160"/>
      <c r="U19" s="160"/>
      <c r="V19" s="160"/>
      <c r="W19" s="160"/>
      <c r="X19" s="160"/>
      <c r="Y19" s="160"/>
      <c r="Z19" s="160"/>
      <c r="AA19" s="179" t="s">
        <v>19</v>
      </c>
      <c r="AB19" s="160"/>
      <c r="AC19" s="160"/>
      <c r="AD19" s="160"/>
      <c r="AE19" s="160"/>
      <c r="AF19" s="179" t="s">
        <v>20</v>
      </c>
      <c r="AG19" s="160"/>
      <c r="AH19" s="160"/>
      <c r="AI19" s="155" t="s">
        <v>317</v>
      </c>
      <c r="AJ19" s="180" t="s">
        <v>21</v>
      </c>
      <c r="AK19" s="160"/>
      <c r="AL19" s="160"/>
      <c r="AM19" s="160"/>
      <c r="AN19" s="160"/>
      <c r="AO19" s="160"/>
      <c r="AP19" s="219">
        <v>7079314</v>
      </c>
      <c r="AQ19" s="219">
        <v>7079314</v>
      </c>
      <c r="AR19" s="219">
        <v>0</v>
      </c>
      <c r="AS19" s="220">
        <v>7079314</v>
      </c>
      <c r="AT19" s="221"/>
      <c r="AU19" s="220">
        <v>0</v>
      </c>
      <c r="AV19" s="221"/>
      <c r="AW19" s="219">
        <v>0</v>
      </c>
    </row>
    <row r="20" spans="1:49" x14ac:dyDescent="0.25">
      <c r="A20" s="179" t="s">
        <v>22</v>
      </c>
      <c r="B20" s="160"/>
      <c r="C20" s="179" t="s">
        <v>322</v>
      </c>
      <c r="D20" s="160"/>
      <c r="E20" s="179" t="s">
        <v>322</v>
      </c>
      <c r="F20" s="160"/>
      <c r="G20" s="179"/>
      <c r="H20" s="160"/>
      <c r="I20" s="179"/>
      <c r="J20" s="160"/>
      <c r="K20" s="160"/>
      <c r="L20" s="179"/>
      <c r="M20" s="160"/>
      <c r="N20" s="160"/>
      <c r="O20" s="179"/>
      <c r="P20" s="160"/>
      <c r="Q20" s="179"/>
      <c r="R20" s="160"/>
      <c r="S20" s="178" t="s">
        <v>27</v>
      </c>
      <c r="T20" s="160"/>
      <c r="U20" s="160"/>
      <c r="V20" s="160"/>
      <c r="W20" s="160"/>
      <c r="X20" s="160"/>
      <c r="Y20" s="160"/>
      <c r="Z20" s="160"/>
      <c r="AA20" s="179" t="s">
        <v>19</v>
      </c>
      <c r="AB20" s="160"/>
      <c r="AC20" s="160"/>
      <c r="AD20" s="160"/>
      <c r="AE20" s="160"/>
      <c r="AF20" s="179" t="s">
        <v>20</v>
      </c>
      <c r="AG20" s="160"/>
      <c r="AH20" s="160"/>
      <c r="AI20" s="155" t="s">
        <v>317</v>
      </c>
      <c r="AJ20" s="180" t="s">
        <v>21</v>
      </c>
      <c r="AK20" s="160"/>
      <c r="AL20" s="160"/>
      <c r="AM20" s="160"/>
      <c r="AN20" s="160"/>
      <c r="AO20" s="160"/>
      <c r="AP20" s="219">
        <v>7079314</v>
      </c>
      <c r="AQ20" s="219">
        <v>7079314</v>
      </c>
      <c r="AR20" s="219">
        <v>0</v>
      </c>
      <c r="AS20" s="220">
        <v>7079314</v>
      </c>
      <c r="AT20" s="221"/>
      <c r="AU20" s="220">
        <v>0</v>
      </c>
      <c r="AV20" s="221"/>
      <c r="AW20" s="219">
        <v>0</v>
      </c>
    </row>
    <row r="21" spans="1:49" x14ac:dyDescent="0.25">
      <c r="A21" s="179" t="s">
        <v>22</v>
      </c>
      <c r="B21" s="160"/>
      <c r="C21" s="179" t="s">
        <v>322</v>
      </c>
      <c r="D21" s="160"/>
      <c r="E21" s="179" t="s">
        <v>322</v>
      </c>
      <c r="F21" s="160"/>
      <c r="G21" s="179" t="s">
        <v>322</v>
      </c>
      <c r="H21" s="160"/>
      <c r="I21" s="179"/>
      <c r="J21" s="160"/>
      <c r="K21" s="160"/>
      <c r="L21" s="179"/>
      <c r="M21" s="160"/>
      <c r="N21" s="160"/>
      <c r="O21" s="179"/>
      <c r="P21" s="160"/>
      <c r="Q21" s="179"/>
      <c r="R21" s="160"/>
      <c r="S21" s="178" t="s">
        <v>29</v>
      </c>
      <c r="T21" s="160"/>
      <c r="U21" s="160"/>
      <c r="V21" s="160"/>
      <c r="W21" s="160"/>
      <c r="X21" s="160"/>
      <c r="Y21" s="160"/>
      <c r="Z21" s="160"/>
      <c r="AA21" s="179" t="s">
        <v>19</v>
      </c>
      <c r="AB21" s="160"/>
      <c r="AC21" s="160"/>
      <c r="AD21" s="160"/>
      <c r="AE21" s="160"/>
      <c r="AF21" s="179" t="s">
        <v>20</v>
      </c>
      <c r="AG21" s="160"/>
      <c r="AH21" s="160"/>
      <c r="AI21" s="155" t="s">
        <v>317</v>
      </c>
      <c r="AJ21" s="180" t="s">
        <v>21</v>
      </c>
      <c r="AK21" s="160"/>
      <c r="AL21" s="160"/>
      <c r="AM21" s="160"/>
      <c r="AN21" s="160"/>
      <c r="AO21" s="160"/>
      <c r="AP21" s="219">
        <v>4911132</v>
      </c>
      <c r="AQ21" s="219">
        <v>4911132</v>
      </c>
      <c r="AR21" s="219">
        <v>0</v>
      </c>
      <c r="AS21" s="220">
        <v>4911132</v>
      </c>
      <c r="AT21" s="221"/>
      <c r="AU21" s="220">
        <v>0</v>
      </c>
      <c r="AV21" s="221"/>
      <c r="AW21" s="219">
        <v>0</v>
      </c>
    </row>
    <row r="22" spans="1:49" x14ac:dyDescent="0.25">
      <c r="A22" s="179" t="s">
        <v>22</v>
      </c>
      <c r="B22" s="160"/>
      <c r="C22" s="179" t="s">
        <v>322</v>
      </c>
      <c r="D22" s="160"/>
      <c r="E22" s="179" t="s">
        <v>322</v>
      </c>
      <c r="F22" s="160"/>
      <c r="G22" s="179" t="s">
        <v>322</v>
      </c>
      <c r="H22" s="160"/>
      <c r="I22" s="179" t="s">
        <v>326</v>
      </c>
      <c r="J22" s="160"/>
      <c r="K22" s="160"/>
      <c r="L22" s="179"/>
      <c r="M22" s="160"/>
      <c r="N22" s="160"/>
      <c r="O22" s="179"/>
      <c r="P22" s="160"/>
      <c r="Q22" s="179"/>
      <c r="R22" s="160"/>
      <c r="S22" s="178" t="s">
        <v>31</v>
      </c>
      <c r="T22" s="160"/>
      <c r="U22" s="160"/>
      <c r="V22" s="160"/>
      <c r="W22" s="160"/>
      <c r="X22" s="160"/>
      <c r="Y22" s="160"/>
      <c r="Z22" s="160"/>
      <c r="AA22" s="179" t="s">
        <v>19</v>
      </c>
      <c r="AB22" s="160"/>
      <c r="AC22" s="160"/>
      <c r="AD22" s="160"/>
      <c r="AE22" s="160"/>
      <c r="AF22" s="179" t="s">
        <v>20</v>
      </c>
      <c r="AG22" s="160"/>
      <c r="AH22" s="160"/>
      <c r="AI22" s="155" t="s">
        <v>317</v>
      </c>
      <c r="AJ22" s="180" t="s">
        <v>21</v>
      </c>
      <c r="AK22" s="160"/>
      <c r="AL22" s="160"/>
      <c r="AM22" s="160"/>
      <c r="AN22" s="160"/>
      <c r="AO22" s="160"/>
      <c r="AP22" s="219">
        <v>4911132</v>
      </c>
      <c r="AQ22" s="219">
        <v>4911132</v>
      </c>
      <c r="AR22" s="219">
        <v>0</v>
      </c>
      <c r="AS22" s="220">
        <v>4911132</v>
      </c>
      <c r="AT22" s="221"/>
      <c r="AU22" s="220">
        <v>0</v>
      </c>
      <c r="AV22" s="221"/>
      <c r="AW22" s="219">
        <v>0</v>
      </c>
    </row>
    <row r="23" spans="1:49" x14ac:dyDescent="0.25">
      <c r="A23" s="184" t="s">
        <v>22</v>
      </c>
      <c r="B23" s="160"/>
      <c r="C23" s="184" t="s">
        <v>322</v>
      </c>
      <c r="D23" s="160"/>
      <c r="E23" s="184" t="s">
        <v>322</v>
      </c>
      <c r="F23" s="160"/>
      <c r="G23" s="184" t="s">
        <v>322</v>
      </c>
      <c r="H23" s="160"/>
      <c r="I23" s="184" t="s">
        <v>326</v>
      </c>
      <c r="J23" s="160"/>
      <c r="K23" s="160"/>
      <c r="L23" s="184" t="s">
        <v>326</v>
      </c>
      <c r="M23" s="160"/>
      <c r="N23" s="160"/>
      <c r="O23" s="184"/>
      <c r="P23" s="160"/>
      <c r="Q23" s="184"/>
      <c r="R23" s="160"/>
      <c r="S23" s="183" t="s">
        <v>33</v>
      </c>
      <c r="T23" s="160"/>
      <c r="U23" s="160"/>
      <c r="V23" s="160"/>
      <c r="W23" s="160"/>
      <c r="X23" s="160"/>
      <c r="Y23" s="160"/>
      <c r="Z23" s="160"/>
      <c r="AA23" s="184" t="s">
        <v>19</v>
      </c>
      <c r="AB23" s="160"/>
      <c r="AC23" s="160"/>
      <c r="AD23" s="160"/>
      <c r="AE23" s="160"/>
      <c r="AF23" s="184" t="s">
        <v>20</v>
      </c>
      <c r="AG23" s="160"/>
      <c r="AH23" s="160"/>
      <c r="AI23" s="156" t="s">
        <v>317</v>
      </c>
      <c r="AJ23" s="185" t="s">
        <v>21</v>
      </c>
      <c r="AK23" s="160"/>
      <c r="AL23" s="160"/>
      <c r="AM23" s="160"/>
      <c r="AN23" s="160"/>
      <c r="AO23" s="160"/>
      <c r="AP23" s="222">
        <v>699995</v>
      </c>
      <c r="AQ23" s="222">
        <v>699995</v>
      </c>
      <c r="AR23" s="222">
        <v>0</v>
      </c>
      <c r="AS23" s="223">
        <v>699995</v>
      </c>
      <c r="AT23" s="221"/>
      <c r="AU23" s="223">
        <v>0</v>
      </c>
      <c r="AV23" s="221"/>
      <c r="AW23" s="222">
        <v>0</v>
      </c>
    </row>
    <row r="24" spans="1:49" x14ac:dyDescent="0.25">
      <c r="A24" s="184" t="s">
        <v>22</v>
      </c>
      <c r="B24" s="160"/>
      <c r="C24" s="184" t="s">
        <v>322</v>
      </c>
      <c r="D24" s="160"/>
      <c r="E24" s="184" t="s">
        <v>322</v>
      </c>
      <c r="F24" s="160"/>
      <c r="G24" s="184" t="s">
        <v>322</v>
      </c>
      <c r="H24" s="160"/>
      <c r="I24" s="184" t="s">
        <v>326</v>
      </c>
      <c r="J24" s="160"/>
      <c r="K24" s="160"/>
      <c r="L24" s="184" t="s">
        <v>327</v>
      </c>
      <c r="M24" s="160"/>
      <c r="N24" s="160"/>
      <c r="O24" s="184"/>
      <c r="P24" s="160"/>
      <c r="Q24" s="184"/>
      <c r="R24" s="160"/>
      <c r="S24" s="183" t="s">
        <v>35</v>
      </c>
      <c r="T24" s="160"/>
      <c r="U24" s="160"/>
      <c r="V24" s="160"/>
      <c r="W24" s="160"/>
      <c r="X24" s="160"/>
      <c r="Y24" s="160"/>
      <c r="Z24" s="160"/>
      <c r="AA24" s="184" t="s">
        <v>19</v>
      </c>
      <c r="AB24" s="160"/>
      <c r="AC24" s="160"/>
      <c r="AD24" s="160"/>
      <c r="AE24" s="160"/>
      <c r="AF24" s="184" t="s">
        <v>20</v>
      </c>
      <c r="AG24" s="160"/>
      <c r="AH24" s="160"/>
      <c r="AI24" s="156" t="s">
        <v>317</v>
      </c>
      <c r="AJ24" s="185" t="s">
        <v>21</v>
      </c>
      <c r="AK24" s="160"/>
      <c r="AL24" s="160"/>
      <c r="AM24" s="160"/>
      <c r="AN24" s="160"/>
      <c r="AO24" s="160"/>
      <c r="AP24" s="222">
        <v>0</v>
      </c>
      <c r="AQ24" s="222">
        <v>0</v>
      </c>
      <c r="AR24" s="222">
        <v>0</v>
      </c>
      <c r="AS24" s="223">
        <v>0</v>
      </c>
      <c r="AT24" s="221"/>
      <c r="AU24" s="223">
        <v>0</v>
      </c>
      <c r="AV24" s="221"/>
      <c r="AW24" s="222">
        <v>0</v>
      </c>
    </row>
    <row r="25" spans="1:49" x14ac:dyDescent="0.25">
      <c r="A25" s="184" t="s">
        <v>22</v>
      </c>
      <c r="B25" s="160"/>
      <c r="C25" s="184" t="s">
        <v>322</v>
      </c>
      <c r="D25" s="160"/>
      <c r="E25" s="184" t="s">
        <v>322</v>
      </c>
      <c r="F25" s="160"/>
      <c r="G25" s="184" t="s">
        <v>322</v>
      </c>
      <c r="H25" s="160"/>
      <c r="I25" s="184" t="s">
        <v>326</v>
      </c>
      <c r="J25" s="160"/>
      <c r="K25" s="160"/>
      <c r="L25" s="184" t="s">
        <v>328</v>
      </c>
      <c r="M25" s="160"/>
      <c r="N25" s="160"/>
      <c r="O25" s="184"/>
      <c r="P25" s="160"/>
      <c r="Q25" s="184"/>
      <c r="R25" s="160"/>
      <c r="S25" s="183" t="s">
        <v>37</v>
      </c>
      <c r="T25" s="160"/>
      <c r="U25" s="160"/>
      <c r="V25" s="160"/>
      <c r="W25" s="160"/>
      <c r="X25" s="160"/>
      <c r="Y25" s="160"/>
      <c r="Z25" s="160"/>
      <c r="AA25" s="184" t="s">
        <v>19</v>
      </c>
      <c r="AB25" s="160"/>
      <c r="AC25" s="160"/>
      <c r="AD25" s="160"/>
      <c r="AE25" s="160"/>
      <c r="AF25" s="184" t="s">
        <v>20</v>
      </c>
      <c r="AG25" s="160"/>
      <c r="AH25" s="160"/>
      <c r="AI25" s="156" t="s">
        <v>317</v>
      </c>
      <c r="AJ25" s="185" t="s">
        <v>21</v>
      </c>
      <c r="AK25" s="160"/>
      <c r="AL25" s="160"/>
      <c r="AM25" s="160"/>
      <c r="AN25" s="160"/>
      <c r="AO25" s="160"/>
      <c r="AP25" s="222">
        <v>77274</v>
      </c>
      <c r="AQ25" s="222">
        <v>77274</v>
      </c>
      <c r="AR25" s="222">
        <v>0</v>
      </c>
      <c r="AS25" s="223">
        <v>77274</v>
      </c>
      <c r="AT25" s="221"/>
      <c r="AU25" s="223">
        <v>0</v>
      </c>
      <c r="AV25" s="221"/>
      <c r="AW25" s="222">
        <v>0</v>
      </c>
    </row>
    <row r="26" spans="1:49" x14ac:dyDescent="0.25">
      <c r="A26" s="184" t="s">
        <v>22</v>
      </c>
      <c r="B26" s="160"/>
      <c r="C26" s="184" t="s">
        <v>322</v>
      </c>
      <c r="D26" s="160"/>
      <c r="E26" s="184" t="s">
        <v>322</v>
      </c>
      <c r="F26" s="160"/>
      <c r="G26" s="184" t="s">
        <v>322</v>
      </c>
      <c r="H26" s="160"/>
      <c r="I26" s="184" t="s">
        <v>326</v>
      </c>
      <c r="J26" s="160"/>
      <c r="K26" s="160"/>
      <c r="L26" s="184" t="s">
        <v>329</v>
      </c>
      <c r="M26" s="160"/>
      <c r="N26" s="160"/>
      <c r="O26" s="184"/>
      <c r="P26" s="160"/>
      <c r="Q26" s="184"/>
      <c r="R26" s="160"/>
      <c r="S26" s="183" t="s">
        <v>39</v>
      </c>
      <c r="T26" s="160"/>
      <c r="U26" s="160"/>
      <c r="V26" s="160"/>
      <c r="W26" s="160"/>
      <c r="X26" s="160"/>
      <c r="Y26" s="160"/>
      <c r="Z26" s="160"/>
      <c r="AA26" s="184" t="s">
        <v>19</v>
      </c>
      <c r="AB26" s="160"/>
      <c r="AC26" s="160"/>
      <c r="AD26" s="160"/>
      <c r="AE26" s="160"/>
      <c r="AF26" s="184" t="s">
        <v>20</v>
      </c>
      <c r="AG26" s="160"/>
      <c r="AH26" s="160"/>
      <c r="AI26" s="156" t="s">
        <v>317</v>
      </c>
      <c r="AJ26" s="185" t="s">
        <v>21</v>
      </c>
      <c r="AK26" s="160"/>
      <c r="AL26" s="160"/>
      <c r="AM26" s="160"/>
      <c r="AN26" s="160"/>
      <c r="AO26" s="160"/>
      <c r="AP26" s="222">
        <v>0</v>
      </c>
      <c r="AQ26" s="222">
        <v>0</v>
      </c>
      <c r="AR26" s="222">
        <v>0</v>
      </c>
      <c r="AS26" s="223">
        <v>0</v>
      </c>
      <c r="AT26" s="221"/>
      <c r="AU26" s="223">
        <v>0</v>
      </c>
      <c r="AV26" s="221"/>
      <c r="AW26" s="222">
        <v>0</v>
      </c>
    </row>
    <row r="27" spans="1:49" x14ac:dyDescent="0.25">
      <c r="A27" s="184" t="s">
        <v>22</v>
      </c>
      <c r="B27" s="160"/>
      <c r="C27" s="184" t="s">
        <v>322</v>
      </c>
      <c r="D27" s="160"/>
      <c r="E27" s="184" t="s">
        <v>322</v>
      </c>
      <c r="F27" s="160"/>
      <c r="G27" s="184" t="s">
        <v>322</v>
      </c>
      <c r="H27" s="160"/>
      <c r="I27" s="184" t="s">
        <v>326</v>
      </c>
      <c r="J27" s="160"/>
      <c r="K27" s="160"/>
      <c r="L27" s="184" t="s">
        <v>330</v>
      </c>
      <c r="M27" s="160"/>
      <c r="N27" s="160"/>
      <c r="O27" s="184"/>
      <c r="P27" s="160"/>
      <c r="Q27" s="184"/>
      <c r="R27" s="160"/>
      <c r="S27" s="183" t="s">
        <v>41</v>
      </c>
      <c r="T27" s="160"/>
      <c r="U27" s="160"/>
      <c r="V27" s="160"/>
      <c r="W27" s="160"/>
      <c r="X27" s="160"/>
      <c r="Y27" s="160"/>
      <c r="Z27" s="160"/>
      <c r="AA27" s="184" t="s">
        <v>19</v>
      </c>
      <c r="AB27" s="160"/>
      <c r="AC27" s="160"/>
      <c r="AD27" s="160"/>
      <c r="AE27" s="160"/>
      <c r="AF27" s="184" t="s">
        <v>20</v>
      </c>
      <c r="AG27" s="160"/>
      <c r="AH27" s="160"/>
      <c r="AI27" s="156" t="s">
        <v>317</v>
      </c>
      <c r="AJ27" s="185" t="s">
        <v>21</v>
      </c>
      <c r="AK27" s="160"/>
      <c r="AL27" s="160"/>
      <c r="AM27" s="160"/>
      <c r="AN27" s="160"/>
      <c r="AO27" s="160"/>
      <c r="AP27" s="222">
        <v>868439</v>
      </c>
      <c r="AQ27" s="222">
        <v>868439</v>
      </c>
      <c r="AR27" s="222">
        <v>0</v>
      </c>
      <c r="AS27" s="223">
        <v>868439</v>
      </c>
      <c r="AT27" s="221"/>
      <c r="AU27" s="223">
        <v>0</v>
      </c>
      <c r="AV27" s="221"/>
      <c r="AW27" s="222">
        <v>0</v>
      </c>
    </row>
    <row r="28" spans="1:49" x14ac:dyDescent="0.25">
      <c r="A28" s="184" t="s">
        <v>22</v>
      </c>
      <c r="B28" s="160"/>
      <c r="C28" s="184" t="s">
        <v>322</v>
      </c>
      <c r="D28" s="160"/>
      <c r="E28" s="184" t="s">
        <v>322</v>
      </c>
      <c r="F28" s="160"/>
      <c r="G28" s="184" t="s">
        <v>322</v>
      </c>
      <c r="H28" s="160"/>
      <c r="I28" s="184" t="s">
        <v>326</v>
      </c>
      <c r="J28" s="160"/>
      <c r="K28" s="160"/>
      <c r="L28" s="184" t="s">
        <v>332</v>
      </c>
      <c r="M28" s="160"/>
      <c r="N28" s="160"/>
      <c r="O28" s="184"/>
      <c r="P28" s="160"/>
      <c r="Q28" s="184"/>
      <c r="R28" s="160"/>
      <c r="S28" s="183" t="s">
        <v>43</v>
      </c>
      <c r="T28" s="160"/>
      <c r="U28" s="160"/>
      <c r="V28" s="160"/>
      <c r="W28" s="160"/>
      <c r="X28" s="160"/>
      <c r="Y28" s="160"/>
      <c r="Z28" s="160"/>
      <c r="AA28" s="184" t="s">
        <v>19</v>
      </c>
      <c r="AB28" s="160"/>
      <c r="AC28" s="160"/>
      <c r="AD28" s="160"/>
      <c r="AE28" s="160"/>
      <c r="AF28" s="184" t="s">
        <v>20</v>
      </c>
      <c r="AG28" s="160"/>
      <c r="AH28" s="160"/>
      <c r="AI28" s="156" t="s">
        <v>317</v>
      </c>
      <c r="AJ28" s="185" t="s">
        <v>21</v>
      </c>
      <c r="AK28" s="160"/>
      <c r="AL28" s="160"/>
      <c r="AM28" s="160"/>
      <c r="AN28" s="160"/>
      <c r="AO28" s="160"/>
      <c r="AP28" s="222">
        <v>739767</v>
      </c>
      <c r="AQ28" s="222">
        <v>739767</v>
      </c>
      <c r="AR28" s="222">
        <v>0</v>
      </c>
      <c r="AS28" s="223">
        <v>739767</v>
      </c>
      <c r="AT28" s="221"/>
      <c r="AU28" s="223">
        <v>0</v>
      </c>
      <c r="AV28" s="221"/>
      <c r="AW28" s="222">
        <v>0</v>
      </c>
    </row>
    <row r="29" spans="1:49" x14ac:dyDescent="0.25">
      <c r="A29" s="184" t="s">
        <v>22</v>
      </c>
      <c r="B29" s="160"/>
      <c r="C29" s="184" t="s">
        <v>322</v>
      </c>
      <c r="D29" s="160"/>
      <c r="E29" s="184" t="s">
        <v>322</v>
      </c>
      <c r="F29" s="160"/>
      <c r="G29" s="184" t="s">
        <v>322</v>
      </c>
      <c r="H29" s="160"/>
      <c r="I29" s="184" t="s">
        <v>326</v>
      </c>
      <c r="J29" s="160"/>
      <c r="K29" s="160"/>
      <c r="L29" s="184" t="s">
        <v>334</v>
      </c>
      <c r="M29" s="160"/>
      <c r="N29" s="160"/>
      <c r="O29" s="184"/>
      <c r="P29" s="160"/>
      <c r="Q29" s="184"/>
      <c r="R29" s="160"/>
      <c r="S29" s="183" t="s">
        <v>45</v>
      </c>
      <c r="T29" s="160"/>
      <c r="U29" s="160"/>
      <c r="V29" s="160"/>
      <c r="W29" s="160"/>
      <c r="X29" s="160"/>
      <c r="Y29" s="160"/>
      <c r="Z29" s="160"/>
      <c r="AA29" s="184" t="s">
        <v>19</v>
      </c>
      <c r="AB29" s="160"/>
      <c r="AC29" s="160"/>
      <c r="AD29" s="160"/>
      <c r="AE29" s="160"/>
      <c r="AF29" s="184" t="s">
        <v>20</v>
      </c>
      <c r="AG29" s="160"/>
      <c r="AH29" s="160"/>
      <c r="AI29" s="156" t="s">
        <v>317</v>
      </c>
      <c r="AJ29" s="185" t="s">
        <v>21</v>
      </c>
      <c r="AK29" s="160"/>
      <c r="AL29" s="160"/>
      <c r="AM29" s="160"/>
      <c r="AN29" s="160"/>
      <c r="AO29" s="160"/>
      <c r="AP29" s="222">
        <v>537304</v>
      </c>
      <c r="AQ29" s="222">
        <v>537304</v>
      </c>
      <c r="AR29" s="222">
        <v>0</v>
      </c>
      <c r="AS29" s="223">
        <v>537304</v>
      </c>
      <c r="AT29" s="221"/>
      <c r="AU29" s="223">
        <v>0</v>
      </c>
      <c r="AV29" s="221"/>
      <c r="AW29" s="222">
        <v>0</v>
      </c>
    </row>
    <row r="30" spans="1:49" x14ac:dyDescent="0.25">
      <c r="A30" s="184" t="s">
        <v>22</v>
      </c>
      <c r="B30" s="160"/>
      <c r="C30" s="184" t="s">
        <v>322</v>
      </c>
      <c r="D30" s="160"/>
      <c r="E30" s="184" t="s">
        <v>322</v>
      </c>
      <c r="F30" s="160"/>
      <c r="G30" s="184" t="s">
        <v>322</v>
      </c>
      <c r="H30" s="160"/>
      <c r="I30" s="184" t="s">
        <v>326</v>
      </c>
      <c r="J30" s="160"/>
      <c r="K30" s="160"/>
      <c r="L30" s="184" t="s">
        <v>335</v>
      </c>
      <c r="M30" s="160"/>
      <c r="N30" s="160"/>
      <c r="O30" s="184"/>
      <c r="P30" s="160"/>
      <c r="Q30" s="184"/>
      <c r="R30" s="160"/>
      <c r="S30" s="183" t="s">
        <v>47</v>
      </c>
      <c r="T30" s="160"/>
      <c r="U30" s="160"/>
      <c r="V30" s="160"/>
      <c r="W30" s="160"/>
      <c r="X30" s="160"/>
      <c r="Y30" s="160"/>
      <c r="Z30" s="160"/>
      <c r="AA30" s="184" t="s">
        <v>19</v>
      </c>
      <c r="AB30" s="160"/>
      <c r="AC30" s="160"/>
      <c r="AD30" s="160"/>
      <c r="AE30" s="160"/>
      <c r="AF30" s="184" t="s">
        <v>20</v>
      </c>
      <c r="AG30" s="160"/>
      <c r="AH30" s="160"/>
      <c r="AI30" s="156" t="s">
        <v>317</v>
      </c>
      <c r="AJ30" s="185" t="s">
        <v>21</v>
      </c>
      <c r="AK30" s="160"/>
      <c r="AL30" s="160"/>
      <c r="AM30" s="160"/>
      <c r="AN30" s="160"/>
      <c r="AO30" s="160"/>
      <c r="AP30" s="222">
        <v>675290</v>
      </c>
      <c r="AQ30" s="222">
        <v>675290</v>
      </c>
      <c r="AR30" s="222">
        <v>0</v>
      </c>
      <c r="AS30" s="223">
        <v>675290</v>
      </c>
      <c r="AT30" s="221"/>
      <c r="AU30" s="223">
        <v>0</v>
      </c>
      <c r="AV30" s="221"/>
      <c r="AW30" s="222">
        <v>0</v>
      </c>
    </row>
    <row r="31" spans="1:49" x14ac:dyDescent="0.25">
      <c r="A31" s="184" t="s">
        <v>22</v>
      </c>
      <c r="B31" s="160"/>
      <c r="C31" s="184" t="s">
        <v>322</v>
      </c>
      <c r="D31" s="160"/>
      <c r="E31" s="184" t="s">
        <v>322</v>
      </c>
      <c r="F31" s="160"/>
      <c r="G31" s="184" t="s">
        <v>322</v>
      </c>
      <c r="H31" s="160"/>
      <c r="I31" s="184" t="s">
        <v>326</v>
      </c>
      <c r="J31" s="160"/>
      <c r="K31" s="160"/>
      <c r="L31" s="184" t="s">
        <v>337</v>
      </c>
      <c r="M31" s="160"/>
      <c r="N31" s="160"/>
      <c r="O31" s="184"/>
      <c r="P31" s="160"/>
      <c r="Q31" s="184"/>
      <c r="R31" s="160"/>
      <c r="S31" s="183" t="s">
        <v>49</v>
      </c>
      <c r="T31" s="160"/>
      <c r="U31" s="160"/>
      <c r="V31" s="160"/>
      <c r="W31" s="160"/>
      <c r="X31" s="160"/>
      <c r="Y31" s="160"/>
      <c r="Z31" s="160"/>
      <c r="AA31" s="184" t="s">
        <v>19</v>
      </c>
      <c r="AB31" s="160"/>
      <c r="AC31" s="160"/>
      <c r="AD31" s="160"/>
      <c r="AE31" s="160"/>
      <c r="AF31" s="184" t="s">
        <v>20</v>
      </c>
      <c r="AG31" s="160"/>
      <c r="AH31" s="160"/>
      <c r="AI31" s="156" t="s">
        <v>317</v>
      </c>
      <c r="AJ31" s="185" t="s">
        <v>21</v>
      </c>
      <c r="AK31" s="160"/>
      <c r="AL31" s="160"/>
      <c r="AM31" s="160"/>
      <c r="AN31" s="160"/>
      <c r="AO31" s="160"/>
      <c r="AP31" s="222">
        <v>1313063</v>
      </c>
      <c r="AQ31" s="222">
        <v>1313063</v>
      </c>
      <c r="AR31" s="222">
        <v>0</v>
      </c>
      <c r="AS31" s="223">
        <v>1313063</v>
      </c>
      <c r="AT31" s="221"/>
      <c r="AU31" s="223">
        <v>0</v>
      </c>
      <c r="AV31" s="221"/>
      <c r="AW31" s="222">
        <v>0</v>
      </c>
    </row>
    <row r="32" spans="1:49" x14ac:dyDescent="0.25">
      <c r="A32" s="179" t="s">
        <v>22</v>
      </c>
      <c r="B32" s="160"/>
      <c r="C32" s="179" t="s">
        <v>322</v>
      </c>
      <c r="D32" s="160"/>
      <c r="E32" s="179" t="s">
        <v>322</v>
      </c>
      <c r="F32" s="160"/>
      <c r="G32" s="179" t="s">
        <v>340</v>
      </c>
      <c r="H32" s="160"/>
      <c r="I32" s="179"/>
      <c r="J32" s="160"/>
      <c r="K32" s="160"/>
      <c r="L32" s="179"/>
      <c r="M32" s="160"/>
      <c r="N32" s="160"/>
      <c r="O32" s="179"/>
      <c r="P32" s="160"/>
      <c r="Q32" s="179"/>
      <c r="R32" s="160"/>
      <c r="S32" s="178" t="s">
        <v>52</v>
      </c>
      <c r="T32" s="160"/>
      <c r="U32" s="160"/>
      <c r="V32" s="160"/>
      <c r="W32" s="160"/>
      <c r="X32" s="160"/>
      <c r="Y32" s="160"/>
      <c r="Z32" s="160"/>
      <c r="AA32" s="179" t="s">
        <v>19</v>
      </c>
      <c r="AB32" s="160"/>
      <c r="AC32" s="160"/>
      <c r="AD32" s="160"/>
      <c r="AE32" s="160"/>
      <c r="AF32" s="179" t="s">
        <v>20</v>
      </c>
      <c r="AG32" s="160"/>
      <c r="AH32" s="160"/>
      <c r="AI32" s="155" t="s">
        <v>317</v>
      </c>
      <c r="AJ32" s="180" t="s">
        <v>21</v>
      </c>
      <c r="AK32" s="160"/>
      <c r="AL32" s="160"/>
      <c r="AM32" s="160"/>
      <c r="AN32" s="160"/>
      <c r="AO32" s="160"/>
      <c r="AP32" s="219">
        <v>0</v>
      </c>
      <c r="AQ32" s="219">
        <v>0</v>
      </c>
      <c r="AR32" s="219">
        <v>0</v>
      </c>
      <c r="AS32" s="220">
        <v>0</v>
      </c>
      <c r="AT32" s="221"/>
      <c r="AU32" s="220">
        <v>0</v>
      </c>
      <c r="AV32" s="221"/>
      <c r="AW32" s="219">
        <v>0</v>
      </c>
    </row>
    <row r="33" spans="1:49" x14ac:dyDescent="0.25">
      <c r="A33" s="184" t="s">
        <v>22</v>
      </c>
      <c r="B33" s="160"/>
      <c r="C33" s="184" t="s">
        <v>322</v>
      </c>
      <c r="D33" s="160"/>
      <c r="E33" s="184" t="s">
        <v>322</v>
      </c>
      <c r="F33" s="160"/>
      <c r="G33" s="184" t="s">
        <v>340</v>
      </c>
      <c r="H33" s="160"/>
      <c r="I33" s="184" t="s">
        <v>326</v>
      </c>
      <c r="J33" s="160"/>
      <c r="K33" s="160"/>
      <c r="L33" s="184"/>
      <c r="M33" s="160"/>
      <c r="N33" s="160"/>
      <c r="O33" s="184"/>
      <c r="P33" s="160"/>
      <c r="Q33" s="184"/>
      <c r="R33" s="160"/>
      <c r="S33" s="183" t="s">
        <v>54</v>
      </c>
      <c r="T33" s="160"/>
      <c r="U33" s="160"/>
      <c r="V33" s="160"/>
      <c r="W33" s="160"/>
      <c r="X33" s="160"/>
      <c r="Y33" s="160"/>
      <c r="Z33" s="160"/>
      <c r="AA33" s="184" t="s">
        <v>19</v>
      </c>
      <c r="AB33" s="160"/>
      <c r="AC33" s="160"/>
      <c r="AD33" s="160"/>
      <c r="AE33" s="160"/>
      <c r="AF33" s="184" t="s">
        <v>20</v>
      </c>
      <c r="AG33" s="160"/>
      <c r="AH33" s="160"/>
      <c r="AI33" s="156" t="s">
        <v>317</v>
      </c>
      <c r="AJ33" s="185" t="s">
        <v>21</v>
      </c>
      <c r="AK33" s="160"/>
      <c r="AL33" s="160"/>
      <c r="AM33" s="160"/>
      <c r="AN33" s="160"/>
      <c r="AO33" s="160"/>
      <c r="AP33" s="222">
        <v>0</v>
      </c>
      <c r="AQ33" s="222">
        <v>0</v>
      </c>
      <c r="AR33" s="222">
        <v>0</v>
      </c>
      <c r="AS33" s="223">
        <v>0</v>
      </c>
      <c r="AT33" s="221"/>
      <c r="AU33" s="223">
        <v>0</v>
      </c>
      <c r="AV33" s="221"/>
      <c r="AW33" s="222">
        <v>0</v>
      </c>
    </row>
    <row r="34" spans="1:49" x14ac:dyDescent="0.25">
      <c r="A34" s="184" t="s">
        <v>22</v>
      </c>
      <c r="B34" s="160"/>
      <c r="C34" s="184" t="s">
        <v>322</v>
      </c>
      <c r="D34" s="160"/>
      <c r="E34" s="184" t="s">
        <v>322</v>
      </c>
      <c r="F34" s="160"/>
      <c r="G34" s="184" t="s">
        <v>340</v>
      </c>
      <c r="H34" s="160"/>
      <c r="I34" s="184" t="s">
        <v>341</v>
      </c>
      <c r="J34" s="160"/>
      <c r="K34" s="160"/>
      <c r="L34" s="184"/>
      <c r="M34" s="160"/>
      <c r="N34" s="160"/>
      <c r="O34" s="184"/>
      <c r="P34" s="160"/>
      <c r="Q34" s="184"/>
      <c r="R34" s="160"/>
      <c r="S34" s="183" t="s">
        <v>56</v>
      </c>
      <c r="T34" s="160"/>
      <c r="U34" s="160"/>
      <c r="V34" s="160"/>
      <c r="W34" s="160"/>
      <c r="X34" s="160"/>
      <c r="Y34" s="160"/>
      <c r="Z34" s="160"/>
      <c r="AA34" s="184" t="s">
        <v>19</v>
      </c>
      <c r="AB34" s="160"/>
      <c r="AC34" s="160"/>
      <c r="AD34" s="160"/>
      <c r="AE34" s="160"/>
      <c r="AF34" s="184" t="s">
        <v>20</v>
      </c>
      <c r="AG34" s="160"/>
      <c r="AH34" s="160"/>
      <c r="AI34" s="156" t="s">
        <v>317</v>
      </c>
      <c r="AJ34" s="185" t="s">
        <v>21</v>
      </c>
      <c r="AK34" s="160"/>
      <c r="AL34" s="160"/>
      <c r="AM34" s="160"/>
      <c r="AN34" s="160"/>
      <c r="AO34" s="160"/>
      <c r="AP34" s="222">
        <v>0</v>
      </c>
      <c r="AQ34" s="222">
        <v>0</v>
      </c>
      <c r="AR34" s="222">
        <v>0</v>
      </c>
      <c r="AS34" s="223">
        <v>0</v>
      </c>
      <c r="AT34" s="221"/>
      <c r="AU34" s="223">
        <v>0</v>
      </c>
      <c r="AV34" s="221"/>
      <c r="AW34" s="222">
        <v>0</v>
      </c>
    </row>
    <row r="35" spans="1:49" x14ac:dyDescent="0.25">
      <c r="A35" s="184" t="s">
        <v>22</v>
      </c>
      <c r="B35" s="160"/>
      <c r="C35" s="184" t="s">
        <v>322</v>
      </c>
      <c r="D35" s="160"/>
      <c r="E35" s="184" t="s">
        <v>322</v>
      </c>
      <c r="F35" s="160"/>
      <c r="G35" s="184" t="s">
        <v>340</v>
      </c>
      <c r="H35" s="160"/>
      <c r="I35" s="184" t="s">
        <v>327</v>
      </c>
      <c r="J35" s="160"/>
      <c r="K35" s="160"/>
      <c r="L35" s="184"/>
      <c r="M35" s="160"/>
      <c r="N35" s="160"/>
      <c r="O35" s="184"/>
      <c r="P35" s="160"/>
      <c r="Q35" s="184"/>
      <c r="R35" s="160"/>
      <c r="S35" s="183" t="s">
        <v>58</v>
      </c>
      <c r="T35" s="160"/>
      <c r="U35" s="160"/>
      <c r="V35" s="160"/>
      <c r="W35" s="160"/>
      <c r="X35" s="160"/>
      <c r="Y35" s="160"/>
      <c r="Z35" s="160"/>
      <c r="AA35" s="184" t="s">
        <v>19</v>
      </c>
      <c r="AB35" s="160"/>
      <c r="AC35" s="160"/>
      <c r="AD35" s="160"/>
      <c r="AE35" s="160"/>
      <c r="AF35" s="184" t="s">
        <v>20</v>
      </c>
      <c r="AG35" s="160"/>
      <c r="AH35" s="160"/>
      <c r="AI35" s="156" t="s">
        <v>317</v>
      </c>
      <c r="AJ35" s="185" t="s">
        <v>21</v>
      </c>
      <c r="AK35" s="160"/>
      <c r="AL35" s="160"/>
      <c r="AM35" s="160"/>
      <c r="AN35" s="160"/>
      <c r="AO35" s="160"/>
      <c r="AP35" s="222">
        <v>0</v>
      </c>
      <c r="AQ35" s="222">
        <v>0</v>
      </c>
      <c r="AR35" s="222">
        <v>0</v>
      </c>
      <c r="AS35" s="223">
        <v>0</v>
      </c>
      <c r="AT35" s="221"/>
      <c r="AU35" s="223">
        <v>0</v>
      </c>
      <c r="AV35" s="221"/>
      <c r="AW35" s="222">
        <v>0</v>
      </c>
    </row>
    <row r="36" spans="1:49" x14ac:dyDescent="0.25">
      <c r="A36" s="184" t="s">
        <v>22</v>
      </c>
      <c r="B36" s="160"/>
      <c r="C36" s="184" t="s">
        <v>322</v>
      </c>
      <c r="D36" s="160"/>
      <c r="E36" s="184" t="s">
        <v>322</v>
      </c>
      <c r="F36" s="160"/>
      <c r="G36" s="184" t="s">
        <v>340</v>
      </c>
      <c r="H36" s="160"/>
      <c r="I36" s="184" t="s">
        <v>328</v>
      </c>
      <c r="J36" s="160"/>
      <c r="K36" s="160"/>
      <c r="L36" s="184"/>
      <c r="M36" s="160"/>
      <c r="N36" s="160"/>
      <c r="O36" s="184"/>
      <c r="P36" s="160"/>
      <c r="Q36" s="184"/>
      <c r="R36" s="160"/>
      <c r="S36" s="183" t="s">
        <v>60</v>
      </c>
      <c r="T36" s="160"/>
      <c r="U36" s="160"/>
      <c r="V36" s="160"/>
      <c r="W36" s="160"/>
      <c r="X36" s="160"/>
      <c r="Y36" s="160"/>
      <c r="Z36" s="160"/>
      <c r="AA36" s="184" t="s">
        <v>19</v>
      </c>
      <c r="AB36" s="160"/>
      <c r="AC36" s="160"/>
      <c r="AD36" s="160"/>
      <c r="AE36" s="160"/>
      <c r="AF36" s="184" t="s">
        <v>20</v>
      </c>
      <c r="AG36" s="160"/>
      <c r="AH36" s="160"/>
      <c r="AI36" s="156" t="s">
        <v>317</v>
      </c>
      <c r="AJ36" s="185" t="s">
        <v>21</v>
      </c>
      <c r="AK36" s="160"/>
      <c r="AL36" s="160"/>
      <c r="AM36" s="160"/>
      <c r="AN36" s="160"/>
      <c r="AO36" s="160"/>
      <c r="AP36" s="222">
        <v>0</v>
      </c>
      <c r="AQ36" s="222">
        <v>0</v>
      </c>
      <c r="AR36" s="222">
        <v>0</v>
      </c>
      <c r="AS36" s="223">
        <v>0</v>
      </c>
      <c r="AT36" s="221"/>
      <c r="AU36" s="223">
        <v>0</v>
      </c>
      <c r="AV36" s="221"/>
      <c r="AW36" s="222">
        <v>0</v>
      </c>
    </row>
    <row r="37" spans="1:49" x14ac:dyDescent="0.25">
      <c r="A37" s="184" t="s">
        <v>22</v>
      </c>
      <c r="B37" s="160"/>
      <c r="C37" s="184" t="s">
        <v>322</v>
      </c>
      <c r="D37" s="160"/>
      <c r="E37" s="184" t="s">
        <v>322</v>
      </c>
      <c r="F37" s="160"/>
      <c r="G37" s="184" t="s">
        <v>340</v>
      </c>
      <c r="H37" s="160"/>
      <c r="I37" s="184" t="s">
        <v>329</v>
      </c>
      <c r="J37" s="160"/>
      <c r="K37" s="160"/>
      <c r="L37" s="184"/>
      <c r="M37" s="160"/>
      <c r="N37" s="160"/>
      <c r="O37" s="184"/>
      <c r="P37" s="160"/>
      <c r="Q37" s="184"/>
      <c r="R37" s="160"/>
      <c r="S37" s="183" t="s">
        <v>62</v>
      </c>
      <c r="T37" s="160"/>
      <c r="U37" s="160"/>
      <c r="V37" s="160"/>
      <c r="W37" s="160"/>
      <c r="X37" s="160"/>
      <c r="Y37" s="160"/>
      <c r="Z37" s="160"/>
      <c r="AA37" s="184" t="s">
        <v>19</v>
      </c>
      <c r="AB37" s="160"/>
      <c r="AC37" s="160"/>
      <c r="AD37" s="160"/>
      <c r="AE37" s="160"/>
      <c r="AF37" s="184" t="s">
        <v>20</v>
      </c>
      <c r="AG37" s="160"/>
      <c r="AH37" s="160"/>
      <c r="AI37" s="156" t="s">
        <v>317</v>
      </c>
      <c r="AJ37" s="185" t="s">
        <v>21</v>
      </c>
      <c r="AK37" s="160"/>
      <c r="AL37" s="160"/>
      <c r="AM37" s="160"/>
      <c r="AN37" s="160"/>
      <c r="AO37" s="160"/>
      <c r="AP37" s="222">
        <v>0</v>
      </c>
      <c r="AQ37" s="222">
        <v>0</v>
      </c>
      <c r="AR37" s="222">
        <v>0</v>
      </c>
      <c r="AS37" s="223">
        <v>0</v>
      </c>
      <c r="AT37" s="221"/>
      <c r="AU37" s="223">
        <v>0</v>
      </c>
      <c r="AV37" s="221"/>
      <c r="AW37" s="222">
        <v>0</v>
      </c>
    </row>
    <row r="38" spans="1:49" x14ac:dyDescent="0.25">
      <c r="A38" s="184" t="s">
        <v>22</v>
      </c>
      <c r="B38" s="160"/>
      <c r="C38" s="184" t="s">
        <v>322</v>
      </c>
      <c r="D38" s="160"/>
      <c r="E38" s="184" t="s">
        <v>322</v>
      </c>
      <c r="F38" s="160"/>
      <c r="G38" s="184" t="s">
        <v>340</v>
      </c>
      <c r="H38" s="160"/>
      <c r="I38" s="184" t="s">
        <v>330</v>
      </c>
      <c r="J38" s="160"/>
      <c r="K38" s="160"/>
      <c r="L38" s="184"/>
      <c r="M38" s="160"/>
      <c r="N38" s="160"/>
      <c r="O38" s="184"/>
      <c r="P38" s="160"/>
      <c r="Q38" s="184"/>
      <c r="R38" s="160"/>
      <c r="S38" s="183" t="s">
        <v>64</v>
      </c>
      <c r="T38" s="160"/>
      <c r="U38" s="160"/>
      <c r="V38" s="160"/>
      <c r="W38" s="160"/>
      <c r="X38" s="160"/>
      <c r="Y38" s="160"/>
      <c r="Z38" s="160"/>
      <c r="AA38" s="184" t="s">
        <v>19</v>
      </c>
      <c r="AB38" s="160"/>
      <c r="AC38" s="160"/>
      <c r="AD38" s="160"/>
      <c r="AE38" s="160"/>
      <c r="AF38" s="184" t="s">
        <v>20</v>
      </c>
      <c r="AG38" s="160"/>
      <c r="AH38" s="160"/>
      <c r="AI38" s="156" t="s">
        <v>317</v>
      </c>
      <c r="AJ38" s="185" t="s">
        <v>21</v>
      </c>
      <c r="AK38" s="160"/>
      <c r="AL38" s="160"/>
      <c r="AM38" s="160"/>
      <c r="AN38" s="160"/>
      <c r="AO38" s="160"/>
      <c r="AP38" s="222">
        <v>0</v>
      </c>
      <c r="AQ38" s="222">
        <v>0</v>
      </c>
      <c r="AR38" s="222">
        <v>0</v>
      </c>
      <c r="AS38" s="223">
        <v>0</v>
      </c>
      <c r="AT38" s="221"/>
      <c r="AU38" s="223">
        <v>0</v>
      </c>
      <c r="AV38" s="221"/>
      <c r="AW38" s="222">
        <v>0</v>
      </c>
    </row>
    <row r="39" spans="1:49" x14ac:dyDescent="0.25">
      <c r="A39" s="184" t="s">
        <v>22</v>
      </c>
      <c r="B39" s="160"/>
      <c r="C39" s="184" t="s">
        <v>322</v>
      </c>
      <c r="D39" s="160"/>
      <c r="E39" s="184" t="s">
        <v>322</v>
      </c>
      <c r="F39" s="160"/>
      <c r="G39" s="184" t="s">
        <v>340</v>
      </c>
      <c r="H39" s="160"/>
      <c r="I39" s="184" t="s">
        <v>332</v>
      </c>
      <c r="J39" s="160"/>
      <c r="K39" s="160"/>
      <c r="L39" s="184"/>
      <c r="M39" s="160"/>
      <c r="N39" s="160"/>
      <c r="O39" s="184"/>
      <c r="P39" s="160"/>
      <c r="Q39" s="184"/>
      <c r="R39" s="160"/>
      <c r="S39" s="183" t="s">
        <v>65</v>
      </c>
      <c r="T39" s="160"/>
      <c r="U39" s="160"/>
      <c r="V39" s="160"/>
      <c r="W39" s="160"/>
      <c r="X39" s="160"/>
      <c r="Y39" s="160"/>
      <c r="Z39" s="160"/>
      <c r="AA39" s="184" t="s">
        <v>19</v>
      </c>
      <c r="AB39" s="160"/>
      <c r="AC39" s="160"/>
      <c r="AD39" s="160"/>
      <c r="AE39" s="160"/>
      <c r="AF39" s="184" t="s">
        <v>20</v>
      </c>
      <c r="AG39" s="160"/>
      <c r="AH39" s="160"/>
      <c r="AI39" s="156" t="s">
        <v>317</v>
      </c>
      <c r="AJ39" s="185" t="s">
        <v>21</v>
      </c>
      <c r="AK39" s="160"/>
      <c r="AL39" s="160"/>
      <c r="AM39" s="160"/>
      <c r="AN39" s="160"/>
      <c r="AO39" s="160"/>
      <c r="AP39" s="222">
        <v>0</v>
      </c>
      <c r="AQ39" s="222">
        <v>0</v>
      </c>
      <c r="AR39" s="222">
        <v>0</v>
      </c>
      <c r="AS39" s="223">
        <v>0</v>
      </c>
      <c r="AT39" s="221"/>
      <c r="AU39" s="223">
        <v>0</v>
      </c>
      <c r="AV39" s="221"/>
      <c r="AW39" s="222">
        <v>0</v>
      </c>
    </row>
    <row r="40" spans="1:49" x14ac:dyDescent="0.25">
      <c r="A40" s="179" t="s">
        <v>22</v>
      </c>
      <c r="B40" s="160"/>
      <c r="C40" s="179" t="s">
        <v>322</v>
      </c>
      <c r="D40" s="160"/>
      <c r="E40" s="179" t="s">
        <v>322</v>
      </c>
      <c r="F40" s="160"/>
      <c r="G40" s="179" t="s">
        <v>342</v>
      </c>
      <c r="H40" s="160"/>
      <c r="I40" s="179"/>
      <c r="J40" s="160"/>
      <c r="K40" s="160"/>
      <c r="L40" s="179"/>
      <c r="M40" s="160"/>
      <c r="N40" s="160"/>
      <c r="O40" s="179"/>
      <c r="P40" s="160"/>
      <c r="Q40" s="179"/>
      <c r="R40" s="160"/>
      <c r="S40" s="178" t="s">
        <v>67</v>
      </c>
      <c r="T40" s="160"/>
      <c r="U40" s="160"/>
      <c r="V40" s="160"/>
      <c r="W40" s="160"/>
      <c r="X40" s="160"/>
      <c r="Y40" s="160"/>
      <c r="Z40" s="160"/>
      <c r="AA40" s="179" t="s">
        <v>19</v>
      </c>
      <c r="AB40" s="160"/>
      <c r="AC40" s="160"/>
      <c r="AD40" s="160"/>
      <c r="AE40" s="160"/>
      <c r="AF40" s="179" t="s">
        <v>20</v>
      </c>
      <c r="AG40" s="160"/>
      <c r="AH40" s="160"/>
      <c r="AI40" s="155" t="s">
        <v>317</v>
      </c>
      <c r="AJ40" s="180" t="s">
        <v>21</v>
      </c>
      <c r="AK40" s="160"/>
      <c r="AL40" s="160"/>
      <c r="AM40" s="160"/>
      <c r="AN40" s="160"/>
      <c r="AO40" s="160"/>
      <c r="AP40" s="219">
        <v>2168182</v>
      </c>
      <c r="AQ40" s="219">
        <v>2168182</v>
      </c>
      <c r="AR40" s="219">
        <v>0</v>
      </c>
      <c r="AS40" s="220">
        <v>2168182</v>
      </c>
      <c r="AT40" s="221"/>
      <c r="AU40" s="220">
        <v>0</v>
      </c>
      <c r="AV40" s="221"/>
      <c r="AW40" s="219">
        <v>0</v>
      </c>
    </row>
    <row r="41" spans="1:49" x14ac:dyDescent="0.25">
      <c r="A41" s="179" t="s">
        <v>22</v>
      </c>
      <c r="B41" s="160"/>
      <c r="C41" s="179" t="s">
        <v>322</v>
      </c>
      <c r="D41" s="160"/>
      <c r="E41" s="179" t="s">
        <v>322</v>
      </c>
      <c r="F41" s="160"/>
      <c r="G41" s="179" t="s">
        <v>342</v>
      </c>
      <c r="H41" s="160"/>
      <c r="I41" s="179" t="s">
        <v>326</v>
      </c>
      <c r="J41" s="160"/>
      <c r="K41" s="160"/>
      <c r="L41" s="179"/>
      <c r="M41" s="160"/>
      <c r="N41" s="160"/>
      <c r="O41" s="179"/>
      <c r="P41" s="160"/>
      <c r="Q41" s="179"/>
      <c r="R41" s="160"/>
      <c r="S41" s="178" t="s">
        <v>69</v>
      </c>
      <c r="T41" s="160"/>
      <c r="U41" s="160"/>
      <c r="V41" s="160"/>
      <c r="W41" s="160"/>
      <c r="X41" s="160"/>
      <c r="Y41" s="160"/>
      <c r="Z41" s="160"/>
      <c r="AA41" s="179" t="s">
        <v>19</v>
      </c>
      <c r="AB41" s="160"/>
      <c r="AC41" s="160"/>
      <c r="AD41" s="160"/>
      <c r="AE41" s="160"/>
      <c r="AF41" s="179" t="s">
        <v>20</v>
      </c>
      <c r="AG41" s="160"/>
      <c r="AH41" s="160"/>
      <c r="AI41" s="155" t="s">
        <v>317</v>
      </c>
      <c r="AJ41" s="180" t="s">
        <v>21</v>
      </c>
      <c r="AK41" s="160"/>
      <c r="AL41" s="160"/>
      <c r="AM41" s="160"/>
      <c r="AN41" s="160"/>
      <c r="AO41" s="160"/>
      <c r="AP41" s="219">
        <v>2168182</v>
      </c>
      <c r="AQ41" s="219">
        <v>2168182</v>
      </c>
      <c r="AR41" s="219">
        <v>0</v>
      </c>
      <c r="AS41" s="220">
        <v>2168182</v>
      </c>
      <c r="AT41" s="221"/>
      <c r="AU41" s="220">
        <v>0</v>
      </c>
      <c r="AV41" s="221"/>
      <c r="AW41" s="219">
        <v>0</v>
      </c>
    </row>
    <row r="42" spans="1:49" x14ac:dyDescent="0.25">
      <c r="A42" s="184" t="s">
        <v>22</v>
      </c>
      <c r="B42" s="160"/>
      <c r="C42" s="184" t="s">
        <v>322</v>
      </c>
      <c r="D42" s="160"/>
      <c r="E42" s="184" t="s">
        <v>322</v>
      </c>
      <c r="F42" s="160"/>
      <c r="G42" s="184" t="s">
        <v>342</v>
      </c>
      <c r="H42" s="160"/>
      <c r="I42" s="184" t="s">
        <v>326</v>
      </c>
      <c r="J42" s="160"/>
      <c r="K42" s="160"/>
      <c r="L42" s="184" t="s">
        <v>326</v>
      </c>
      <c r="M42" s="160"/>
      <c r="N42" s="160"/>
      <c r="O42" s="184"/>
      <c r="P42" s="160"/>
      <c r="Q42" s="184"/>
      <c r="R42" s="160"/>
      <c r="S42" s="183" t="s">
        <v>71</v>
      </c>
      <c r="T42" s="160"/>
      <c r="U42" s="160"/>
      <c r="V42" s="160"/>
      <c r="W42" s="160"/>
      <c r="X42" s="160"/>
      <c r="Y42" s="160"/>
      <c r="Z42" s="160"/>
      <c r="AA42" s="184" t="s">
        <v>19</v>
      </c>
      <c r="AB42" s="160"/>
      <c r="AC42" s="160"/>
      <c r="AD42" s="160"/>
      <c r="AE42" s="160"/>
      <c r="AF42" s="184" t="s">
        <v>20</v>
      </c>
      <c r="AG42" s="160"/>
      <c r="AH42" s="160"/>
      <c r="AI42" s="156" t="s">
        <v>317</v>
      </c>
      <c r="AJ42" s="185" t="s">
        <v>21</v>
      </c>
      <c r="AK42" s="160"/>
      <c r="AL42" s="160"/>
      <c r="AM42" s="160"/>
      <c r="AN42" s="160"/>
      <c r="AO42" s="160"/>
      <c r="AP42" s="222">
        <v>0</v>
      </c>
      <c r="AQ42" s="222">
        <v>0</v>
      </c>
      <c r="AR42" s="222">
        <v>0</v>
      </c>
      <c r="AS42" s="223">
        <v>0</v>
      </c>
      <c r="AT42" s="221"/>
      <c r="AU42" s="223">
        <v>0</v>
      </c>
      <c r="AV42" s="221"/>
      <c r="AW42" s="222">
        <v>0</v>
      </c>
    </row>
    <row r="43" spans="1:49" x14ac:dyDescent="0.25">
      <c r="A43" s="184" t="s">
        <v>22</v>
      </c>
      <c r="B43" s="160"/>
      <c r="C43" s="184" t="s">
        <v>322</v>
      </c>
      <c r="D43" s="160"/>
      <c r="E43" s="184" t="s">
        <v>322</v>
      </c>
      <c r="F43" s="160"/>
      <c r="G43" s="184" t="s">
        <v>342</v>
      </c>
      <c r="H43" s="160"/>
      <c r="I43" s="184" t="s">
        <v>326</v>
      </c>
      <c r="J43" s="160"/>
      <c r="K43" s="160"/>
      <c r="L43" s="184" t="s">
        <v>341</v>
      </c>
      <c r="M43" s="160"/>
      <c r="N43" s="160"/>
      <c r="O43" s="184"/>
      <c r="P43" s="160"/>
      <c r="Q43" s="184"/>
      <c r="R43" s="160"/>
      <c r="S43" s="183" t="s">
        <v>73</v>
      </c>
      <c r="T43" s="160"/>
      <c r="U43" s="160"/>
      <c r="V43" s="160"/>
      <c r="W43" s="160"/>
      <c r="X43" s="160"/>
      <c r="Y43" s="160"/>
      <c r="Z43" s="160"/>
      <c r="AA43" s="184" t="s">
        <v>19</v>
      </c>
      <c r="AB43" s="160"/>
      <c r="AC43" s="160"/>
      <c r="AD43" s="160"/>
      <c r="AE43" s="160"/>
      <c r="AF43" s="184" t="s">
        <v>20</v>
      </c>
      <c r="AG43" s="160"/>
      <c r="AH43" s="160"/>
      <c r="AI43" s="156" t="s">
        <v>317</v>
      </c>
      <c r="AJ43" s="185" t="s">
        <v>21</v>
      </c>
      <c r="AK43" s="160"/>
      <c r="AL43" s="160"/>
      <c r="AM43" s="160"/>
      <c r="AN43" s="160"/>
      <c r="AO43" s="160"/>
      <c r="AP43" s="222">
        <v>2027547</v>
      </c>
      <c r="AQ43" s="222">
        <v>2027547</v>
      </c>
      <c r="AR43" s="222">
        <v>0</v>
      </c>
      <c r="AS43" s="223">
        <v>2027547</v>
      </c>
      <c r="AT43" s="221"/>
      <c r="AU43" s="223">
        <v>0</v>
      </c>
      <c r="AV43" s="221"/>
      <c r="AW43" s="222">
        <v>0</v>
      </c>
    </row>
    <row r="44" spans="1:49" x14ac:dyDescent="0.25">
      <c r="A44" s="184" t="s">
        <v>22</v>
      </c>
      <c r="B44" s="160"/>
      <c r="C44" s="184" t="s">
        <v>322</v>
      </c>
      <c r="D44" s="160"/>
      <c r="E44" s="184" t="s">
        <v>322</v>
      </c>
      <c r="F44" s="160"/>
      <c r="G44" s="184" t="s">
        <v>342</v>
      </c>
      <c r="H44" s="160"/>
      <c r="I44" s="184" t="s">
        <v>326</v>
      </c>
      <c r="J44" s="160"/>
      <c r="K44" s="160"/>
      <c r="L44" s="184" t="s">
        <v>327</v>
      </c>
      <c r="M44" s="160"/>
      <c r="N44" s="160"/>
      <c r="O44" s="184"/>
      <c r="P44" s="160"/>
      <c r="Q44" s="184"/>
      <c r="R44" s="160"/>
      <c r="S44" s="183" t="s">
        <v>75</v>
      </c>
      <c r="T44" s="160"/>
      <c r="U44" s="160"/>
      <c r="V44" s="160"/>
      <c r="W44" s="160"/>
      <c r="X44" s="160"/>
      <c r="Y44" s="160"/>
      <c r="Z44" s="160"/>
      <c r="AA44" s="184" t="s">
        <v>19</v>
      </c>
      <c r="AB44" s="160"/>
      <c r="AC44" s="160"/>
      <c r="AD44" s="160"/>
      <c r="AE44" s="160"/>
      <c r="AF44" s="184" t="s">
        <v>20</v>
      </c>
      <c r="AG44" s="160"/>
      <c r="AH44" s="160"/>
      <c r="AI44" s="156" t="s">
        <v>317</v>
      </c>
      <c r="AJ44" s="185" t="s">
        <v>21</v>
      </c>
      <c r="AK44" s="160"/>
      <c r="AL44" s="160"/>
      <c r="AM44" s="160"/>
      <c r="AN44" s="160"/>
      <c r="AO44" s="160"/>
      <c r="AP44" s="222">
        <v>140635</v>
      </c>
      <c r="AQ44" s="222">
        <v>140635</v>
      </c>
      <c r="AR44" s="222">
        <v>0</v>
      </c>
      <c r="AS44" s="223">
        <v>140635</v>
      </c>
      <c r="AT44" s="221"/>
      <c r="AU44" s="223">
        <v>0</v>
      </c>
      <c r="AV44" s="221"/>
      <c r="AW44" s="222">
        <v>0</v>
      </c>
    </row>
    <row r="45" spans="1:49" x14ac:dyDescent="0.25">
      <c r="A45" s="184" t="s">
        <v>22</v>
      </c>
      <c r="B45" s="160"/>
      <c r="C45" s="184" t="s">
        <v>322</v>
      </c>
      <c r="D45" s="160"/>
      <c r="E45" s="184" t="s">
        <v>322</v>
      </c>
      <c r="F45" s="160"/>
      <c r="G45" s="184" t="s">
        <v>342</v>
      </c>
      <c r="H45" s="160"/>
      <c r="I45" s="184" t="s">
        <v>341</v>
      </c>
      <c r="J45" s="160"/>
      <c r="K45" s="160"/>
      <c r="L45" s="184"/>
      <c r="M45" s="160"/>
      <c r="N45" s="160"/>
      <c r="O45" s="184"/>
      <c r="P45" s="160"/>
      <c r="Q45" s="184"/>
      <c r="R45" s="160"/>
      <c r="S45" s="183" t="s">
        <v>77</v>
      </c>
      <c r="T45" s="160"/>
      <c r="U45" s="160"/>
      <c r="V45" s="160"/>
      <c r="W45" s="160"/>
      <c r="X45" s="160"/>
      <c r="Y45" s="160"/>
      <c r="Z45" s="160"/>
      <c r="AA45" s="184" t="s">
        <v>19</v>
      </c>
      <c r="AB45" s="160"/>
      <c r="AC45" s="160"/>
      <c r="AD45" s="160"/>
      <c r="AE45" s="160"/>
      <c r="AF45" s="184" t="s">
        <v>20</v>
      </c>
      <c r="AG45" s="160"/>
      <c r="AH45" s="160"/>
      <c r="AI45" s="156" t="s">
        <v>317</v>
      </c>
      <c r="AJ45" s="185" t="s">
        <v>21</v>
      </c>
      <c r="AK45" s="160"/>
      <c r="AL45" s="160"/>
      <c r="AM45" s="160"/>
      <c r="AN45" s="160"/>
      <c r="AO45" s="160"/>
      <c r="AP45" s="222">
        <v>0</v>
      </c>
      <c r="AQ45" s="222">
        <v>0</v>
      </c>
      <c r="AR45" s="222">
        <v>0</v>
      </c>
      <c r="AS45" s="223">
        <v>0</v>
      </c>
      <c r="AT45" s="221"/>
      <c r="AU45" s="223">
        <v>0</v>
      </c>
      <c r="AV45" s="221"/>
      <c r="AW45" s="222">
        <v>0</v>
      </c>
    </row>
    <row r="46" spans="1:49" x14ac:dyDescent="0.25">
      <c r="A46" s="184" t="s">
        <v>22</v>
      </c>
      <c r="B46" s="160"/>
      <c r="C46" s="184" t="s">
        <v>322</v>
      </c>
      <c r="D46" s="160"/>
      <c r="E46" s="184" t="s">
        <v>322</v>
      </c>
      <c r="F46" s="160"/>
      <c r="G46" s="184" t="s">
        <v>342</v>
      </c>
      <c r="H46" s="160"/>
      <c r="I46" s="184" t="s">
        <v>346</v>
      </c>
      <c r="J46" s="160"/>
      <c r="K46" s="160"/>
      <c r="L46" s="184"/>
      <c r="M46" s="160"/>
      <c r="N46" s="160"/>
      <c r="O46" s="184"/>
      <c r="P46" s="160"/>
      <c r="Q46" s="184"/>
      <c r="R46" s="160"/>
      <c r="S46" s="183" t="s">
        <v>79</v>
      </c>
      <c r="T46" s="160"/>
      <c r="U46" s="160"/>
      <c r="V46" s="160"/>
      <c r="W46" s="160"/>
      <c r="X46" s="160"/>
      <c r="Y46" s="160"/>
      <c r="Z46" s="160"/>
      <c r="AA46" s="184" t="s">
        <v>19</v>
      </c>
      <c r="AB46" s="160"/>
      <c r="AC46" s="160"/>
      <c r="AD46" s="160"/>
      <c r="AE46" s="160"/>
      <c r="AF46" s="184" t="s">
        <v>20</v>
      </c>
      <c r="AG46" s="160"/>
      <c r="AH46" s="160"/>
      <c r="AI46" s="156" t="s">
        <v>317</v>
      </c>
      <c r="AJ46" s="185" t="s">
        <v>21</v>
      </c>
      <c r="AK46" s="160"/>
      <c r="AL46" s="160"/>
      <c r="AM46" s="160"/>
      <c r="AN46" s="160"/>
      <c r="AO46" s="160"/>
      <c r="AP46" s="222">
        <v>0</v>
      </c>
      <c r="AQ46" s="222">
        <v>0</v>
      </c>
      <c r="AR46" s="222">
        <v>0</v>
      </c>
      <c r="AS46" s="223">
        <v>0</v>
      </c>
      <c r="AT46" s="221"/>
      <c r="AU46" s="223">
        <v>0</v>
      </c>
      <c r="AV46" s="221"/>
      <c r="AW46" s="222">
        <v>0</v>
      </c>
    </row>
    <row r="47" spans="1:49" x14ac:dyDescent="0.25">
      <c r="A47" s="184" t="s">
        <v>22</v>
      </c>
      <c r="B47" s="160"/>
      <c r="C47" s="184" t="s">
        <v>322</v>
      </c>
      <c r="D47" s="160"/>
      <c r="E47" s="184" t="s">
        <v>322</v>
      </c>
      <c r="F47" s="160"/>
      <c r="G47" s="184" t="s">
        <v>342</v>
      </c>
      <c r="H47" s="160"/>
      <c r="I47" s="184" t="s">
        <v>347</v>
      </c>
      <c r="J47" s="160"/>
      <c r="K47" s="160"/>
      <c r="L47" s="184"/>
      <c r="M47" s="160"/>
      <c r="N47" s="160"/>
      <c r="O47" s="184"/>
      <c r="P47" s="160"/>
      <c r="Q47" s="184"/>
      <c r="R47" s="160"/>
      <c r="S47" s="183" t="s">
        <v>81</v>
      </c>
      <c r="T47" s="160"/>
      <c r="U47" s="160"/>
      <c r="V47" s="160"/>
      <c r="W47" s="160"/>
      <c r="X47" s="160"/>
      <c r="Y47" s="160"/>
      <c r="Z47" s="160"/>
      <c r="AA47" s="184" t="s">
        <v>19</v>
      </c>
      <c r="AB47" s="160"/>
      <c r="AC47" s="160"/>
      <c r="AD47" s="160"/>
      <c r="AE47" s="160"/>
      <c r="AF47" s="184" t="s">
        <v>20</v>
      </c>
      <c r="AG47" s="160"/>
      <c r="AH47" s="160"/>
      <c r="AI47" s="156" t="s">
        <v>317</v>
      </c>
      <c r="AJ47" s="185" t="s">
        <v>21</v>
      </c>
      <c r="AK47" s="160"/>
      <c r="AL47" s="160"/>
      <c r="AM47" s="160"/>
      <c r="AN47" s="160"/>
      <c r="AO47" s="160"/>
      <c r="AP47" s="222">
        <v>0</v>
      </c>
      <c r="AQ47" s="222">
        <v>0</v>
      </c>
      <c r="AR47" s="222">
        <v>0</v>
      </c>
      <c r="AS47" s="223">
        <v>0</v>
      </c>
      <c r="AT47" s="221"/>
      <c r="AU47" s="223">
        <v>0</v>
      </c>
      <c r="AV47" s="221"/>
      <c r="AW47" s="222">
        <v>0</v>
      </c>
    </row>
    <row r="48" spans="1:49" x14ac:dyDescent="0.25">
      <c r="A48" s="184" t="s">
        <v>22</v>
      </c>
      <c r="B48" s="160"/>
      <c r="C48" s="184" t="s">
        <v>322</v>
      </c>
      <c r="D48" s="160"/>
      <c r="E48" s="184" t="s">
        <v>322</v>
      </c>
      <c r="F48" s="160"/>
      <c r="G48" s="184" t="s">
        <v>342</v>
      </c>
      <c r="H48" s="160"/>
      <c r="I48" s="184" t="s">
        <v>348</v>
      </c>
      <c r="J48" s="160"/>
      <c r="K48" s="160"/>
      <c r="L48" s="184"/>
      <c r="M48" s="160"/>
      <c r="N48" s="160"/>
      <c r="O48" s="184"/>
      <c r="P48" s="160"/>
      <c r="Q48" s="184"/>
      <c r="R48" s="160"/>
      <c r="S48" s="183" t="s">
        <v>83</v>
      </c>
      <c r="T48" s="160"/>
      <c r="U48" s="160"/>
      <c r="V48" s="160"/>
      <c r="W48" s="160"/>
      <c r="X48" s="160"/>
      <c r="Y48" s="160"/>
      <c r="Z48" s="160"/>
      <c r="AA48" s="184" t="s">
        <v>19</v>
      </c>
      <c r="AB48" s="160"/>
      <c r="AC48" s="160"/>
      <c r="AD48" s="160"/>
      <c r="AE48" s="160"/>
      <c r="AF48" s="184" t="s">
        <v>20</v>
      </c>
      <c r="AG48" s="160"/>
      <c r="AH48" s="160"/>
      <c r="AI48" s="156" t="s">
        <v>317</v>
      </c>
      <c r="AJ48" s="185" t="s">
        <v>21</v>
      </c>
      <c r="AK48" s="160"/>
      <c r="AL48" s="160"/>
      <c r="AM48" s="160"/>
      <c r="AN48" s="160"/>
      <c r="AO48" s="160"/>
      <c r="AP48" s="222">
        <v>0</v>
      </c>
      <c r="AQ48" s="222">
        <v>0</v>
      </c>
      <c r="AR48" s="222">
        <v>0</v>
      </c>
      <c r="AS48" s="223">
        <v>0</v>
      </c>
      <c r="AT48" s="221"/>
      <c r="AU48" s="223">
        <v>0</v>
      </c>
      <c r="AV48" s="221"/>
      <c r="AW48" s="222">
        <v>0</v>
      </c>
    </row>
    <row r="49" spans="1:49" x14ac:dyDescent="0.25">
      <c r="A49" s="179" t="s">
        <v>22</v>
      </c>
      <c r="B49" s="160"/>
      <c r="C49" s="179" t="s">
        <v>340</v>
      </c>
      <c r="D49" s="160"/>
      <c r="E49" s="179"/>
      <c r="F49" s="160"/>
      <c r="G49" s="179"/>
      <c r="H49" s="160"/>
      <c r="I49" s="179"/>
      <c r="J49" s="160"/>
      <c r="K49" s="160"/>
      <c r="L49" s="179"/>
      <c r="M49" s="160"/>
      <c r="N49" s="160"/>
      <c r="O49" s="179"/>
      <c r="P49" s="160"/>
      <c r="Q49" s="179"/>
      <c r="R49" s="160"/>
      <c r="S49" s="178" t="s">
        <v>85</v>
      </c>
      <c r="T49" s="160"/>
      <c r="U49" s="160"/>
      <c r="V49" s="160"/>
      <c r="W49" s="160"/>
      <c r="X49" s="160"/>
      <c r="Y49" s="160"/>
      <c r="Z49" s="160"/>
      <c r="AA49" s="179" t="s">
        <v>19</v>
      </c>
      <c r="AB49" s="160"/>
      <c r="AC49" s="160"/>
      <c r="AD49" s="160"/>
      <c r="AE49" s="160"/>
      <c r="AF49" s="179" t="s">
        <v>20</v>
      </c>
      <c r="AG49" s="160"/>
      <c r="AH49" s="160"/>
      <c r="AI49" s="155" t="s">
        <v>317</v>
      </c>
      <c r="AJ49" s="180" t="s">
        <v>21</v>
      </c>
      <c r="AK49" s="160"/>
      <c r="AL49" s="160"/>
      <c r="AM49" s="160"/>
      <c r="AN49" s="160"/>
      <c r="AO49" s="160"/>
      <c r="AP49" s="219">
        <v>2321958961.5</v>
      </c>
      <c r="AQ49" s="219">
        <v>2312597051.7600002</v>
      </c>
      <c r="AR49" s="219">
        <v>9361909.7400000002</v>
      </c>
      <c r="AS49" s="220">
        <v>2309141105.8299999</v>
      </c>
      <c r="AT49" s="221"/>
      <c r="AU49" s="220">
        <v>3455945.93</v>
      </c>
      <c r="AV49" s="221"/>
      <c r="AW49" s="219">
        <v>0</v>
      </c>
    </row>
    <row r="50" spans="1:49" x14ac:dyDescent="0.25">
      <c r="A50" s="179" t="s">
        <v>22</v>
      </c>
      <c r="B50" s="160"/>
      <c r="C50" s="179" t="s">
        <v>340</v>
      </c>
      <c r="D50" s="160"/>
      <c r="E50" s="179" t="s">
        <v>322</v>
      </c>
      <c r="F50" s="160"/>
      <c r="G50" s="179"/>
      <c r="H50" s="160"/>
      <c r="I50" s="179"/>
      <c r="J50" s="160"/>
      <c r="K50" s="160"/>
      <c r="L50" s="179"/>
      <c r="M50" s="160"/>
      <c r="N50" s="160"/>
      <c r="O50" s="179"/>
      <c r="P50" s="160"/>
      <c r="Q50" s="179"/>
      <c r="R50" s="160"/>
      <c r="S50" s="178" t="s">
        <v>87</v>
      </c>
      <c r="T50" s="160"/>
      <c r="U50" s="160"/>
      <c r="V50" s="160"/>
      <c r="W50" s="160"/>
      <c r="X50" s="160"/>
      <c r="Y50" s="160"/>
      <c r="Z50" s="160"/>
      <c r="AA50" s="179" t="s">
        <v>19</v>
      </c>
      <c r="AB50" s="160"/>
      <c r="AC50" s="160"/>
      <c r="AD50" s="160"/>
      <c r="AE50" s="160"/>
      <c r="AF50" s="179" t="s">
        <v>20</v>
      </c>
      <c r="AG50" s="160"/>
      <c r="AH50" s="160"/>
      <c r="AI50" s="155" t="s">
        <v>317</v>
      </c>
      <c r="AJ50" s="180" t="s">
        <v>21</v>
      </c>
      <c r="AK50" s="160"/>
      <c r="AL50" s="160"/>
      <c r="AM50" s="160"/>
      <c r="AN50" s="160"/>
      <c r="AO50" s="160"/>
      <c r="AP50" s="219">
        <v>0</v>
      </c>
      <c r="AQ50" s="219">
        <v>0</v>
      </c>
      <c r="AR50" s="219">
        <v>0</v>
      </c>
      <c r="AS50" s="220">
        <v>0</v>
      </c>
      <c r="AT50" s="221"/>
      <c r="AU50" s="220">
        <v>0</v>
      </c>
      <c r="AV50" s="221"/>
      <c r="AW50" s="219">
        <v>0</v>
      </c>
    </row>
    <row r="51" spans="1:49" x14ac:dyDescent="0.25">
      <c r="A51" s="179" t="s">
        <v>22</v>
      </c>
      <c r="B51" s="160"/>
      <c r="C51" s="179" t="s">
        <v>340</v>
      </c>
      <c r="D51" s="160"/>
      <c r="E51" s="179" t="s">
        <v>322</v>
      </c>
      <c r="F51" s="160"/>
      <c r="G51" s="179" t="s">
        <v>322</v>
      </c>
      <c r="H51" s="160"/>
      <c r="I51" s="179"/>
      <c r="J51" s="160"/>
      <c r="K51" s="160"/>
      <c r="L51" s="179"/>
      <c r="M51" s="160"/>
      <c r="N51" s="160"/>
      <c r="O51" s="179"/>
      <c r="P51" s="160"/>
      <c r="Q51" s="179"/>
      <c r="R51" s="160"/>
      <c r="S51" s="178" t="s">
        <v>89</v>
      </c>
      <c r="T51" s="160"/>
      <c r="U51" s="160"/>
      <c r="V51" s="160"/>
      <c r="W51" s="160"/>
      <c r="X51" s="160"/>
      <c r="Y51" s="160"/>
      <c r="Z51" s="160"/>
      <c r="AA51" s="179" t="s">
        <v>19</v>
      </c>
      <c r="AB51" s="160"/>
      <c r="AC51" s="160"/>
      <c r="AD51" s="160"/>
      <c r="AE51" s="160"/>
      <c r="AF51" s="179" t="s">
        <v>20</v>
      </c>
      <c r="AG51" s="160"/>
      <c r="AH51" s="160"/>
      <c r="AI51" s="155" t="s">
        <v>317</v>
      </c>
      <c r="AJ51" s="180" t="s">
        <v>21</v>
      </c>
      <c r="AK51" s="160"/>
      <c r="AL51" s="160"/>
      <c r="AM51" s="160"/>
      <c r="AN51" s="160"/>
      <c r="AO51" s="160"/>
      <c r="AP51" s="219">
        <v>0</v>
      </c>
      <c r="AQ51" s="219">
        <v>0</v>
      </c>
      <c r="AR51" s="219">
        <v>0</v>
      </c>
      <c r="AS51" s="220">
        <v>0</v>
      </c>
      <c r="AT51" s="221"/>
      <c r="AU51" s="220">
        <v>0</v>
      </c>
      <c r="AV51" s="221"/>
      <c r="AW51" s="219">
        <v>0</v>
      </c>
    </row>
    <row r="52" spans="1:49" x14ac:dyDescent="0.25">
      <c r="A52" s="179" t="s">
        <v>22</v>
      </c>
      <c r="B52" s="160"/>
      <c r="C52" s="179" t="s">
        <v>340</v>
      </c>
      <c r="D52" s="160"/>
      <c r="E52" s="179" t="s">
        <v>322</v>
      </c>
      <c r="F52" s="160"/>
      <c r="G52" s="179" t="s">
        <v>322</v>
      </c>
      <c r="H52" s="160"/>
      <c r="I52" s="179" t="s">
        <v>327</v>
      </c>
      <c r="J52" s="160"/>
      <c r="K52" s="160"/>
      <c r="L52" s="179"/>
      <c r="M52" s="160"/>
      <c r="N52" s="160"/>
      <c r="O52" s="179"/>
      <c r="P52" s="160"/>
      <c r="Q52" s="179"/>
      <c r="R52" s="160"/>
      <c r="S52" s="178" t="s">
        <v>91</v>
      </c>
      <c r="T52" s="160"/>
      <c r="U52" s="160"/>
      <c r="V52" s="160"/>
      <c r="W52" s="160"/>
      <c r="X52" s="160"/>
      <c r="Y52" s="160"/>
      <c r="Z52" s="160"/>
      <c r="AA52" s="179" t="s">
        <v>19</v>
      </c>
      <c r="AB52" s="160"/>
      <c r="AC52" s="160"/>
      <c r="AD52" s="160"/>
      <c r="AE52" s="160"/>
      <c r="AF52" s="179" t="s">
        <v>20</v>
      </c>
      <c r="AG52" s="160"/>
      <c r="AH52" s="160"/>
      <c r="AI52" s="155" t="s">
        <v>317</v>
      </c>
      <c r="AJ52" s="180" t="s">
        <v>21</v>
      </c>
      <c r="AK52" s="160"/>
      <c r="AL52" s="160"/>
      <c r="AM52" s="160"/>
      <c r="AN52" s="160"/>
      <c r="AO52" s="160"/>
      <c r="AP52" s="219">
        <v>0</v>
      </c>
      <c r="AQ52" s="219">
        <v>0</v>
      </c>
      <c r="AR52" s="219">
        <v>0</v>
      </c>
      <c r="AS52" s="220">
        <v>0</v>
      </c>
      <c r="AT52" s="221"/>
      <c r="AU52" s="220">
        <v>0</v>
      </c>
      <c r="AV52" s="221"/>
      <c r="AW52" s="219">
        <v>0</v>
      </c>
    </row>
    <row r="53" spans="1:49" x14ac:dyDescent="0.25">
      <c r="A53" s="184" t="s">
        <v>22</v>
      </c>
      <c r="B53" s="160"/>
      <c r="C53" s="184" t="s">
        <v>340</v>
      </c>
      <c r="D53" s="160"/>
      <c r="E53" s="184" t="s">
        <v>322</v>
      </c>
      <c r="F53" s="160"/>
      <c r="G53" s="184" t="s">
        <v>322</v>
      </c>
      <c r="H53" s="160"/>
      <c r="I53" s="184" t="s">
        <v>327</v>
      </c>
      <c r="J53" s="160"/>
      <c r="K53" s="160"/>
      <c r="L53" s="184" t="s">
        <v>334</v>
      </c>
      <c r="M53" s="160"/>
      <c r="N53" s="160"/>
      <c r="O53" s="184"/>
      <c r="P53" s="160"/>
      <c r="Q53" s="184"/>
      <c r="R53" s="160"/>
      <c r="S53" s="183" t="s">
        <v>93</v>
      </c>
      <c r="T53" s="160"/>
      <c r="U53" s="160"/>
      <c r="V53" s="160"/>
      <c r="W53" s="160"/>
      <c r="X53" s="160"/>
      <c r="Y53" s="160"/>
      <c r="Z53" s="160"/>
      <c r="AA53" s="184" t="s">
        <v>19</v>
      </c>
      <c r="AB53" s="160"/>
      <c r="AC53" s="160"/>
      <c r="AD53" s="160"/>
      <c r="AE53" s="160"/>
      <c r="AF53" s="184" t="s">
        <v>20</v>
      </c>
      <c r="AG53" s="160"/>
      <c r="AH53" s="160"/>
      <c r="AI53" s="156" t="s">
        <v>317</v>
      </c>
      <c r="AJ53" s="185" t="s">
        <v>21</v>
      </c>
      <c r="AK53" s="160"/>
      <c r="AL53" s="160"/>
      <c r="AM53" s="160"/>
      <c r="AN53" s="160"/>
      <c r="AO53" s="160"/>
      <c r="AP53" s="222">
        <v>0</v>
      </c>
      <c r="AQ53" s="222">
        <v>0</v>
      </c>
      <c r="AR53" s="222">
        <v>0</v>
      </c>
      <c r="AS53" s="223">
        <v>0</v>
      </c>
      <c r="AT53" s="221"/>
      <c r="AU53" s="223">
        <v>0</v>
      </c>
      <c r="AV53" s="221"/>
      <c r="AW53" s="222">
        <v>0</v>
      </c>
    </row>
    <row r="54" spans="1:49" x14ac:dyDescent="0.25">
      <c r="A54" s="179" t="s">
        <v>22</v>
      </c>
      <c r="B54" s="160"/>
      <c r="C54" s="179" t="s">
        <v>340</v>
      </c>
      <c r="D54" s="160"/>
      <c r="E54" s="179" t="s">
        <v>322</v>
      </c>
      <c r="F54" s="160"/>
      <c r="G54" s="179" t="s">
        <v>322</v>
      </c>
      <c r="H54" s="160"/>
      <c r="I54" s="179" t="s">
        <v>328</v>
      </c>
      <c r="J54" s="160"/>
      <c r="K54" s="160"/>
      <c r="L54" s="179"/>
      <c r="M54" s="160"/>
      <c r="N54" s="160"/>
      <c r="O54" s="179"/>
      <c r="P54" s="160"/>
      <c r="Q54" s="179"/>
      <c r="R54" s="160"/>
      <c r="S54" s="178" t="s">
        <v>95</v>
      </c>
      <c r="T54" s="160"/>
      <c r="U54" s="160"/>
      <c r="V54" s="160"/>
      <c r="W54" s="160"/>
      <c r="X54" s="160"/>
      <c r="Y54" s="160"/>
      <c r="Z54" s="160"/>
      <c r="AA54" s="179" t="s">
        <v>19</v>
      </c>
      <c r="AB54" s="160"/>
      <c r="AC54" s="160"/>
      <c r="AD54" s="160"/>
      <c r="AE54" s="160"/>
      <c r="AF54" s="179" t="s">
        <v>20</v>
      </c>
      <c r="AG54" s="160"/>
      <c r="AH54" s="160"/>
      <c r="AI54" s="155" t="s">
        <v>317</v>
      </c>
      <c r="AJ54" s="180" t="s">
        <v>21</v>
      </c>
      <c r="AK54" s="160"/>
      <c r="AL54" s="160"/>
      <c r="AM54" s="160"/>
      <c r="AN54" s="160"/>
      <c r="AO54" s="160"/>
      <c r="AP54" s="219">
        <v>0</v>
      </c>
      <c r="AQ54" s="219">
        <v>0</v>
      </c>
      <c r="AR54" s="219">
        <v>0</v>
      </c>
      <c r="AS54" s="220">
        <v>0</v>
      </c>
      <c r="AT54" s="221"/>
      <c r="AU54" s="220">
        <v>0</v>
      </c>
      <c r="AV54" s="221"/>
      <c r="AW54" s="219">
        <v>0</v>
      </c>
    </row>
    <row r="55" spans="1:49" x14ac:dyDescent="0.25">
      <c r="A55" s="184" t="s">
        <v>22</v>
      </c>
      <c r="B55" s="160"/>
      <c r="C55" s="184" t="s">
        <v>340</v>
      </c>
      <c r="D55" s="160"/>
      <c r="E55" s="184" t="s">
        <v>322</v>
      </c>
      <c r="F55" s="160"/>
      <c r="G55" s="184" t="s">
        <v>322</v>
      </c>
      <c r="H55" s="160"/>
      <c r="I55" s="184" t="s">
        <v>328</v>
      </c>
      <c r="J55" s="160"/>
      <c r="K55" s="160"/>
      <c r="L55" s="184" t="s">
        <v>327</v>
      </c>
      <c r="M55" s="160"/>
      <c r="N55" s="160"/>
      <c r="O55" s="184"/>
      <c r="P55" s="160"/>
      <c r="Q55" s="184"/>
      <c r="R55" s="160"/>
      <c r="S55" s="183" t="s">
        <v>97</v>
      </c>
      <c r="T55" s="160"/>
      <c r="U55" s="160"/>
      <c r="V55" s="160"/>
      <c r="W55" s="160"/>
      <c r="X55" s="160"/>
      <c r="Y55" s="160"/>
      <c r="Z55" s="160"/>
      <c r="AA55" s="184" t="s">
        <v>19</v>
      </c>
      <c r="AB55" s="160"/>
      <c r="AC55" s="160"/>
      <c r="AD55" s="160"/>
      <c r="AE55" s="160"/>
      <c r="AF55" s="184" t="s">
        <v>20</v>
      </c>
      <c r="AG55" s="160"/>
      <c r="AH55" s="160"/>
      <c r="AI55" s="156" t="s">
        <v>317</v>
      </c>
      <c r="AJ55" s="185" t="s">
        <v>21</v>
      </c>
      <c r="AK55" s="160"/>
      <c r="AL55" s="160"/>
      <c r="AM55" s="160"/>
      <c r="AN55" s="160"/>
      <c r="AO55" s="160"/>
      <c r="AP55" s="222">
        <v>0</v>
      </c>
      <c r="AQ55" s="222">
        <v>0</v>
      </c>
      <c r="AR55" s="222">
        <v>0</v>
      </c>
      <c r="AS55" s="223">
        <v>0</v>
      </c>
      <c r="AT55" s="221"/>
      <c r="AU55" s="223">
        <v>0</v>
      </c>
      <c r="AV55" s="221"/>
      <c r="AW55" s="222">
        <v>0</v>
      </c>
    </row>
    <row r="56" spans="1:49" x14ac:dyDescent="0.25">
      <c r="A56" s="184" t="s">
        <v>22</v>
      </c>
      <c r="B56" s="160"/>
      <c r="C56" s="184" t="s">
        <v>340</v>
      </c>
      <c r="D56" s="160"/>
      <c r="E56" s="184" t="s">
        <v>322</v>
      </c>
      <c r="F56" s="160"/>
      <c r="G56" s="184" t="s">
        <v>322</v>
      </c>
      <c r="H56" s="160"/>
      <c r="I56" s="184" t="s">
        <v>328</v>
      </c>
      <c r="J56" s="160"/>
      <c r="K56" s="160"/>
      <c r="L56" s="184" t="s">
        <v>328</v>
      </c>
      <c r="M56" s="160"/>
      <c r="N56" s="160"/>
      <c r="O56" s="184"/>
      <c r="P56" s="160"/>
      <c r="Q56" s="184"/>
      <c r="R56" s="160"/>
      <c r="S56" s="183" t="s">
        <v>99</v>
      </c>
      <c r="T56" s="160"/>
      <c r="U56" s="160"/>
      <c r="V56" s="160"/>
      <c r="W56" s="160"/>
      <c r="X56" s="160"/>
      <c r="Y56" s="160"/>
      <c r="Z56" s="160"/>
      <c r="AA56" s="184" t="s">
        <v>19</v>
      </c>
      <c r="AB56" s="160"/>
      <c r="AC56" s="160"/>
      <c r="AD56" s="160"/>
      <c r="AE56" s="160"/>
      <c r="AF56" s="184" t="s">
        <v>20</v>
      </c>
      <c r="AG56" s="160"/>
      <c r="AH56" s="160"/>
      <c r="AI56" s="156" t="s">
        <v>317</v>
      </c>
      <c r="AJ56" s="185" t="s">
        <v>21</v>
      </c>
      <c r="AK56" s="160"/>
      <c r="AL56" s="160"/>
      <c r="AM56" s="160"/>
      <c r="AN56" s="160"/>
      <c r="AO56" s="160"/>
      <c r="AP56" s="222">
        <v>0</v>
      </c>
      <c r="AQ56" s="222">
        <v>0</v>
      </c>
      <c r="AR56" s="222">
        <v>0</v>
      </c>
      <c r="AS56" s="223">
        <v>0</v>
      </c>
      <c r="AT56" s="221"/>
      <c r="AU56" s="223">
        <v>0</v>
      </c>
      <c r="AV56" s="221"/>
      <c r="AW56" s="222">
        <v>0</v>
      </c>
    </row>
    <row r="57" spans="1:49" x14ac:dyDescent="0.25">
      <c r="A57" s="184" t="s">
        <v>22</v>
      </c>
      <c r="B57" s="160"/>
      <c r="C57" s="184" t="s">
        <v>340</v>
      </c>
      <c r="D57" s="160"/>
      <c r="E57" s="184" t="s">
        <v>322</v>
      </c>
      <c r="F57" s="160"/>
      <c r="G57" s="184" t="s">
        <v>322</v>
      </c>
      <c r="H57" s="160"/>
      <c r="I57" s="184" t="s">
        <v>328</v>
      </c>
      <c r="J57" s="160"/>
      <c r="K57" s="160"/>
      <c r="L57" s="184" t="s">
        <v>329</v>
      </c>
      <c r="M57" s="160"/>
      <c r="N57" s="160"/>
      <c r="O57" s="184"/>
      <c r="P57" s="160"/>
      <c r="Q57" s="184"/>
      <c r="R57" s="160"/>
      <c r="S57" s="183" t="s">
        <v>101</v>
      </c>
      <c r="T57" s="160"/>
      <c r="U57" s="160"/>
      <c r="V57" s="160"/>
      <c r="W57" s="160"/>
      <c r="X57" s="160"/>
      <c r="Y57" s="160"/>
      <c r="Z57" s="160"/>
      <c r="AA57" s="184" t="s">
        <v>19</v>
      </c>
      <c r="AB57" s="160"/>
      <c r="AC57" s="160"/>
      <c r="AD57" s="160"/>
      <c r="AE57" s="160"/>
      <c r="AF57" s="184" t="s">
        <v>20</v>
      </c>
      <c r="AG57" s="160"/>
      <c r="AH57" s="160"/>
      <c r="AI57" s="156" t="s">
        <v>317</v>
      </c>
      <c r="AJ57" s="185" t="s">
        <v>21</v>
      </c>
      <c r="AK57" s="160"/>
      <c r="AL57" s="160"/>
      <c r="AM57" s="160"/>
      <c r="AN57" s="160"/>
      <c r="AO57" s="160"/>
      <c r="AP57" s="222">
        <v>0</v>
      </c>
      <c r="AQ57" s="222">
        <v>0</v>
      </c>
      <c r="AR57" s="222">
        <v>0</v>
      </c>
      <c r="AS57" s="223">
        <v>0</v>
      </c>
      <c r="AT57" s="221"/>
      <c r="AU57" s="223">
        <v>0</v>
      </c>
      <c r="AV57" s="221"/>
      <c r="AW57" s="222">
        <v>0</v>
      </c>
    </row>
    <row r="58" spans="1:49" x14ac:dyDescent="0.25">
      <c r="A58" s="184" t="s">
        <v>22</v>
      </c>
      <c r="B58" s="160"/>
      <c r="C58" s="184" t="s">
        <v>340</v>
      </c>
      <c r="D58" s="160"/>
      <c r="E58" s="184" t="s">
        <v>322</v>
      </c>
      <c r="F58" s="160"/>
      <c r="G58" s="184" t="s">
        <v>322</v>
      </c>
      <c r="H58" s="160"/>
      <c r="I58" s="184" t="s">
        <v>328</v>
      </c>
      <c r="J58" s="160"/>
      <c r="K58" s="160"/>
      <c r="L58" s="184" t="s">
        <v>330</v>
      </c>
      <c r="M58" s="160"/>
      <c r="N58" s="160"/>
      <c r="O58" s="184"/>
      <c r="P58" s="160"/>
      <c r="Q58" s="184"/>
      <c r="R58" s="160"/>
      <c r="S58" s="183" t="s">
        <v>103</v>
      </c>
      <c r="T58" s="160"/>
      <c r="U58" s="160"/>
      <c r="V58" s="160"/>
      <c r="W58" s="160"/>
      <c r="X58" s="160"/>
      <c r="Y58" s="160"/>
      <c r="Z58" s="160"/>
      <c r="AA58" s="184" t="s">
        <v>19</v>
      </c>
      <c r="AB58" s="160"/>
      <c r="AC58" s="160"/>
      <c r="AD58" s="160"/>
      <c r="AE58" s="160"/>
      <c r="AF58" s="184" t="s">
        <v>20</v>
      </c>
      <c r="AG58" s="160"/>
      <c r="AH58" s="160"/>
      <c r="AI58" s="156" t="s">
        <v>317</v>
      </c>
      <c r="AJ58" s="185" t="s">
        <v>21</v>
      </c>
      <c r="AK58" s="160"/>
      <c r="AL58" s="160"/>
      <c r="AM58" s="160"/>
      <c r="AN58" s="160"/>
      <c r="AO58" s="160"/>
      <c r="AP58" s="222">
        <v>0</v>
      </c>
      <c r="AQ58" s="222">
        <v>0</v>
      </c>
      <c r="AR58" s="222">
        <v>0</v>
      </c>
      <c r="AS58" s="223">
        <v>0</v>
      </c>
      <c r="AT58" s="221"/>
      <c r="AU58" s="223">
        <v>0</v>
      </c>
      <c r="AV58" s="221"/>
      <c r="AW58" s="222">
        <v>0</v>
      </c>
    </row>
    <row r="59" spans="1:49" x14ac:dyDescent="0.25">
      <c r="A59" s="184" t="s">
        <v>22</v>
      </c>
      <c r="B59" s="160"/>
      <c r="C59" s="184" t="s">
        <v>340</v>
      </c>
      <c r="D59" s="160"/>
      <c r="E59" s="184" t="s">
        <v>322</v>
      </c>
      <c r="F59" s="160"/>
      <c r="G59" s="184" t="s">
        <v>322</v>
      </c>
      <c r="H59" s="160"/>
      <c r="I59" s="184" t="s">
        <v>328</v>
      </c>
      <c r="J59" s="160"/>
      <c r="K59" s="160"/>
      <c r="L59" s="184" t="s">
        <v>332</v>
      </c>
      <c r="M59" s="160"/>
      <c r="N59" s="160"/>
      <c r="O59" s="184"/>
      <c r="P59" s="160"/>
      <c r="Q59" s="184"/>
      <c r="R59" s="160"/>
      <c r="S59" s="183" t="s">
        <v>105</v>
      </c>
      <c r="T59" s="160"/>
      <c r="U59" s="160"/>
      <c r="V59" s="160"/>
      <c r="W59" s="160"/>
      <c r="X59" s="160"/>
      <c r="Y59" s="160"/>
      <c r="Z59" s="160"/>
      <c r="AA59" s="184" t="s">
        <v>19</v>
      </c>
      <c r="AB59" s="160"/>
      <c r="AC59" s="160"/>
      <c r="AD59" s="160"/>
      <c r="AE59" s="160"/>
      <c r="AF59" s="184" t="s">
        <v>20</v>
      </c>
      <c r="AG59" s="160"/>
      <c r="AH59" s="160"/>
      <c r="AI59" s="156" t="s">
        <v>317</v>
      </c>
      <c r="AJ59" s="185" t="s">
        <v>21</v>
      </c>
      <c r="AK59" s="160"/>
      <c r="AL59" s="160"/>
      <c r="AM59" s="160"/>
      <c r="AN59" s="160"/>
      <c r="AO59" s="160"/>
      <c r="AP59" s="222">
        <v>0</v>
      </c>
      <c r="AQ59" s="222">
        <v>0</v>
      </c>
      <c r="AR59" s="222">
        <v>0</v>
      </c>
      <c r="AS59" s="223">
        <v>0</v>
      </c>
      <c r="AT59" s="221"/>
      <c r="AU59" s="223">
        <v>0</v>
      </c>
      <c r="AV59" s="221"/>
      <c r="AW59" s="222">
        <v>0</v>
      </c>
    </row>
    <row r="60" spans="1:49" x14ac:dyDescent="0.25">
      <c r="A60" s="184" t="s">
        <v>22</v>
      </c>
      <c r="B60" s="160"/>
      <c r="C60" s="184" t="s">
        <v>340</v>
      </c>
      <c r="D60" s="160"/>
      <c r="E60" s="184" t="s">
        <v>322</v>
      </c>
      <c r="F60" s="160"/>
      <c r="G60" s="184" t="s">
        <v>322</v>
      </c>
      <c r="H60" s="160"/>
      <c r="I60" s="184" t="s">
        <v>328</v>
      </c>
      <c r="J60" s="160"/>
      <c r="K60" s="160"/>
      <c r="L60" s="184" t="s">
        <v>334</v>
      </c>
      <c r="M60" s="160"/>
      <c r="N60" s="160"/>
      <c r="O60" s="184"/>
      <c r="P60" s="160"/>
      <c r="Q60" s="184"/>
      <c r="R60" s="160"/>
      <c r="S60" s="183" t="s">
        <v>107</v>
      </c>
      <c r="T60" s="160"/>
      <c r="U60" s="160"/>
      <c r="V60" s="160"/>
      <c r="W60" s="160"/>
      <c r="X60" s="160"/>
      <c r="Y60" s="160"/>
      <c r="Z60" s="160"/>
      <c r="AA60" s="184" t="s">
        <v>19</v>
      </c>
      <c r="AB60" s="160"/>
      <c r="AC60" s="160"/>
      <c r="AD60" s="160"/>
      <c r="AE60" s="160"/>
      <c r="AF60" s="184" t="s">
        <v>20</v>
      </c>
      <c r="AG60" s="160"/>
      <c r="AH60" s="160"/>
      <c r="AI60" s="156" t="s">
        <v>317</v>
      </c>
      <c r="AJ60" s="185" t="s">
        <v>21</v>
      </c>
      <c r="AK60" s="160"/>
      <c r="AL60" s="160"/>
      <c r="AM60" s="160"/>
      <c r="AN60" s="160"/>
      <c r="AO60" s="160"/>
      <c r="AP60" s="222">
        <v>0</v>
      </c>
      <c r="AQ60" s="222">
        <v>0</v>
      </c>
      <c r="AR60" s="222">
        <v>0</v>
      </c>
      <c r="AS60" s="223">
        <v>0</v>
      </c>
      <c r="AT60" s="221"/>
      <c r="AU60" s="223">
        <v>0</v>
      </c>
      <c r="AV60" s="221"/>
      <c r="AW60" s="222">
        <v>0</v>
      </c>
    </row>
    <row r="61" spans="1:49" x14ac:dyDescent="0.25">
      <c r="A61" s="179" t="s">
        <v>22</v>
      </c>
      <c r="B61" s="160"/>
      <c r="C61" s="179" t="s">
        <v>340</v>
      </c>
      <c r="D61" s="160"/>
      <c r="E61" s="179" t="s">
        <v>322</v>
      </c>
      <c r="F61" s="160"/>
      <c r="G61" s="179" t="s">
        <v>322</v>
      </c>
      <c r="H61" s="160"/>
      <c r="I61" s="179" t="s">
        <v>330</v>
      </c>
      <c r="J61" s="160"/>
      <c r="K61" s="160"/>
      <c r="L61" s="179"/>
      <c r="M61" s="160"/>
      <c r="N61" s="160"/>
      <c r="O61" s="179"/>
      <c r="P61" s="160"/>
      <c r="Q61" s="179"/>
      <c r="R61" s="160"/>
      <c r="S61" s="178" t="s">
        <v>109</v>
      </c>
      <c r="T61" s="160"/>
      <c r="U61" s="160"/>
      <c r="V61" s="160"/>
      <c r="W61" s="160"/>
      <c r="X61" s="160"/>
      <c r="Y61" s="160"/>
      <c r="Z61" s="160"/>
      <c r="AA61" s="179" t="s">
        <v>19</v>
      </c>
      <c r="AB61" s="160"/>
      <c r="AC61" s="160"/>
      <c r="AD61" s="160"/>
      <c r="AE61" s="160"/>
      <c r="AF61" s="179" t="s">
        <v>20</v>
      </c>
      <c r="AG61" s="160"/>
      <c r="AH61" s="160"/>
      <c r="AI61" s="155" t="s">
        <v>317</v>
      </c>
      <c r="AJ61" s="180" t="s">
        <v>21</v>
      </c>
      <c r="AK61" s="160"/>
      <c r="AL61" s="160"/>
      <c r="AM61" s="160"/>
      <c r="AN61" s="160"/>
      <c r="AO61" s="160"/>
      <c r="AP61" s="219">
        <v>0</v>
      </c>
      <c r="AQ61" s="219">
        <v>0</v>
      </c>
      <c r="AR61" s="219">
        <v>0</v>
      </c>
      <c r="AS61" s="220">
        <v>0</v>
      </c>
      <c r="AT61" s="221"/>
      <c r="AU61" s="220">
        <v>0</v>
      </c>
      <c r="AV61" s="221"/>
      <c r="AW61" s="219">
        <v>0</v>
      </c>
    </row>
    <row r="62" spans="1:49" x14ac:dyDescent="0.25">
      <c r="A62" s="184" t="s">
        <v>22</v>
      </c>
      <c r="B62" s="160"/>
      <c r="C62" s="184" t="s">
        <v>340</v>
      </c>
      <c r="D62" s="160"/>
      <c r="E62" s="184" t="s">
        <v>322</v>
      </c>
      <c r="F62" s="160"/>
      <c r="G62" s="184" t="s">
        <v>322</v>
      </c>
      <c r="H62" s="160"/>
      <c r="I62" s="184" t="s">
        <v>330</v>
      </c>
      <c r="J62" s="160"/>
      <c r="K62" s="160"/>
      <c r="L62" s="184" t="s">
        <v>341</v>
      </c>
      <c r="M62" s="160"/>
      <c r="N62" s="160"/>
      <c r="O62" s="184"/>
      <c r="P62" s="160"/>
      <c r="Q62" s="184"/>
      <c r="R62" s="160"/>
      <c r="S62" s="183" t="s">
        <v>111</v>
      </c>
      <c r="T62" s="160"/>
      <c r="U62" s="160"/>
      <c r="V62" s="160"/>
      <c r="W62" s="160"/>
      <c r="X62" s="160"/>
      <c r="Y62" s="160"/>
      <c r="Z62" s="160"/>
      <c r="AA62" s="184" t="s">
        <v>19</v>
      </c>
      <c r="AB62" s="160"/>
      <c r="AC62" s="160"/>
      <c r="AD62" s="160"/>
      <c r="AE62" s="160"/>
      <c r="AF62" s="184" t="s">
        <v>20</v>
      </c>
      <c r="AG62" s="160"/>
      <c r="AH62" s="160"/>
      <c r="AI62" s="156" t="s">
        <v>317</v>
      </c>
      <c r="AJ62" s="185" t="s">
        <v>21</v>
      </c>
      <c r="AK62" s="160"/>
      <c r="AL62" s="160"/>
      <c r="AM62" s="160"/>
      <c r="AN62" s="160"/>
      <c r="AO62" s="160"/>
      <c r="AP62" s="222">
        <v>0</v>
      </c>
      <c r="AQ62" s="222">
        <v>0</v>
      </c>
      <c r="AR62" s="222">
        <v>0</v>
      </c>
      <c r="AS62" s="223">
        <v>0</v>
      </c>
      <c r="AT62" s="221"/>
      <c r="AU62" s="223">
        <v>0</v>
      </c>
      <c r="AV62" s="221"/>
      <c r="AW62" s="222">
        <v>0</v>
      </c>
    </row>
    <row r="63" spans="1:49" x14ac:dyDescent="0.25">
      <c r="A63" s="179" t="s">
        <v>22</v>
      </c>
      <c r="B63" s="160"/>
      <c r="C63" s="179" t="s">
        <v>340</v>
      </c>
      <c r="D63" s="160"/>
      <c r="E63" s="179" t="s">
        <v>340</v>
      </c>
      <c r="F63" s="160"/>
      <c r="G63" s="179"/>
      <c r="H63" s="160"/>
      <c r="I63" s="179"/>
      <c r="J63" s="160"/>
      <c r="K63" s="160"/>
      <c r="L63" s="179"/>
      <c r="M63" s="160"/>
      <c r="N63" s="160"/>
      <c r="O63" s="179"/>
      <c r="P63" s="160"/>
      <c r="Q63" s="179"/>
      <c r="R63" s="160"/>
      <c r="S63" s="178" t="s">
        <v>113</v>
      </c>
      <c r="T63" s="160"/>
      <c r="U63" s="160"/>
      <c r="V63" s="160"/>
      <c r="W63" s="160"/>
      <c r="X63" s="160"/>
      <c r="Y63" s="160"/>
      <c r="Z63" s="160"/>
      <c r="AA63" s="179" t="s">
        <v>19</v>
      </c>
      <c r="AB63" s="160"/>
      <c r="AC63" s="160"/>
      <c r="AD63" s="160"/>
      <c r="AE63" s="160"/>
      <c r="AF63" s="179" t="s">
        <v>20</v>
      </c>
      <c r="AG63" s="160"/>
      <c r="AH63" s="160"/>
      <c r="AI63" s="155" t="s">
        <v>317</v>
      </c>
      <c r="AJ63" s="180" t="s">
        <v>21</v>
      </c>
      <c r="AK63" s="160"/>
      <c r="AL63" s="160"/>
      <c r="AM63" s="160"/>
      <c r="AN63" s="160"/>
      <c r="AO63" s="160"/>
      <c r="AP63" s="219">
        <v>2321958961.5</v>
      </c>
      <c r="AQ63" s="219">
        <v>2312597051.7600002</v>
      </c>
      <c r="AR63" s="219">
        <v>9361909.7400000002</v>
      </c>
      <c r="AS63" s="220">
        <v>2309141105.8299999</v>
      </c>
      <c r="AT63" s="221"/>
      <c r="AU63" s="220">
        <v>3455945.93</v>
      </c>
      <c r="AV63" s="221"/>
      <c r="AW63" s="219">
        <v>0</v>
      </c>
    </row>
    <row r="64" spans="1:49" x14ac:dyDescent="0.25">
      <c r="A64" s="179" t="s">
        <v>22</v>
      </c>
      <c r="B64" s="160"/>
      <c r="C64" s="179" t="s">
        <v>340</v>
      </c>
      <c r="D64" s="160"/>
      <c r="E64" s="179" t="s">
        <v>340</v>
      </c>
      <c r="F64" s="160"/>
      <c r="G64" s="179" t="s">
        <v>322</v>
      </c>
      <c r="H64" s="160"/>
      <c r="I64" s="179"/>
      <c r="J64" s="160"/>
      <c r="K64" s="160"/>
      <c r="L64" s="179"/>
      <c r="M64" s="160"/>
      <c r="N64" s="160"/>
      <c r="O64" s="179"/>
      <c r="P64" s="160"/>
      <c r="Q64" s="179"/>
      <c r="R64" s="160"/>
      <c r="S64" s="178" t="s">
        <v>115</v>
      </c>
      <c r="T64" s="160"/>
      <c r="U64" s="160"/>
      <c r="V64" s="160"/>
      <c r="W64" s="160"/>
      <c r="X64" s="160"/>
      <c r="Y64" s="160"/>
      <c r="Z64" s="160"/>
      <c r="AA64" s="179" t="s">
        <v>19</v>
      </c>
      <c r="AB64" s="160"/>
      <c r="AC64" s="160"/>
      <c r="AD64" s="160"/>
      <c r="AE64" s="160"/>
      <c r="AF64" s="179" t="s">
        <v>20</v>
      </c>
      <c r="AG64" s="160"/>
      <c r="AH64" s="160"/>
      <c r="AI64" s="155" t="s">
        <v>317</v>
      </c>
      <c r="AJ64" s="180" t="s">
        <v>21</v>
      </c>
      <c r="AK64" s="160"/>
      <c r="AL64" s="160"/>
      <c r="AM64" s="160"/>
      <c r="AN64" s="160"/>
      <c r="AO64" s="160"/>
      <c r="AP64" s="219">
        <v>475615859.48000002</v>
      </c>
      <c r="AQ64" s="219">
        <v>471262020.74000001</v>
      </c>
      <c r="AR64" s="219">
        <v>4353838.74</v>
      </c>
      <c r="AS64" s="220">
        <v>471262020.74000001</v>
      </c>
      <c r="AT64" s="221"/>
      <c r="AU64" s="220">
        <v>0</v>
      </c>
      <c r="AV64" s="221"/>
      <c r="AW64" s="219">
        <v>0</v>
      </c>
    </row>
    <row r="65" spans="1:49" x14ac:dyDescent="0.25">
      <c r="A65" s="179" t="s">
        <v>22</v>
      </c>
      <c r="B65" s="160"/>
      <c r="C65" s="179" t="s">
        <v>340</v>
      </c>
      <c r="D65" s="160"/>
      <c r="E65" s="179" t="s">
        <v>340</v>
      </c>
      <c r="F65" s="160"/>
      <c r="G65" s="179" t="s">
        <v>322</v>
      </c>
      <c r="H65" s="160"/>
      <c r="I65" s="179" t="s">
        <v>341</v>
      </c>
      <c r="J65" s="160"/>
      <c r="K65" s="160"/>
      <c r="L65" s="179"/>
      <c r="M65" s="160"/>
      <c r="N65" s="160"/>
      <c r="O65" s="179"/>
      <c r="P65" s="160"/>
      <c r="Q65" s="179"/>
      <c r="R65" s="160"/>
      <c r="S65" s="178" t="s">
        <v>117</v>
      </c>
      <c r="T65" s="160"/>
      <c r="U65" s="160"/>
      <c r="V65" s="160"/>
      <c r="W65" s="160"/>
      <c r="X65" s="160"/>
      <c r="Y65" s="160"/>
      <c r="Z65" s="160"/>
      <c r="AA65" s="179" t="s">
        <v>19</v>
      </c>
      <c r="AB65" s="160"/>
      <c r="AC65" s="160"/>
      <c r="AD65" s="160"/>
      <c r="AE65" s="160"/>
      <c r="AF65" s="179" t="s">
        <v>20</v>
      </c>
      <c r="AG65" s="160"/>
      <c r="AH65" s="160"/>
      <c r="AI65" s="155" t="s">
        <v>317</v>
      </c>
      <c r="AJ65" s="180" t="s">
        <v>21</v>
      </c>
      <c r="AK65" s="160"/>
      <c r="AL65" s="160"/>
      <c r="AM65" s="160"/>
      <c r="AN65" s="160"/>
      <c r="AO65" s="160"/>
      <c r="AP65" s="219">
        <v>120961523.27</v>
      </c>
      <c r="AQ65" s="219">
        <v>120961523.27</v>
      </c>
      <c r="AR65" s="219">
        <v>0</v>
      </c>
      <c r="AS65" s="220">
        <v>120961523.27</v>
      </c>
      <c r="AT65" s="221"/>
      <c r="AU65" s="220">
        <v>0</v>
      </c>
      <c r="AV65" s="221"/>
      <c r="AW65" s="219">
        <v>0</v>
      </c>
    </row>
    <row r="66" spans="1:49" x14ac:dyDescent="0.25">
      <c r="A66" s="184" t="s">
        <v>22</v>
      </c>
      <c r="B66" s="160"/>
      <c r="C66" s="184" t="s">
        <v>340</v>
      </c>
      <c r="D66" s="160"/>
      <c r="E66" s="184" t="s">
        <v>340</v>
      </c>
      <c r="F66" s="160"/>
      <c r="G66" s="184" t="s">
        <v>322</v>
      </c>
      <c r="H66" s="160"/>
      <c r="I66" s="184" t="s">
        <v>341</v>
      </c>
      <c r="J66" s="160"/>
      <c r="K66" s="160"/>
      <c r="L66" s="184" t="s">
        <v>327</v>
      </c>
      <c r="M66" s="160"/>
      <c r="N66" s="160"/>
      <c r="O66" s="184"/>
      <c r="P66" s="160"/>
      <c r="Q66" s="184"/>
      <c r="R66" s="160"/>
      <c r="S66" s="183" t="s">
        <v>119</v>
      </c>
      <c r="T66" s="160"/>
      <c r="U66" s="160"/>
      <c r="V66" s="160"/>
      <c r="W66" s="160"/>
      <c r="X66" s="160"/>
      <c r="Y66" s="160"/>
      <c r="Z66" s="160"/>
      <c r="AA66" s="184" t="s">
        <v>19</v>
      </c>
      <c r="AB66" s="160"/>
      <c r="AC66" s="160"/>
      <c r="AD66" s="160"/>
      <c r="AE66" s="160"/>
      <c r="AF66" s="184" t="s">
        <v>20</v>
      </c>
      <c r="AG66" s="160"/>
      <c r="AH66" s="160"/>
      <c r="AI66" s="156" t="s">
        <v>317</v>
      </c>
      <c r="AJ66" s="185" t="s">
        <v>21</v>
      </c>
      <c r="AK66" s="160"/>
      <c r="AL66" s="160"/>
      <c r="AM66" s="160"/>
      <c r="AN66" s="160"/>
      <c r="AO66" s="160"/>
      <c r="AP66" s="222">
        <v>0</v>
      </c>
      <c r="AQ66" s="222">
        <v>0</v>
      </c>
      <c r="AR66" s="222">
        <v>0</v>
      </c>
      <c r="AS66" s="223">
        <v>0</v>
      </c>
      <c r="AT66" s="221"/>
      <c r="AU66" s="223">
        <v>0</v>
      </c>
      <c r="AV66" s="221"/>
      <c r="AW66" s="222">
        <v>0</v>
      </c>
    </row>
    <row r="67" spans="1:49" x14ac:dyDescent="0.25">
      <c r="A67" s="184" t="s">
        <v>22</v>
      </c>
      <c r="B67" s="160"/>
      <c r="C67" s="184" t="s">
        <v>340</v>
      </c>
      <c r="D67" s="160"/>
      <c r="E67" s="184" t="s">
        <v>340</v>
      </c>
      <c r="F67" s="160"/>
      <c r="G67" s="184" t="s">
        <v>322</v>
      </c>
      <c r="H67" s="160"/>
      <c r="I67" s="184" t="s">
        <v>341</v>
      </c>
      <c r="J67" s="160"/>
      <c r="K67" s="160"/>
      <c r="L67" s="184" t="s">
        <v>329</v>
      </c>
      <c r="M67" s="160"/>
      <c r="N67" s="160"/>
      <c r="O67" s="184"/>
      <c r="P67" s="160"/>
      <c r="Q67" s="184"/>
      <c r="R67" s="160"/>
      <c r="S67" s="183" t="s">
        <v>121</v>
      </c>
      <c r="T67" s="160"/>
      <c r="U67" s="160"/>
      <c r="V67" s="160"/>
      <c r="W67" s="160"/>
      <c r="X67" s="160"/>
      <c r="Y67" s="160"/>
      <c r="Z67" s="160"/>
      <c r="AA67" s="184" t="s">
        <v>19</v>
      </c>
      <c r="AB67" s="160"/>
      <c r="AC67" s="160"/>
      <c r="AD67" s="160"/>
      <c r="AE67" s="160"/>
      <c r="AF67" s="184" t="s">
        <v>20</v>
      </c>
      <c r="AG67" s="160"/>
      <c r="AH67" s="160"/>
      <c r="AI67" s="156" t="s">
        <v>317</v>
      </c>
      <c r="AJ67" s="185" t="s">
        <v>21</v>
      </c>
      <c r="AK67" s="160"/>
      <c r="AL67" s="160"/>
      <c r="AM67" s="160"/>
      <c r="AN67" s="160"/>
      <c r="AO67" s="160"/>
      <c r="AP67" s="222">
        <v>0</v>
      </c>
      <c r="AQ67" s="222">
        <v>0</v>
      </c>
      <c r="AR67" s="222">
        <v>0</v>
      </c>
      <c r="AS67" s="223">
        <v>0</v>
      </c>
      <c r="AT67" s="221"/>
      <c r="AU67" s="223">
        <v>0</v>
      </c>
      <c r="AV67" s="221"/>
      <c r="AW67" s="222">
        <v>0</v>
      </c>
    </row>
    <row r="68" spans="1:49" x14ac:dyDescent="0.25">
      <c r="A68" s="184" t="s">
        <v>22</v>
      </c>
      <c r="B68" s="160"/>
      <c r="C68" s="184" t="s">
        <v>340</v>
      </c>
      <c r="D68" s="160"/>
      <c r="E68" s="184" t="s">
        <v>340</v>
      </c>
      <c r="F68" s="160"/>
      <c r="G68" s="184" t="s">
        <v>322</v>
      </c>
      <c r="H68" s="160"/>
      <c r="I68" s="184" t="s">
        <v>341</v>
      </c>
      <c r="J68" s="160"/>
      <c r="K68" s="160"/>
      <c r="L68" s="184" t="s">
        <v>330</v>
      </c>
      <c r="M68" s="160"/>
      <c r="N68" s="160"/>
      <c r="O68" s="184"/>
      <c r="P68" s="160"/>
      <c r="Q68" s="184"/>
      <c r="R68" s="160"/>
      <c r="S68" s="183" t="s">
        <v>123</v>
      </c>
      <c r="T68" s="160"/>
      <c r="U68" s="160"/>
      <c r="V68" s="160"/>
      <c r="W68" s="160"/>
      <c r="X68" s="160"/>
      <c r="Y68" s="160"/>
      <c r="Z68" s="160"/>
      <c r="AA68" s="184" t="s">
        <v>19</v>
      </c>
      <c r="AB68" s="160"/>
      <c r="AC68" s="160"/>
      <c r="AD68" s="160"/>
      <c r="AE68" s="160"/>
      <c r="AF68" s="184" t="s">
        <v>20</v>
      </c>
      <c r="AG68" s="160"/>
      <c r="AH68" s="160"/>
      <c r="AI68" s="156" t="s">
        <v>317</v>
      </c>
      <c r="AJ68" s="185" t="s">
        <v>21</v>
      </c>
      <c r="AK68" s="160"/>
      <c r="AL68" s="160"/>
      <c r="AM68" s="160"/>
      <c r="AN68" s="160"/>
      <c r="AO68" s="160"/>
      <c r="AP68" s="222">
        <v>0</v>
      </c>
      <c r="AQ68" s="222">
        <v>0</v>
      </c>
      <c r="AR68" s="222">
        <v>0</v>
      </c>
      <c r="AS68" s="223">
        <v>0</v>
      </c>
      <c r="AT68" s="221"/>
      <c r="AU68" s="223">
        <v>0</v>
      </c>
      <c r="AV68" s="221"/>
      <c r="AW68" s="222">
        <v>0</v>
      </c>
    </row>
    <row r="69" spans="1:49" x14ac:dyDescent="0.25">
      <c r="A69" s="184" t="s">
        <v>22</v>
      </c>
      <c r="B69" s="160"/>
      <c r="C69" s="184" t="s">
        <v>340</v>
      </c>
      <c r="D69" s="160"/>
      <c r="E69" s="184" t="s">
        <v>340</v>
      </c>
      <c r="F69" s="160"/>
      <c r="G69" s="184" t="s">
        <v>322</v>
      </c>
      <c r="H69" s="160"/>
      <c r="I69" s="184" t="s">
        <v>341</v>
      </c>
      <c r="J69" s="160"/>
      <c r="K69" s="160"/>
      <c r="L69" s="184" t="s">
        <v>332</v>
      </c>
      <c r="M69" s="160"/>
      <c r="N69" s="160"/>
      <c r="O69" s="184"/>
      <c r="P69" s="160"/>
      <c r="Q69" s="184"/>
      <c r="R69" s="160"/>
      <c r="S69" s="183" t="s">
        <v>125</v>
      </c>
      <c r="T69" s="160"/>
      <c r="U69" s="160"/>
      <c r="V69" s="160"/>
      <c r="W69" s="160"/>
      <c r="X69" s="160"/>
      <c r="Y69" s="160"/>
      <c r="Z69" s="160"/>
      <c r="AA69" s="184" t="s">
        <v>19</v>
      </c>
      <c r="AB69" s="160"/>
      <c r="AC69" s="160"/>
      <c r="AD69" s="160"/>
      <c r="AE69" s="160"/>
      <c r="AF69" s="184" t="s">
        <v>20</v>
      </c>
      <c r="AG69" s="160"/>
      <c r="AH69" s="160"/>
      <c r="AI69" s="156" t="s">
        <v>317</v>
      </c>
      <c r="AJ69" s="185" t="s">
        <v>21</v>
      </c>
      <c r="AK69" s="160"/>
      <c r="AL69" s="160"/>
      <c r="AM69" s="160"/>
      <c r="AN69" s="160"/>
      <c r="AO69" s="160"/>
      <c r="AP69" s="222">
        <v>7013860</v>
      </c>
      <c r="AQ69" s="222">
        <v>7013860</v>
      </c>
      <c r="AR69" s="222">
        <v>0</v>
      </c>
      <c r="AS69" s="223">
        <v>7013860</v>
      </c>
      <c r="AT69" s="221"/>
      <c r="AU69" s="223">
        <v>0</v>
      </c>
      <c r="AV69" s="221"/>
      <c r="AW69" s="222">
        <v>0</v>
      </c>
    </row>
    <row r="70" spans="1:49" x14ac:dyDescent="0.25">
      <c r="A70" s="184" t="s">
        <v>22</v>
      </c>
      <c r="B70" s="160"/>
      <c r="C70" s="184" t="s">
        <v>340</v>
      </c>
      <c r="D70" s="160"/>
      <c r="E70" s="184" t="s">
        <v>340</v>
      </c>
      <c r="F70" s="160"/>
      <c r="G70" s="184" t="s">
        <v>322</v>
      </c>
      <c r="H70" s="160"/>
      <c r="I70" s="184" t="s">
        <v>341</v>
      </c>
      <c r="J70" s="160"/>
      <c r="K70" s="160"/>
      <c r="L70" s="184" t="s">
        <v>334</v>
      </c>
      <c r="M70" s="160"/>
      <c r="N70" s="160"/>
      <c r="O70" s="184"/>
      <c r="P70" s="160"/>
      <c r="Q70" s="184"/>
      <c r="R70" s="160"/>
      <c r="S70" s="183" t="s">
        <v>127</v>
      </c>
      <c r="T70" s="160"/>
      <c r="U70" s="160"/>
      <c r="V70" s="160"/>
      <c r="W70" s="160"/>
      <c r="X70" s="160"/>
      <c r="Y70" s="160"/>
      <c r="Z70" s="160"/>
      <c r="AA70" s="184" t="s">
        <v>19</v>
      </c>
      <c r="AB70" s="160"/>
      <c r="AC70" s="160"/>
      <c r="AD70" s="160"/>
      <c r="AE70" s="160"/>
      <c r="AF70" s="184" t="s">
        <v>20</v>
      </c>
      <c r="AG70" s="160"/>
      <c r="AH70" s="160"/>
      <c r="AI70" s="156" t="s">
        <v>317</v>
      </c>
      <c r="AJ70" s="185" t="s">
        <v>21</v>
      </c>
      <c r="AK70" s="160"/>
      <c r="AL70" s="160"/>
      <c r="AM70" s="160"/>
      <c r="AN70" s="160"/>
      <c r="AO70" s="160"/>
      <c r="AP70" s="222">
        <v>113947663.27</v>
      </c>
      <c r="AQ70" s="222">
        <v>113947663.27</v>
      </c>
      <c r="AR70" s="222">
        <v>0</v>
      </c>
      <c r="AS70" s="223">
        <v>113947663.27</v>
      </c>
      <c r="AT70" s="221"/>
      <c r="AU70" s="223">
        <v>0</v>
      </c>
      <c r="AV70" s="221"/>
      <c r="AW70" s="222">
        <v>0</v>
      </c>
    </row>
    <row r="71" spans="1:49" x14ac:dyDescent="0.25">
      <c r="A71" s="179" t="s">
        <v>22</v>
      </c>
      <c r="B71" s="160"/>
      <c r="C71" s="179" t="s">
        <v>340</v>
      </c>
      <c r="D71" s="160"/>
      <c r="E71" s="179" t="s">
        <v>340</v>
      </c>
      <c r="F71" s="160"/>
      <c r="G71" s="179" t="s">
        <v>322</v>
      </c>
      <c r="H71" s="160"/>
      <c r="I71" s="179" t="s">
        <v>327</v>
      </c>
      <c r="J71" s="160"/>
      <c r="K71" s="160"/>
      <c r="L71" s="179"/>
      <c r="M71" s="160"/>
      <c r="N71" s="160"/>
      <c r="O71" s="179"/>
      <c r="P71" s="160"/>
      <c r="Q71" s="179"/>
      <c r="R71" s="160"/>
      <c r="S71" s="178" t="s">
        <v>129</v>
      </c>
      <c r="T71" s="160"/>
      <c r="U71" s="160"/>
      <c r="V71" s="160"/>
      <c r="W71" s="160"/>
      <c r="X71" s="160"/>
      <c r="Y71" s="160"/>
      <c r="Z71" s="160"/>
      <c r="AA71" s="179" t="s">
        <v>19</v>
      </c>
      <c r="AB71" s="160"/>
      <c r="AC71" s="160"/>
      <c r="AD71" s="160"/>
      <c r="AE71" s="160"/>
      <c r="AF71" s="179" t="s">
        <v>20</v>
      </c>
      <c r="AG71" s="160"/>
      <c r="AH71" s="160"/>
      <c r="AI71" s="155" t="s">
        <v>317</v>
      </c>
      <c r="AJ71" s="180" t="s">
        <v>21</v>
      </c>
      <c r="AK71" s="160"/>
      <c r="AL71" s="160"/>
      <c r="AM71" s="160"/>
      <c r="AN71" s="160"/>
      <c r="AO71" s="160"/>
      <c r="AP71" s="219">
        <v>156088894.44</v>
      </c>
      <c r="AQ71" s="219">
        <v>151735055.69999999</v>
      </c>
      <c r="AR71" s="219">
        <v>4353838.74</v>
      </c>
      <c r="AS71" s="220">
        <v>151735055.69999999</v>
      </c>
      <c r="AT71" s="221"/>
      <c r="AU71" s="220">
        <v>0</v>
      </c>
      <c r="AV71" s="221"/>
      <c r="AW71" s="219">
        <v>0</v>
      </c>
    </row>
    <row r="72" spans="1:49" x14ac:dyDescent="0.25">
      <c r="A72" s="184" t="s">
        <v>22</v>
      </c>
      <c r="B72" s="160"/>
      <c r="C72" s="184" t="s">
        <v>340</v>
      </c>
      <c r="D72" s="160"/>
      <c r="E72" s="184" t="s">
        <v>340</v>
      </c>
      <c r="F72" s="160"/>
      <c r="G72" s="184" t="s">
        <v>322</v>
      </c>
      <c r="H72" s="160"/>
      <c r="I72" s="184" t="s">
        <v>327</v>
      </c>
      <c r="J72" s="160"/>
      <c r="K72" s="160"/>
      <c r="L72" s="184" t="s">
        <v>326</v>
      </c>
      <c r="M72" s="160"/>
      <c r="N72" s="160"/>
      <c r="O72" s="184"/>
      <c r="P72" s="160"/>
      <c r="Q72" s="184"/>
      <c r="R72" s="160"/>
      <c r="S72" s="183" t="s">
        <v>131</v>
      </c>
      <c r="T72" s="160"/>
      <c r="U72" s="160"/>
      <c r="V72" s="160"/>
      <c r="W72" s="160"/>
      <c r="X72" s="160"/>
      <c r="Y72" s="160"/>
      <c r="Z72" s="160"/>
      <c r="AA72" s="184" t="s">
        <v>19</v>
      </c>
      <c r="AB72" s="160"/>
      <c r="AC72" s="160"/>
      <c r="AD72" s="160"/>
      <c r="AE72" s="160"/>
      <c r="AF72" s="184" t="s">
        <v>20</v>
      </c>
      <c r="AG72" s="160"/>
      <c r="AH72" s="160"/>
      <c r="AI72" s="156" t="s">
        <v>317</v>
      </c>
      <c r="AJ72" s="185" t="s">
        <v>21</v>
      </c>
      <c r="AK72" s="160"/>
      <c r="AL72" s="160"/>
      <c r="AM72" s="160"/>
      <c r="AN72" s="160"/>
      <c r="AO72" s="160"/>
      <c r="AP72" s="222">
        <v>0</v>
      </c>
      <c r="AQ72" s="222">
        <v>0</v>
      </c>
      <c r="AR72" s="222">
        <v>0</v>
      </c>
      <c r="AS72" s="223">
        <v>0</v>
      </c>
      <c r="AT72" s="221"/>
      <c r="AU72" s="223">
        <v>0</v>
      </c>
      <c r="AV72" s="221"/>
      <c r="AW72" s="222">
        <v>0</v>
      </c>
    </row>
    <row r="73" spans="1:49" x14ac:dyDescent="0.25">
      <c r="A73" s="184" t="s">
        <v>22</v>
      </c>
      <c r="B73" s="160"/>
      <c r="C73" s="184" t="s">
        <v>340</v>
      </c>
      <c r="D73" s="160"/>
      <c r="E73" s="184" t="s">
        <v>340</v>
      </c>
      <c r="F73" s="160"/>
      <c r="G73" s="184" t="s">
        <v>322</v>
      </c>
      <c r="H73" s="160"/>
      <c r="I73" s="184" t="s">
        <v>327</v>
      </c>
      <c r="J73" s="160"/>
      <c r="K73" s="160"/>
      <c r="L73" s="184" t="s">
        <v>341</v>
      </c>
      <c r="M73" s="160"/>
      <c r="N73" s="160"/>
      <c r="O73" s="184"/>
      <c r="P73" s="160"/>
      <c r="Q73" s="184"/>
      <c r="R73" s="160"/>
      <c r="S73" s="183" t="s">
        <v>512</v>
      </c>
      <c r="T73" s="160"/>
      <c r="U73" s="160"/>
      <c r="V73" s="160"/>
      <c r="W73" s="160"/>
      <c r="X73" s="160"/>
      <c r="Y73" s="160"/>
      <c r="Z73" s="160"/>
      <c r="AA73" s="184" t="s">
        <v>19</v>
      </c>
      <c r="AB73" s="160"/>
      <c r="AC73" s="160"/>
      <c r="AD73" s="160"/>
      <c r="AE73" s="160"/>
      <c r="AF73" s="184" t="s">
        <v>20</v>
      </c>
      <c r="AG73" s="160"/>
      <c r="AH73" s="160"/>
      <c r="AI73" s="156" t="s">
        <v>317</v>
      </c>
      <c r="AJ73" s="185" t="s">
        <v>21</v>
      </c>
      <c r="AK73" s="160"/>
      <c r="AL73" s="160"/>
      <c r="AM73" s="160"/>
      <c r="AN73" s="160"/>
      <c r="AO73" s="160"/>
      <c r="AP73" s="222">
        <v>0</v>
      </c>
      <c r="AQ73" s="222">
        <v>0</v>
      </c>
      <c r="AR73" s="222">
        <v>0</v>
      </c>
      <c r="AS73" s="223">
        <v>0</v>
      </c>
      <c r="AT73" s="221"/>
      <c r="AU73" s="223">
        <v>0</v>
      </c>
      <c r="AV73" s="221"/>
      <c r="AW73" s="222">
        <v>0</v>
      </c>
    </row>
    <row r="74" spans="1:49" x14ac:dyDescent="0.25">
      <c r="A74" s="184" t="s">
        <v>22</v>
      </c>
      <c r="B74" s="160"/>
      <c r="C74" s="184" t="s">
        <v>340</v>
      </c>
      <c r="D74" s="160"/>
      <c r="E74" s="184" t="s">
        <v>340</v>
      </c>
      <c r="F74" s="160"/>
      <c r="G74" s="184" t="s">
        <v>322</v>
      </c>
      <c r="H74" s="160"/>
      <c r="I74" s="184" t="s">
        <v>327</v>
      </c>
      <c r="J74" s="160"/>
      <c r="K74" s="160"/>
      <c r="L74" s="184" t="s">
        <v>327</v>
      </c>
      <c r="M74" s="160"/>
      <c r="N74" s="160"/>
      <c r="O74" s="184"/>
      <c r="P74" s="160"/>
      <c r="Q74" s="184"/>
      <c r="R74" s="160"/>
      <c r="S74" s="183" t="s">
        <v>135</v>
      </c>
      <c r="T74" s="160"/>
      <c r="U74" s="160"/>
      <c r="V74" s="160"/>
      <c r="W74" s="160"/>
      <c r="X74" s="160"/>
      <c r="Y74" s="160"/>
      <c r="Z74" s="160"/>
      <c r="AA74" s="184" t="s">
        <v>19</v>
      </c>
      <c r="AB74" s="160"/>
      <c r="AC74" s="160"/>
      <c r="AD74" s="160"/>
      <c r="AE74" s="160"/>
      <c r="AF74" s="184" t="s">
        <v>20</v>
      </c>
      <c r="AG74" s="160"/>
      <c r="AH74" s="160"/>
      <c r="AI74" s="156" t="s">
        <v>317</v>
      </c>
      <c r="AJ74" s="185" t="s">
        <v>21</v>
      </c>
      <c r="AK74" s="160"/>
      <c r="AL74" s="160"/>
      <c r="AM74" s="160"/>
      <c r="AN74" s="160"/>
      <c r="AO74" s="160"/>
      <c r="AP74" s="222">
        <v>4438252.7699999996</v>
      </c>
      <c r="AQ74" s="222">
        <v>4438252.7699999996</v>
      </c>
      <c r="AR74" s="222">
        <v>0</v>
      </c>
      <c r="AS74" s="223">
        <v>4438252.7699999996</v>
      </c>
      <c r="AT74" s="221"/>
      <c r="AU74" s="223">
        <v>0</v>
      </c>
      <c r="AV74" s="221"/>
      <c r="AW74" s="222">
        <v>0</v>
      </c>
    </row>
    <row r="75" spans="1:49" x14ac:dyDescent="0.25">
      <c r="A75" s="184" t="s">
        <v>22</v>
      </c>
      <c r="B75" s="160"/>
      <c r="C75" s="184" t="s">
        <v>340</v>
      </c>
      <c r="D75" s="160"/>
      <c r="E75" s="184" t="s">
        <v>340</v>
      </c>
      <c r="F75" s="160"/>
      <c r="G75" s="184" t="s">
        <v>322</v>
      </c>
      <c r="H75" s="160"/>
      <c r="I75" s="184" t="s">
        <v>327</v>
      </c>
      <c r="J75" s="160"/>
      <c r="K75" s="160"/>
      <c r="L75" s="184" t="s">
        <v>328</v>
      </c>
      <c r="M75" s="160"/>
      <c r="N75" s="160"/>
      <c r="O75" s="184"/>
      <c r="P75" s="160"/>
      <c r="Q75" s="184"/>
      <c r="R75" s="160"/>
      <c r="S75" s="183" t="s">
        <v>137</v>
      </c>
      <c r="T75" s="160"/>
      <c r="U75" s="160"/>
      <c r="V75" s="160"/>
      <c r="W75" s="160"/>
      <c r="X75" s="160"/>
      <c r="Y75" s="160"/>
      <c r="Z75" s="160"/>
      <c r="AA75" s="184" t="s">
        <v>19</v>
      </c>
      <c r="AB75" s="160"/>
      <c r="AC75" s="160"/>
      <c r="AD75" s="160"/>
      <c r="AE75" s="160"/>
      <c r="AF75" s="184" t="s">
        <v>20</v>
      </c>
      <c r="AG75" s="160"/>
      <c r="AH75" s="160"/>
      <c r="AI75" s="156" t="s">
        <v>317</v>
      </c>
      <c r="AJ75" s="185" t="s">
        <v>21</v>
      </c>
      <c r="AK75" s="160"/>
      <c r="AL75" s="160"/>
      <c r="AM75" s="160"/>
      <c r="AN75" s="160"/>
      <c r="AO75" s="160"/>
      <c r="AP75" s="222">
        <v>389154.6</v>
      </c>
      <c r="AQ75" s="222">
        <v>389154.6</v>
      </c>
      <c r="AR75" s="222">
        <v>0</v>
      </c>
      <c r="AS75" s="223">
        <v>389154.6</v>
      </c>
      <c r="AT75" s="221"/>
      <c r="AU75" s="223">
        <v>0</v>
      </c>
      <c r="AV75" s="221"/>
      <c r="AW75" s="222">
        <v>0</v>
      </c>
    </row>
    <row r="76" spans="1:49" x14ac:dyDescent="0.25">
      <c r="A76" s="184" t="s">
        <v>22</v>
      </c>
      <c r="B76" s="160"/>
      <c r="C76" s="184" t="s">
        <v>340</v>
      </c>
      <c r="D76" s="160"/>
      <c r="E76" s="184" t="s">
        <v>340</v>
      </c>
      <c r="F76" s="160"/>
      <c r="G76" s="184" t="s">
        <v>322</v>
      </c>
      <c r="H76" s="160"/>
      <c r="I76" s="184" t="s">
        <v>327</v>
      </c>
      <c r="J76" s="160"/>
      <c r="K76" s="160"/>
      <c r="L76" s="184" t="s">
        <v>329</v>
      </c>
      <c r="M76" s="160"/>
      <c r="N76" s="160"/>
      <c r="O76" s="184"/>
      <c r="P76" s="160"/>
      <c r="Q76" s="184"/>
      <c r="R76" s="160"/>
      <c r="S76" s="183" t="s">
        <v>139</v>
      </c>
      <c r="T76" s="160"/>
      <c r="U76" s="160"/>
      <c r="V76" s="160"/>
      <c r="W76" s="160"/>
      <c r="X76" s="160"/>
      <c r="Y76" s="160"/>
      <c r="Z76" s="160"/>
      <c r="AA76" s="184" t="s">
        <v>19</v>
      </c>
      <c r="AB76" s="160"/>
      <c r="AC76" s="160"/>
      <c r="AD76" s="160"/>
      <c r="AE76" s="160"/>
      <c r="AF76" s="184" t="s">
        <v>20</v>
      </c>
      <c r="AG76" s="160"/>
      <c r="AH76" s="160"/>
      <c r="AI76" s="156" t="s">
        <v>317</v>
      </c>
      <c r="AJ76" s="185" t="s">
        <v>21</v>
      </c>
      <c r="AK76" s="160"/>
      <c r="AL76" s="160"/>
      <c r="AM76" s="160"/>
      <c r="AN76" s="160"/>
      <c r="AO76" s="160"/>
      <c r="AP76" s="222">
        <v>48069967.990000002</v>
      </c>
      <c r="AQ76" s="222">
        <v>44811693.399999999</v>
      </c>
      <c r="AR76" s="222">
        <v>3258274.59</v>
      </c>
      <c r="AS76" s="223">
        <v>44811693.399999999</v>
      </c>
      <c r="AT76" s="221"/>
      <c r="AU76" s="223">
        <v>0</v>
      </c>
      <c r="AV76" s="221"/>
      <c r="AW76" s="222">
        <v>0</v>
      </c>
    </row>
    <row r="77" spans="1:49" x14ac:dyDescent="0.25">
      <c r="A77" s="184" t="s">
        <v>22</v>
      </c>
      <c r="B77" s="160"/>
      <c r="C77" s="184" t="s">
        <v>340</v>
      </c>
      <c r="D77" s="160"/>
      <c r="E77" s="184" t="s">
        <v>340</v>
      </c>
      <c r="F77" s="160"/>
      <c r="G77" s="184" t="s">
        <v>322</v>
      </c>
      <c r="H77" s="160"/>
      <c r="I77" s="184" t="s">
        <v>327</v>
      </c>
      <c r="J77" s="160"/>
      <c r="K77" s="160"/>
      <c r="L77" s="184" t="s">
        <v>330</v>
      </c>
      <c r="M77" s="160"/>
      <c r="N77" s="160"/>
      <c r="O77" s="184"/>
      <c r="P77" s="160"/>
      <c r="Q77" s="184"/>
      <c r="R77" s="160"/>
      <c r="S77" s="183" t="s">
        <v>141</v>
      </c>
      <c r="T77" s="160"/>
      <c r="U77" s="160"/>
      <c r="V77" s="160"/>
      <c r="W77" s="160"/>
      <c r="X77" s="160"/>
      <c r="Y77" s="160"/>
      <c r="Z77" s="160"/>
      <c r="AA77" s="184" t="s">
        <v>19</v>
      </c>
      <c r="AB77" s="160"/>
      <c r="AC77" s="160"/>
      <c r="AD77" s="160"/>
      <c r="AE77" s="160"/>
      <c r="AF77" s="184" t="s">
        <v>20</v>
      </c>
      <c r="AG77" s="160"/>
      <c r="AH77" s="160"/>
      <c r="AI77" s="156" t="s">
        <v>317</v>
      </c>
      <c r="AJ77" s="185" t="s">
        <v>21</v>
      </c>
      <c r="AK77" s="160"/>
      <c r="AL77" s="160"/>
      <c r="AM77" s="160"/>
      <c r="AN77" s="160"/>
      <c r="AO77" s="160"/>
      <c r="AP77" s="222">
        <v>103191519.08</v>
      </c>
      <c r="AQ77" s="222">
        <v>102095954.93000001</v>
      </c>
      <c r="AR77" s="222">
        <v>1095564.1499999999</v>
      </c>
      <c r="AS77" s="223">
        <v>102095954.93000001</v>
      </c>
      <c r="AT77" s="221"/>
      <c r="AU77" s="223">
        <v>0</v>
      </c>
      <c r="AV77" s="221"/>
      <c r="AW77" s="222">
        <v>0</v>
      </c>
    </row>
    <row r="78" spans="1:49" x14ac:dyDescent="0.25">
      <c r="A78" s="184" t="s">
        <v>22</v>
      </c>
      <c r="B78" s="160"/>
      <c r="C78" s="184" t="s">
        <v>340</v>
      </c>
      <c r="D78" s="160"/>
      <c r="E78" s="184" t="s">
        <v>340</v>
      </c>
      <c r="F78" s="160"/>
      <c r="G78" s="184" t="s">
        <v>322</v>
      </c>
      <c r="H78" s="160"/>
      <c r="I78" s="184" t="s">
        <v>327</v>
      </c>
      <c r="J78" s="160"/>
      <c r="K78" s="160"/>
      <c r="L78" s="184" t="s">
        <v>332</v>
      </c>
      <c r="M78" s="160"/>
      <c r="N78" s="160"/>
      <c r="O78" s="184"/>
      <c r="P78" s="160"/>
      <c r="Q78" s="184"/>
      <c r="R78" s="160"/>
      <c r="S78" s="183" t="s">
        <v>143</v>
      </c>
      <c r="T78" s="160"/>
      <c r="U78" s="160"/>
      <c r="V78" s="160"/>
      <c r="W78" s="160"/>
      <c r="X78" s="160"/>
      <c r="Y78" s="160"/>
      <c r="Z78" s="160"/>
      <c r="AA78" s="184" t="s">
        <v>19</v>
      </c>
      <c r="AB78" s="160"/>
      <c r="AC78" s="160"/>
      <c r="AD78" s="160"/>
      <c r="AE78" s="160"/>
      <c r="AF78" s="184" t="s">
        <v>20</v>
      </c>
      <c r="AG78" s="160"/>
      <c r="AH78" s="160"/>
      <c r="AI78" s="156" t="s">
        <v>317</v>
      </c>
      <c r="AJ78" s="185" t="s">
        <v>21</v>
      </c>
      <c r="AK78" s="160"/>
      <c r="AL78" s="160"/>
      <c r="AM78" s="160"/>
      <c r="AN78" s="160"/>
      <c r="AO78" s="160"/>
      <c r="AP78" s="222">
        <v>0</v>
      </c>
      <c r="AQ78" s="222">
        <v>0</v>
      </c>
      <c r="AR78" s="222">
        <v>0</v>
      </c>
      <c r="AS78" s="223">
        <v>0</v>
      </c>
      <c r="AT78" s="221"/>
      <c r="AU78" s="223">
        <v>0</v>
      </c>
      <c r="AV78" s="221"/>
      <c r="AW78" s="222">
        <v>0</v>
      </c>
    </row>
    <row r="79" spans="1:49" x14ac:dyDescent="0.25">
      <c r="A79" s="184" t="s">
        <v>22</v>
      </c>
      <c r="B79" s="160"/>
      <c r="C79" s="184" t="s">
        <v>340</v>
      </c>
      <c r="D79" s="160"/>
      <c r="E79" s="184" t="s">
        <v>340</v>
      </c>
      <c r="F79" s="160"/>
      <c r="G79" s="184" t="s">
        <v>322</v>
      </c>
      <c r="H79" s="160"/>
      <c r="I79" s="184" t="s">
        <v>327</v>
      </c>
      <c r="J79" s="160"/>
      <c r="K79" s="160"/>
      <c r="L79" s="184" t="s">
        <v>334</v>
      </c>
      <c r="M79" s="160"/>
      <c r="N79" s="160"/>
      <c r="O79" s="184"/>
      <c r="P79" s="160"/>
      <c r="Q79" s="184"/>
      <c r="R79" s="160"/>
      <c r="S79" s="183" t="s">
        <v>145</v>
      </c>
      <c r="T79" s="160"/>
      <c r="U79" s="160"/>
      <c r="V79" s="160"/>
      <c r="W79" s="160"/>
      <c r="X79" s="160"/>
      <c r="Y79" s="160"/>
      <c r="Z79" s="160"/>
      <c r="AA79" s="184" t="s">
        <v>19</v>
      </c>
      <c r="AB79" s="160"/>
      <c r="AC79" s="160"/>
      <c r="AD79" s="160"/>
      <c r="AE79" s="160"/>
      <c r="AF79" s="184" t="s">
        <v>20</v>
      </c>
      <c r="AG79" s="160"/>
      <c r="AH79" s="160"/>
      <c r="AI79" s="156" t="s">
        <v>317</v>
      </c>
      <c r="AJ79" s="185" t="s">
        <v>21</v>
      </c>
      <c r="AK79" s="160"/>
      <c r="AL79" s="160"/>
      <c r="AM79" s="160"/>
      <c r="AN79" s="160"/>
      <c r="AO79" s="160"/>
      <c r="AP79" s="222">
        <v>0</v>
      </c>
      <c r="AQ79" s="222">
        <v>0</v>
      </c>
      <c r="AR79" s="222">
        <v>0</v>
      </c>
      <c r="AS79" s="223">
        <v>0</v>
      </c>
      <c r="AT79" s="221"/>
      <c r="AU79" s="223">
        <v>0</v>
      </c>
      <c r="AV79" s="221"/>
      <c r="AW79" s="222">
        <v>0</v>
      </c>
    </row>
    <row r="80" spans="1:49" x14ac:dyDescent="0.25">
      <c r="A80" s="179" t="s">
        <v>22</v>
      </c>
      <c r="B80" s="160"/>
      <c r="C80" s="179" t="s">
        <v>340</v>
      </c>
      <c r="D80" s="160"/>
      <c r="E80" s="179" t="s">
        <v>340</v>
      </c>
      <c r="F80" s="160"/>
      <c r="G80" s="179" t="s">
        <v>322</v>
      </c>
      <c r="H80" s="160"/>
      <c r="I80" s="179" t="s">
        <v>328</v>
      </c>
      <c r="J80" s="160"/>
      <c r="K80" s="160"/>
      <c r="L80" s="179"/>
      <c r="M80" s="160"/>
      <c r="N80" s="160"/>
      <c r="O80" s="179"/>
      <c r="P80" s="160"/>
      <c r="Q80" s="179"/>
      <c r="R80" s="160"/>
      <c r="S80" s="178" t="s">
        <v>147</v>
      </c>
      <c r="T80" s="160"/>
      <c r="U80" s="160"/>
      <c r="V80" s="160"/>
      <c r="W80" s="160"/>
      <c r="X80" s="160"/>
      <c r="Y80" s="160"/>
      <c r="Z80" s="160"/>
      <c r="AA80" s="179" t="s">
        <v>19</v>
      </c>
      <c r="AB80" s="160"/>
      <c r="AC80" s="160"/>
      <c r="AD80" s="160"/>
      <c r="AE80" s="160"/>
      <c r="AF80" s="179" t="s">
        <v>20</v>
      </c>
      <c r="AG80" s="160"/>
      <c r="AH80" s="160"/>
      <c r="AI80" s="155" t="s">
        <v>317</v>
      </c>
      <c r="AJ80" s="180" t="s">
        <v>21</v>
      </c>
      <c r="AK80" s="160"/>
      <c r="AL80" s="160"/>
      <c r="AM80" s="160"/>
      <c r="AN80" s="160"/>
      <c r="AO80" s="160"/>
      <c r="AP80" s="219">
        <v>198565441.77000001</v>
      </c>
      <c r="AQ80" s="219">
        <v>198565441.77000001</v>
      </c>
      <c r="AR80" s="219">
        <v>0</v>
      </c>
      <c r="AS80" s="220">
        <v>198565441.77000001</v>
      </c>
      <c r="AT80" s="221"/>
      <c r="AU80" s="220">
        <v>0</v>
      </c>
      <c r="AV80" s="221"/>
      <c r="AW80" s="219">
        <v>0</v>
      </c>
    </row>
    <row r="81" spans="1:49" x14ac:dyDescent="0.25">
      <c r="A81" s="184" t="s">
        <v>22</v>
      </c>
      <c r="B81" s="160"/>
      <c r="C81" s="184" t="s">
        <v>340</v>
      </c>
      <c r="D81" s="160"/>
      <c r="E81" s="184" t="s">
        <v>340</v>
      </c>
      <c r="F81" s="160"/>
      <c r="G81" s="184" t="s">
        <v>322</v>
      </c>
      <c r="H81" s="160"/>
      <c r="I81" s="184" t="s">
        <v>328</v>
      </c>
      <c r="J81" s="160"/>
      <c r="K81" s="160"/>
      <c r="L81" s="184" t="s">
        <v>326</v>
      </c>
      <c r="M81" s="160"/>
      <c r="N81" s="160"/>
      <c r="O81" s="184"/>
      <c r="P81" s="160"/>
      <c r="Q81" s="184"/>
      <c r="R81" s="160"/>
      <c r="S81" s="183" t="s">
        <v>149</v>
      </c>
      <c r="T81" s="160"/>
      <c r="U81" s="160"/>
      <c r="V81" s="160"/>
      <c r="W81" s="160"/>
      <c r="X81" s="160"/>
      <c r="Y81" s="160"/>
      <c r="Z81" s="160"/>
      <c r="AA81" s="184" t="s">
        <v>19</v>
      </c>
      <c r="AB81" s="160"/>
      <c r="AC81" s="160"/>
      <c r="AD81" s="160"/>
      <c r="AE81" s="160"/>
      <c r="AF81" s="184" t="s">
        <v>20</v>
      </c>
      <c r="AG81" s="160"/>
      <c r="AH81" s="160"/>
      <c r="AI81" s="156" t="s">
        <v>317</v>
      </c>
      <c r="AJ81" s="185" t="s">
        <v>21</v>
      </c>
      <c r="AK81" s="160"/>
      <c r="AL81" s="160"/>
      <c r="AM81" s="160"/>
      <c r="AN81" s="160"/>
      <c r="AO81" s="160"/>
      <c r="AP81" s="222">
        <v>0</v>
      </c>
      <c r="AQ81" s="222">
        <v>0</v>
      </c>
      <c r="AR81" s="222">
        <v>0</v>
      </c>
      <c r="AS81" s="223">
        <v>0</v>
      </c>
      <c r="AT81" s="221"/>
      <c r="AU81" s="223">
        <v>0</v>
      </c>
      <c r="AV81" s="221"/>
      <c r="AW81" s="222">
        <v>0</v>
      </c>
    </row>
    <row r="82" spans="1:49" x14ac:dyDescent="0.25">
      <c r="A82" s="184" t="s">
        <v>22</v>
      </c>
      <c r="B82" s="160"/>
      <c r="C82" s="184" t="s">
        <v>340</v>
      </c>
      <c r="D82" s="160"/>
      <c r="E82" s="184" t="s">
        <v>340</v>
      </c>
      <c r="F82" s="160"/>
      <c r="G82" s="184" t="s">
        <v>322</v>
      </c>
      <c r="H82" s="160"/>
      <c r="I82" s="184" t="s">
        <v>328</v>
      </c>
      <c r="J82" s="160"/>
      <c r="K82" s="160"/>
      <c r="L82" s="184" t="s">
        <v>341</v>
      </c>
      <c r="M82" s="160"/>
      <c r="N82" s="160"/>
      <c r="O82" s="184"/>
      <c r="P82" s="160"/>
      <c r="Q82" s="184"/>
      <c r="R82" s="160"/>
      <c r="S82" s="183" t="s">
        <v>151</v>
      </c>
      <c r="T82" s="160"/>
      <c r="U82" s="160"/>
      <c r="V82" s="160"/>
      <c r="W82" s="160"/>
      <c r="X82" s="160"/>
      <c r="Y82" s="160"/>
      <c r="Z82" s="160"/>
      <c r="AA82" s="184" t="s">
        <v>19</v>
      </c>
      <c r="AB82" s="160"/>
      <c r="AC82" s="160"/>
      <c r="AD82" s="160"/>
      <c r="AE82" s="160"/>
      <c r="AF82" s="184" t="s">
        <v>20</v>
      </c>
      <c r="AG82" s="160"/>
      <c r="AH82" s="160"/>
      <c r="AI82" s="156" t="s">
        <v>317</v>
      </c>
      <c r="AJ82" s="185" t="s">
        <v>21</v>
      </c>
      <c r="AK82" s="160"/>
      <c r="AL82" s="160"/>
      <c r="AM82" s="160"/>
      <c r="AN82" s="160"/>
      <c r="AO82" s="160"/>
      <c r="AP82" s="222">
        <v>5762968.5099999998</v>
      </c>
      <c r="AQ82" s="222">
        <v>5762968.5099999998</v>
      </c>
      <c r="AR82" s="222">
        <v>0</v>
      </c>
      <c r="AS82" s="223">
        <v>5762968.5099999998</v>
      </c>
      <c r="AT82" s="221"/>
      <c r="AU82" s="223">
        <v>0</v>
      </c>
      <c r="AV82" s="221"/>
      <c r="AW82" s="222">
        <v>0</v>
      </c>
    </row>
    <row r="83" spans="1:49" x14ac:dyDescent="0.25">
      <c r="A83" s="184" t="s">
        <v>22</v>
      </c>
      <c r="B83" s="160"/>
      <c r="C83" s="184" t="s">
        <v>340</v>
      </c>
      <c r="D83" s="160"/>
      <c r="E83" s="184" t="s">
        <v>340</v>
      </c>
      <c r="F83" s="160"/>
      <c r="G83" s="184" t="s">
        <v>322</v>
      </c>
      <c r="H83" s="160"/>
      <c r="I83" s="184" t="s">
        <v>328</v>
      </c>
      <c r="J83" s="160"/>
      <c r="K83" s="160"/>
      <c r="L83" s="184" t="s">
        <v>327</v>
      </c>
      <c r="M83" s="160"/>
      <c r="N83" s="160"/>
      <c r="O83" s="184"/>
      <c r="P83" s="160"/>
      <c r="Q83" s="184"/>
      <c r="R83" s="160"/>
      <c r="S83" s="183" t="s">
        <v>97</v>
      </c>
      <c r="T83" s="160"/>
      <c r="U83" s="160"/>
      <c r="V83" s="160"/>
      <c r="W83" s="160"/>
      <c r="X83" s="160"/>
      <c r="Y83" s="160"/>
      <c r="Z83" s="160"/>
      <c r="AA83" s="184" t="s">
        <v>19</v>
      </c>
      <c r="AB83" s="160"/>
      <c r="AC83" s="160"/>
      <c r="AD83" s="160"/>
      <c r="AE83" s="160"/>
      <c r="AF83" s="184" t="s">
        <v>20</v>
      </c>
      <c r="AG83" s="160"/>
      <c r="AH83" s="160"/>
      <c r="AI83" s="156" t="s">
        <v>317</v>
      </c>
      <c r="AJ83" s="185" t="s">
        <v>21</v>
      </c>
      <c r="AK83" s="160"/>
      <c r="AL83" s="160"/>
      <c r="AM83" s="160"/>
      <c r="AN83" s="160"/>
      <c r="AO83" s="160"/>
      <c r="AP83" s="222">
        <v>7615356.8399999999</v>
      </c>
      <c r="AQ83" s="222">
        <v>7615356.8399999999</v>
      </c>
      <c r="AR83" s="222">
        <v>0</v>
      </c>
      <c r="AS83" s="223">
        <v>7615356.8399999999</v>
      </c>
      <c r="AT83" s="221"/>
      <c r="AU83" s="223">
        <v>0</v>
      </c>
      <c r="AV83" s="221"/>
      <c r="AW83" s="222">
        <v>0</v>
      </c>
    </row>
    <row r="84" spans="1:49" x14ac:dyDescent="0.25">
      <c r="A84" s="184" t="s">
        <v>22</v>
      </c>
      <c r="B84" s="160"/>
      <c r="C84" s="184" t="s">
        <v>340</v>
      </c>
      <c r="D84" s="160"/>
      <c r="E84" s="184" t="s">
        <v>340</v>
      </c>
      <c r="F84" s="160"/>
      <c r="G84" s="184" t="s">
        <v>322</v>
      </c>
      <c r="H84" s="160"/>
      <c r="I84" s="184" t="s">
        <v>328</v>
      </c>
      <c r="J84" s="160"/>
      <c r="K84" s="160"/>
      <c r="L84" s="184" t="s">
        <v>328</v>
      </c>
      <c r="M84" s="160"/>
      <c r="N84" s="160"/>
      <c r="O84" s="184"/>
      <c r="P84" s="160"/>
      <c r="Q84" s="184"/>
      <c r="R84" s="160"/>
      <c r="S84" s="183" t="s">
        <v>99</v>
      </c>
      <c r="T84" s="160"/>
      <c r="U84" s="160"/>
      <c r="V84" s="160"/>
      <c r="W84" s="160"/>
      <c r="X84" s="160"/>
      <c r="Y84" s="160"/>
      <c r="Z84" s="160"/>
      <c r="AA84" s="184" t="s">
        <v>19</v>
      </c>
      <c r="AB84" s="160"/>
      <c r="AC84" s="160"/>
      <c r="AD84" s="160"/>
      <c r="AE84" s="160"/>
      <c r="AF84" s="184" t="s">
        <v>20</v>
      </c>
      <c r="AG84" s="160"/>
      <c r="AH84" s="160"/>
      <c r="AI84" s="156" t="s">
        <v>317</v>
      </c>
      <c r="AJ84" s="185" t="s">
        <v>21</v>
      </c>
      <c r="AK84" s="160"/>
      <c r="AL84" s="160"/>
      <c r="AM84" s="160"/>
      <c r="AN84" s="160"/>
      <c r="AO84" s="160"/>
      <c r="AP84" s="222">
        <v>0</v>
      </c>
      <c r="AQ84" s="222">
        <v>0</v>
      </c>
      <c r="AR84" s="222">
        <v>0</v>
      </c>
      <c r="AS84" s="223">
        <v>0</v>
      </c>
      <c r="AT84" s="221"/>
      <c r="AU84" s="223">
        <v>0</v>
      </c>
      <c r="AV84" s="221"/>
      <c r="AW84" s="222">
        <v>0</v>
      </c>
    </row>
    <row r="85" spans="1:49" x14ac:dyDescent="0.25">
      <c r="A85" s="184" t="s">
        <v>22</v>
      </c>
      <c r="B85" s="160"/>
      <c r="C85" s="184" t="s">
        <v>340</v>
      </c>
      <c r="D85" s="160"/>
      <c r="E85" s="184" t="s">
        <v>340</v>
      </c>
      <c r="F85" s="160"/>
      <c r="G85" s="184" t="s">
        <v>322</v>
      </c>
      <c r="H85" s="160"/>
      <c r="I85" s="184" t="s">
        <v>328</v>
      </c>
      <c r="J85" s="160"/>
      <c r="K85" s="160"/>
      <c r="L85" s="184" t="s">
        <v>329</v>
      </c>
      <c r="M85" s="160"/>
      <c r="N85" s="160"/>
      <c r="O85" s="184"/>
      <c r="P85" s="160"/>
      <c r="Q85" s="184"/>
      <c r="R85" s="160"/>
      <c r="S85" s="183" t="s">
        <v>101</v>
      </c>
      <c r="T85" s="160"/>
      <c r="U85" s="160"/>
      <c r="V85" s="160"/>
      <c r="W85" s="160"/>
      <c r="X85" s="160"/>
      <c r="Y85" s="160"/>
      <c r="Z85" s="160"/>
      <c r="AA85" s="184" t="s">
        <v>19</v>
      </c>
      <c r="AB85" s="160"/>
      <c r="AC85" s="160"/>
      <c r="AD85" s="160"/>
      <c r="AE85" s="160"/>
      <c r="AF85" s="184" t="s">
        <v>20</v>
      </c>
      <c r="AG85" s="160"/>
      <c r="AH85" s="160"/>
      <c r="AI85" s="156" t="s">
        <v>317</v>
      </c>
      <c r="AJ85" s="185" t="s">
        <v>21</v>
      </c>
      <c r="AK85" s="160"/>
      <c r="AL85" s="160"/>
      <c r="AM85" s="160"/>
      <c r="AN85" s="160"/>
      <c r="AO85" s="160"/>
      <c r="AP85" s="222">
        <v>184533684.65000001</v>
      </c>
      <c r="AQ85" s="222">
        <v>184533684.65000001</v>
      </c>
      <c r="AR85" s="222">
        <v>0</v>
      </c>
      <c r="AS85" s="223">
        <v>184533684.65000001</v>
      </c>
      <c r="AT85" s="221"/>
      <c r="AU85" s="223">
        <v>0</v>
      </c>
      <c r="AV85" s="221"/>
      <c r="AW85" s="222">
        <v>0</v>
      </c>
    </row>
    <row r="86" spans="1:49" x14ac:dyDescent="0.25">
      <c r="A86" s="184" t="s">
        <v>22</v>
      </c>
      <c r="B86" s="160"/>
      <c r="C86" s="184" t="s">
        <v>340</v>
      </c>
      <c r="D86" s="160"/>
      <c r="E86" s="184" t="s">
        <v>340</v>
      </c>
      <c r="F86" s="160"/>
      <c r="G86" s="184" t="s">
        <v>322</v>
      </c>
      <c r="H86" s="160"/>
      <c r="I86" s="184" t="s">
        <v>328</v>
      </c>
      <c r="J86" s="160"/>
      <c r="K86" s="160"/>
      <c r="L86" s="184" t="s">
        <v>330</v>
      </c>
      <c r="M86" s="160"/>
      <c r="N86" s="160"/>
      <c r="O86" s="184"/>
      <c r="P86" s="160"/>
      <c r="Q86" s="184"/>
      <c r="R86" s="160"/>
      <c r="S86" s="183" t="s">
        <v>103</v>
      </c>
      <c r="T86" s="160"/>
      <c r="U86" s="160"/>
      <c r="V86" s="160"/>
      <c r="W86" s="160"/>
      <c r="X86" s="160"/>
      <c r="Y86" s="160"/>
      <c r="Z86" s="160"/>
      <c r="AA86" s="184" t="s">
        <v>19</v>
      </c>
      <c r="AB86" s="160"/>
      <c r="AC86" s="160"/>
      <c r="AD86" s="160"/>
      <c r="AE86" s="160"/>
      <c r="AF86" s="184" t="s">
        <v>20</v>
      </c>
      <c r="AG86" s="160"/>
      <c r="AH86" s="160"/>
      <c r="AI86" s="156" t="s">
        <v>317</v>
      </c>
      <c r="AJ86" s="185" t="s">
        <v>21</v>
      </c>
      <c r="AK86" s="160"/>
      <c r="AL86" s="160"/>
      <c r="AM86" s="160"/>
      <c r="AN86" s="160"/>
      <c r="AO86" s="160"/>
      <c r="AP86" s="222">
        <v>0</v>
      </c>
      <c r="AQ86" s="222">
        <v>0</v>
      </c>
      <c r="AR86" s="222">
        <v>0</v>
      </c>
      <c r="AS86" s="223">
        <v>0</v>
      </c>
      <c r="AT86" s="221"/>
      <c r="AU86" s="223">
        <v>0</v>
      </c>
      <c r="AV86" s="221"/>
      <c r="AW86" s="222">
        <v>0</v>
      </c>
    </row>
    <row r="87" spans="1:49" x14ac:dyDescent="0.25">
      <c r="A87" s="184" t="s">
        <v>22</v>
      </c>
      <c r="B87" s="160"/>
      <c r="C87" s="184" t="s">
        <v>340</v>
      </c>
      <c r="D87" s="160"/>
      <c r="E87" s="184" t="s">
        <v>340</v>
      </c>
      <c r="F87" s="160"/>
      <c r="G87" s="184" t="s">
        <v>322</v>
      </c>
      <c r="H87" s="160"/>
      <c r="I87" s="184" t="s">
        <v>328</v>
      </c>
      <c r="J87" s="160"/>
      <c r="K87" s="160"/>
      <c r="L87" s="184" t="s">
        <v>332</v>
      </c>
      <c r="M87" s="160"/>
      <c r="N87" s="160"/>
      <c r="O87" s="184"/>
      <c r="P87" s="160"/>
      <c r="Q87" s="184"/>
      <c r="R87" s="160"/>
      <c r="S87" s="183" t="s">
        <v>105</v>
      </c>
      <c r="T87" s="160"/>
      <c r="U87" s="160"/>
      <c r="V87" s="160"/>
      <c r="W87" s="160"/>
      <c r="X87" s="160"/>
      <c r="Y87" s="160"/>
      <c r="Z87" s="160"/>
      <c r="AA87" s="184" t="s">
        <v>19</v>
      </c>
      <c r="AB87" s="160"/>
      <c r="AC87" s="160"/>
      <c r="AD87" s="160"/>
      <c r="AE87" s="160"/>
      <c r="AF87" s="184" t="s">
        <v>20</v>
      </c>
      <c r="AG87" s="160"/>
      <c r="AH87" s="160"/>
      <c r="AI87" s="156" t="s">
        <v>317</v>
      </c>
      <c r="AJ87" s="185" t="s">
        <v>21</v>
      </c>
      <c r="AK87" s="160"/>
      <c r="AL87" s="160"/>
      <c r="AM87" s="160"/>
      <c r="AN87" s="160"/>
      <c r="AO87" s="160"/>
      <c r="AP87" s="222">
        <v>0</v>
      </c>
      <c r="AQ87" s="222">
        <v>0</v>
      </c>
      <c r="AR87" s="222">
        <v>0</v>
      </c>
      <c r="AS87" s="223">
        <v>0</v>
      </c>
      <c r="AT87" s="221"/>
      <c r="AU87" s="223">
        <v>0</v>
      </c>
      <c r="AV87" s="221"/>
      <c r="AW87" s="222">
        <v>0</v>
      </c>
    </row>
    <row r="88" spans="1:49" x14ac:dyDescent="0.25">
      <c r="A88" s="184" t="s">
        <v>22</v>
      </c>
      <c r="B88" s="160"/>
      <c r="C88" s="184" t="s">
        <v>340</v>
      </c>
      <c r="D88" s="160"/>
      <c r="E88" s="184" t="s">
        <v>340</v>
      </c>
      <c r="F88" s="160"/>
      <c r="G88" s="184" t="s">
        <v>322</v>
      </c>
      <c r="H88" s="160"/>
      <c r="I88" s="184" t="s">
        <v>328</v>
      </c>
      <c r="J88" s="160"/>
      <c r="K88" s="160"/>
      <c r="L88" s="184" t="s">
        <v>334</v>
      </c>
      <c r="M88" s="160"/>
      <c r="N88" s="160"/>
      <c r="O88" s="184"/>
      <c r="P88" s="160"/>
      <c r="Q88" s="184"/>
      <c r="R88" s="160"/>
      <c r="S88" s="183" t="s">
        <v>107</v>
      </c>
      <c r="T88" s="160"/>
      <c r="U88" s="160"/>
      <c r="V88" s="160"/>
      <c r="W88" s="160"/>
      <c r="X88" s="160"/>
      <c r="Y88" s="160"/>
      <c r="Z88" s="160"/>
      <c r="AA88" s="184" t="s">
        <v>19</v>
      </c>
      <c r="AB88" s="160"/>
      <c r="AC88" s="160"/>
      <c r="AD88" s="160"/>
      <c r="AE88" s="160"/>
      <c r="AF88" s="184" t="s">
        <v>20</v>
      </c>
      <c r="AG88" s="160"/>
      <c r="AH88" s="160"/>
      <c r="AI88" s="156" t="s">
        <v>317</v>
      </c>
      <c r="AJ88" s="185" t="s">
        <v>21</v>
      </c>
      <c r="AK88" s="160"/>
      <c r="AL88" s="160"/>
      <c r="AM88" s="160"/>
      <c r="AN88" s="160"/>
      <c r="AO88" s="160"/>
      <c r="AP88" s="222">
        <v>653431.77</v>
      </c>
      <c r="AQ88" s="222">
        <v>653431.77</v>
      </c>
      <c r="AR88" s="222">
        <v>0</v>
      </c>
      <c r="AS88" s="223">
        <v>653431.77</v>
      </c>
      <c r="AT88" s="221"/>
      <c r="AU88" s="223">
        <v>0</v>
      </c>
      <c r="AV88" s="221"/>
      <c r="AW88" s="222">
        <v>0</v>
      </c>
    </row>
    <row r="89" spans="1:49" x14ac:dyDescent="0.25">
      <c r="A89" s="179" t="s">
        <v>22</v>
      </c>
      <c r="B89" s="160"/>
      <c r="C89" s="179" t="s">
        <v>340</v>
      </c>
      <c r="D89" s="160"/>
      <c r="E89" s="179" t="s">
        <v>340</v>
      </c>
      <c r="F89" s="160"/>
      <c r="G89" s="179" t="s">
        <v>340</v>
      </c>
      <c r="H89" s="160"/>
      <c r="I89" s="179"/>
      <c r="J89" s="160"/>
      <c r="K89" s="160"/>
      <c r="L89" s="179"/>
      <c r="M89" s="160"/>
      <c r="N89" s="160"/>
      <c r="O89" s="179"/>
      <c r="P89" s="160"/>
      <c r="Q89" s="179"/>
      <c r="R89" s="160"/>
      <c r="S89" s="178" t="s">
        <v>159</v>
      </c>
      <c r="T89" s="160"/>
      <c r="U89" s="160"/>
      <c r="V89" s="160"/>
      <c r="W89" s="160"/>
      <c r="X89" s="160"/>
      <c r="Y89" s="160"/>
      <c r="Z89" s="160"/>
      <c r="AA89" s="179" t="s">
        <v>19</v>
      </c>
      <c r="AB89" s="160"/>
      <c r="AC89" s="160"/>
      <c r="AD89" s="160"/>
      <c r="AE89" s="160"/>
      <c r="AF89" s="179" t="s">
        <v>20</v>
      </c>
      <c r="AG89" s="160"/>
      <c r="AH89" s="160"/>
      <c r="AI89" s="155" t="s">
        <v>317</v>
      </c>
      <c r="AJ89" s="180" t="s">
        <v>21</v>
      </c>
      <c r="AK89" s="160"/>
      <c r="AL89" s="160"/>
      <c r="AM89" s="160"/>
      <c r="AN89" s="160"/>
      <c r="AO89" s="160"/>
      <c r="AP89" s="219">
        <v>1846343102.02</v>
      </c>
      <c r="AQ89" s="219">
        <v>1841335031.02</v>
      </c>
      <c r="AR89" s="219">
        <v>5008071</v>
      </c>
      <c r="AS89" s="220">
        <v>1837879085.0899999</v>
      </c>
      <c r="AT89" s="221"/>
      <c r="AU89" s="220">
        <v>3455945.93</v>
      </c>
      <c r="AV89" s="221"/>
      <c r="AW89" s="219">
        <v>0</v>
      </c>
    </row>
    <row r="90" spans="1:49" x14ac:dyDescent="0.25">
      <c r="A90" s="179" t="s">
        <v>22</v>
      </c>
      <c r="B90" s="160"/>
      <c r="C90" s="179" t="s">
        <v>340</v>
      </c>
      <c r="D90" s="160"/>
      <c r="E90" s="179" t="s">
        <v>340</v>
      </c>
      <c r="F90" s="160"/>
      <c r="G90" s="179" t="s">
        <v>340</v>
      </c>
      <c r="H90" s="160"/>
      <c r="I90" s="179" t="s">
        <v>329</v>
      </c>
      <c r="J90" s="160"/>
      <c r="K90" s="160"/>
      <c r="L90" s="179"/>
      <c r="M90" s="160"/>
      <c r="N90" s="160"/>
      <c r="O90" s="179"/>
      <c r="P90" s="160"/>
      <c r="Q90" s="179"/>
      <c r="R90" s="160"/>
      <c r="S90" s="178" t="s">
        <v>161</v>
      </c>
      <c r="T90" s="160"/>
      <c r="U90" s="160"/>
      <c r="V90" s="160"/>
      <c r="W90" s="160"/>
      <c r="X90" s="160"/>
      <c r="Y90" s="160"/>
      <c r="Z90" s="160"/>
      <c r="AA90" s="179" t="s">
        <v>19</v>
      </c>
      <c r="AB90" s="160"/>
      <c r="AC90" s="160"/>
      <c r="AD90" s="160"/>
      <c r="AE90" s="160"/>
      <c r="AF90" s="179" t="s">
        <v>20</v>
      </c>
      <c r="AG90" s="160"/>
      <c r="AH90" s="160"/>
      <c r="AI90" s="155" t="s">
        <v>317</v>
      </c>
      <c r="AJ90" s="180" t="s">
        <v>21</v>
      </c>
      <c r="AK90" s="160"/>
      <c r="AL90" s="160"/>
      <c r="AM90" s="160"/>
      <c r="AN90" s="160"/>
      <c r="AO90" s="160"/>
      <c r="AP90" s="219">
        <v>0</v>
      </c>
      <c r="AQ90" s="219">
        <v>0</v>
      </c>
      <c r="AR90" s="219">
        <v>0</v>
      </c>
      <c r="AS90" s="220">
        <v>0</v>
      </c>
      <c r="AT90" s="221"/>
      <c r="AU90" s="220">
        <v>0</v>
      </c>
      <c r="AV90" s="221"/>
      <c r="AW90" s="219">
        <v>0</v>
      </c>
    </row>
    <row r="91" spans="1:49" x14ac:dyDescent="0.25">
      <c r="A91" s="184" t="s">
        <v>22</v>
      </c>
      <c r="B91" s="160"/>
      <c r="C91" s="184" t="s">
        <v>340</v>
      </c>
      <c r="D91" s="160"/>
      <c r="E91" s="184" t="s">
        <v>340</v>
      </c>
      <c r="F91" s="160"/>
      <c r="G91" s="184" t="s">
        <v>340</v>
      </c>
      <c r="H91" s="160"/>
      <c r="I91" s="184" t="s">
        <v>329</v>
      </c>
      <c r="J91" s="160"/>
      <c r="K91" s="160"/>
      <c r="L91" s="184" t="s">
        <v>328</v>
      </c>
      <c r="M91" s="160"/>
      <c r="N91" s="160"/>
      <c r="O91" s="184"/>
      <c r="P91" s="160"/>
      <c r="Q91" s="184"/>
      <c r="R91" s="160"/>
      <c r="S91" s="183" t="s">
        <v>163</v>
      </c>
      <c r="T91" s="160"/>
      <c r="U91" s="160"/>
      <c r="V91" s="160"/>
      <c r="W91" s="160"/>
      <c r="X91" s="160"/>
      <c r="Y91" s="160"/>
      <c r="Z91" s="160"/>
      <c r="AA91" s="184" t="s">
        <v>19</v>
      </c>
      <c r="AB91" s="160"/>
      <c r="AC91" s="160"/>
      <c r="AD91" s="160"/>
      <c r="AE91" s="160"/>
      <c r="AF91" s="184" t="s">
        <v>20</v>
      </c>
      <c r="AG91" s="160"/>
      <c r="AH91" s="160"/>
      <c r="AI91" s="156" t="s">
        <v>317</v>
      </c>
      <c r="AJ91" s="185" t="s">
        <v>21</v>
      </c>
      <c r="AK91" s="160"/>
      <c r="AL91" s="160"/>
      <c r="AM91" s="160"/>
      <c r="AN91" s="160"/>
      <c r="AO91" s="160"/>
      <c r="AP91" s="222">
        <v>0</v>
      </c>
      <c r="AQ91" s="222">
        <v>0</v>
      </c>
      <c r="AR91" s="222">
        <v>0</v>
      </c>
      <c r="AS91" s="223">
        <v>0</v>
      </c>
      <c r="AT91" s="221"/>
      <c r="AU91" s="223">
        <v>0</v>
      </c>
      <c r="AV91" s="221"/>
      <c r="AW91" s="222">
        <v>0</v>
      </c>
    </row>
    <row r="92" spans="1:49" x14ac:dyDescent="0.25">
      <c r="A92" s="179" t="s">
        <v>22</v>
      </c>
      <c r="B92" s="160"/>
      <c r="C92" s="179" t="s">
        <v>340</v>
      </c>
      <c r="D92" s="160"/>
      <c r="E92" s="179" t="s">
        <v>340</v>
      </c>
      <c r="F92" s="160"/>
      <c r="G92" s="179" t="s">
        <v>340</v>
      </c>
      <c r="H92" s="160"/>
      <c r="I92" s="179" t="s">
        <v>330</v>
      </c>
      <c r="J92" s="160"/>
      <c r="K92" s="160"/>
      <c r="L92" s="179"/>
      <c r="M92" s="160"/>
      <c r="N92" s="160"/>
      <c r="O92" s="179"/>
      <c r="P92" s="160"/>
      <c r="Q92" s="179"/>
      <c r="R92" s="160"/>
      <c r="S92" s="178" t="s">
        <v>513</v>
      </c>
      <c r="T92" s="160"/>
      <c r="U92" s="160"/>
      <c r="V92" s="160"/>
      <c r="W92" s="160"/>
      <c r="X92" s="160"/>
      <c r="Y92" s="160"/>
      <c r="Z92" s="160"/>
      <c r="AA92" s="179" t="s">
        <v>19</v>
      </c>
      <c r="AB92" s="160"/>
      <c r="AC92" s="160"/>
      <c r="AD92" s="160"/>
      <c r="AE92" s="160"/>
      <c r="AF92" s="179" t="s">
        <v>20</v>
      </c>
      <c r="AG92" s="160"/>
      <c r="AH92" s="160"/>
      <c r="AI92" s="155" t="s">
        <v>317</v>
      </c>
      <c r="AJ92" s="180" t="s">
        <v>21</v>
      </c>
      <c r="AK92" s="160"/>
      <c r="AL92" s="160"/>
      <c r="AM92" s="160"/>
      <c r="AN92" s="160"/>
      <c r="AO92" s="160"/>
      <c r="AP92" s="219">
        <v>78752816</v>
      </c>
      <c r="AQ92" s="219">
        <v>74186928</v>
      </c>
      <c r="AR92" s="219">
        <v>4565888</v>
      </c>
      <c r="AS92" s="220">
        <v>74186928</v>
      </c>
      <c r="AT92" s="221"/>
      <c r="AU92" s="220">
        <v>0</v>
      </c>
      <c r="AV92" s="221"/>
      <c r="AW92" s="219">
        <v>0</v>
      </c>
    </row>
    <row r="93" spans="1:49" x14ac:dyDescent="0.25">
      <c r="A93" s="184" t="s">
        <v>22</v>
      </c>
      <c r="B93" s="160"/>
      <c r="C93" s="184" t="s">
        <v>340</v>
      </c>
      <c r="D93" s="160"/>
      <c r="E93" s="184" t="s">
        <v>340</v>
      </c>
      <c r="F93" s="160"/>
      <c r="G93" s="184" t="s">
        <v>340</v>
      </c>
      <c r="H93" s="160"/>
      <c r="I93" s="184" t="s">
        <v>330</v>
      </c>
      <c r="J93" s="160"/>
      <c r="K93" s="160"/>
      <c r="L93" s="184" t="s">
        <v>327</v>
      </c>
      <c r="M93" s="160"/>
      <c r="N93" s="160"/>
      <c r="O93" s="184"/>
      <c r="P93" s="160"/>
      <c r="Q93" s="184"/>
      <c r="R93" s="160"/>
      <c r="S93" s="183" t="s">
        <v>167</v>
      </c>
      <c r="T93" s="160"/>
      <c r="U93" s="160"/>
      <c r="V93" s="160"/>
      <c r="W93" s="160"/>
      <c r="X93" s="160"/>
      <c r="Y93" s="160"/>
      <c r="Z93" s="160"/>
      <c r="AA93" s="184" t="s">
        <v>19</v>
      </c>
      <c r="AB93" s="160"/>
      <c r="AC93" s="160"/>
      <c r="AD93" s="160"/>
      <c r="AE93" s="160"/>
      <c r="AF93" s="184" t="s">
        <v>20</v>
      </c>
      <c r="AG93" s="160"/>
      <c r="AH93" s="160"/>
      <c r="AI93" s="156" t="s">
        <v>317</v>
      </c>
      <c r="AJ93" s="185" t="s">
        <v>21</v>
      </c>
      <c r="AK93" s="160"/>
      <c r="AL93" s="160"/>
      <c r="AM93" s="160"/>
      <c r="AN93" s="160"/>
      <c r="AO93" s="160"/>
      <c r="AP93" s="222">
        <v>0</v>
      </c>
      <c r="AQ93" s="222">
        <v>0</v>
      </c>
      <c r="AR93" s="222">
        <v>0</v>
      </c>
      <c r="AS93" s="223">
        <v>0</v>
      </c>
      <c r="AT93" s="221"/>
      <c r="AU93" s="223">
        <v>0</v>
      </c>
      <c r="AV93" s="221"/>
      <c r="AW93" s="222">
        <v>0</v>
      </c>
    </row>
    <row r="94" spans="1:49" x14ac:dyDescent="0.25">
      <c r="A94" s="184" t="s">
        <v>22</v>
      </c>
      <c r="B94" s="160"/>
      <c r="C94" s="184" t="s">
        <v>340</v>
      </c>
      <c r="D94" s="160"/>
      <c r="E94" s="184" t="s">
        <v>340</v>
      </c>
      <c r="F94" s="160"/>
      <c r="G94" s="184" t="s">
        <v>340</v>
      </c>
      <c r="H94" s="160"/>
      <c r="I94" s="184" t="s">
        <v>330</v>
      </c>
      <c r="J94" s="160"/>
      <c r="K94" s="160"/>
      <c r="L94" s="184" t="s">
        <v>328</v>
      </c>
      <c r="M94" s="160"/>
      <c r="N94" s="160"/>
      <c r="O94" s="184"/>
      <c r="P94" s="160"/>
      <c r="Q94" s="184"/>
      <c r="R94" s="160"/>
      <c r="S94" s="183" t="s">
        <v>169</v>
      </c>
      <c r="T94" s="160"/>
      <c r="U94" s="160"/>
      <c r="V94" s="160"/>
      <c r="W94" s="160"/>
      <c r="X94" s="160"/>
      <c r="Y94" s="160"/>
      <c r="Z94" s="160"/>
      <c r="AA94" s="184" t="s">
        <v>19</v>
      </c>
      <c r="AB94" s="160"/>
      <c r="AC94" s="160"/>
      <c r="AD94" s="160"/>
      <c r="AE94" s="160"/>
      <c r="AF94" s="184" t="s">
        <v>20</v>
      </c>
      <c r="AG94" s="160"/>
      <c r="AH94" s="160"/>
      <c r="AI94" s="156" t="s">
        <v>317</v>
      </c>
      <c r="AJ94" s="185" t="s">
        <v>21</v>
      </c>
      <c r="AK94" s="160"/>
      <c r="AL94" s="160"/>
      <c r="AM94" s="160"/>
      <c r="AN94" s="160"/>
      <c r="AO94" s="160"/>
      <c r="AP94" s="222">
        <v>73065599</v>
      </c>
      <c r="AQ94" s="222">
        <v>73065599</v>
      </c>
      <c r="AR94" s="222">
        <v>0</v>
      </c>
      <c r="AS94" s="223">
        <v>73065599</v>
      </c>
      <c r="AT94" s="221"/>
      <c r="AU94" s="223">
        <v>0</v>
      </c>
      <c r="AV94" s="221"/>
      <c r="AW94" s="222">
        <v>0</v>
      </c>
    </row>
    <row r="95" spans="1:49" x14ac:dyDescent="0.25">
      <c r="A95" s="184" t="s">
        <v>22</v>
      </c>
      <c r="B95" s="160"/>
      <c r="C95" s="184" t="s">
        <v>340</v>
      </c>
      <c r="D95" s="160"/>
      <c r="E95" s="184" t="s">
        <v>340</v>
      </c>
      <c r="F95" s="160"/>
      <c r="G95" s="184" t="s">
        <v>340</v>
      </c>
      <c r="H95" s="160"/>
      <c r="I95" s="184" t="s">
        <v>330</v>
      </c>
      <c r="J95" s="160"/>
      <c r="K95" s="160"/>
      <c r="L95" s="184" t="s">
        <v>329</v>
      </c>
      <c r="M95" s="160"/>
      <c r="N95" s="160"/>
      <c r="O95" s="184"/>
      <c r="P95" s="160"/>
      <c r="Q95" s="184"/>
      <c r="R95" s="160"/>
      <c r="S95" s="183" t="s">
        <v>171</v>
      </c>
      <c r="T95" s="160"/>
      <c r="U95" s="160"/>
      <c r="V95" s="160"/>
      <c r="W95" s="160"/>
      <c r="X95" s="160"/>
      <c r="Y95" s="160"/>
      <c r="Z95" s="160"/>
      <c r="AA95" s="184" t="s">
        <v>19</v>
      </c>
      <c r="AB95" s="160"/>
      <c r="AC95" s="160"/>
      <c r="AD95" s="160"/>
      <c r="AE95" s="160"/>
      <c r="AF95" s="184" t="s">
        <v>20</v>
      </c>
      <c r="AG95" s="160"/>
      <c r="AH95" s="160"/>
      <c r="AI95" s="156" t="s">
        <v>317</v>
      </c>
      <c r="AJ95" s="185" t="s">
        <v>21</v>
      </c>
      <c r="AK95" s="160"/>
      <c r="AL95" s="160"/>
      <c r="AM95" s="160"/>
      <c r="AN95" s="160"/>
      <c r="AO95" s="160"/>
      <c r="AP95" s="222">
        <v>0</v>
      </c>
      <c r="AQ95" s="222">
        <v>0</v>
      </c>
      <c r="AR95" s="222">
        <v>0</v>
      </c>
      <c r="AS95" s="223">
        <v>0</v>
      </c>
      <c r="AT95" s="221"/>
      <c r="AU95" s="223">
        <v>0</v>
      </c>
      <c r="AV95" s="221"/>
      <c r="AW95" s="222">
        <v>0</v>
      </c>
    </row>
    <row r="96" spans="1:49" x14ac:dyDescent="0.25">
      <c r="A96" s="184" t="s">
        <v>22</v>
      </c>
      <c r="B96" s="160"/>
      <c r="C96" s="184" t="s">
        <v>340</v>
      </c>
      <c r="D96" s="160"/>
      <c r="E96" s="184" t="s">
        <v>340</v>
      </c>
      <c r="F96" s="160"/>
      <c r="G96" s="184" t="s">
        <v>340</v>
      </c>
      <c r="H96" s="160"/>
      <c r="I96" s="184" t="s">
        <v>330</v>
      </c>
      <c r="J96" s="160"/>
      <c r="K96" s="160"/>
      <c r="L96" s="184" t="s">
        <v>332</v>
      </c>
      <c r="M96" s="160"/>
      <c r="N96" s="160"/>
      <c r="O96" s="184"/>
      <c r="P96" s="160"/>
      <c r="Q96" s="184"/>
      <c r="R96" s="160"/>
      <c r="S96" s="183" t="s">
        <v>173</v>
      </c>
      <c r="T96" s="160"/>
      <c r="U96" s="160"/>
      <c r="V96" s="160"/>
      <c r="W96" s="160"/>
      <c r="X96" s="160"/>
      <c r="Y96" s="160"/>
      <c r="Z96" s="160"/>
      <c r="AA96" s="184" t="s">
        <v>19</v>
      </c>
      <c r="AB96" s="160"/>
      <c r="AC96" s="160"/>
      <c r="AD96" s="160"/>
      <c r="AE96" s="160"/>
      <c r="AF96" s="184" t="s">
        <v>20</v>
      </c>
      <c r="AG96" s="160"/>
      <c r="AH96" s="160"/>
      <c r="AI96" s="156" t="s">
        <v>317</v>
      </c>
      <c r="AJ96" s="185" t="s">
        <v>21</v>
      </c>
      <c r="AK96" s="160"/>
      <c r="AL96" s="160"/>
      <c r="AM96" s="160"/>
      <c r="AN96" s="160"/>
      <c r="AO96" s="160"/>
      <c r="AP96" s="222">
        <v>0</v>
      </c>
      <c r="AQ96" s="222">
        <v>0</v>
      </c>
      <c r="AR96" s="222">
        <v>0</v>
      </c>
      <c r="AS96" s="223">
        <v>0</v>
      </c>
      <c r="AT96" s="221"/>
      <c r="AU96" s="223">
        <v>0</v>
      </c>
      <c r="AV96" s="221"/>
      <c r="AW96" s="222">
        <v>0</v>
      </c>
    </row>
    <row r="97" spans="1:49" x14ac:dyDescent="0.25">
      <c r="A97" s="184" t="s">
        <v>22</v>
      </c>
      <c r="B97" s="160"/>
      <c r="C97" s="184" t="s">
        <v>340</v>
      </c>
      <c r="D97" s="160"/>
      <c r="E97" s="184" t="s">
        <v>340</v>
      </c>
      <c r="F97" s="160"/>
      <c r="G97" s="184" t="s">
        <v>340</v>
      </c>
      <c r="H97" s="160"/>
      <c r="I97" s="184" t="s">
        <v>330</v>
      </c>
      <c r="J97" s="160"/>
      <c r="K97" s="160"/>
      <c r="L97" s="184" t="s">
        <v>334</v>
      </c>
      <c r="M97" s="160"/>
      <c r="N97" s="160"/>
      <c r="O97" s="184"/>
      <c r="P97" s="160"/>
      <c r="Q97" s="184"/>
      <c r="R97" s="160"/>
      <c r="S97" s="183" t="s">
        <v>175</v>
      </c>
      <c r="T97" s="160"/>
      <c r="U97" s="160"/>
      <c r="V97" s="160"/>
      <c r="W97" s="160"/>
      <c r="X97" s="160"/>
      <c r="Y97" s="160"/>
      <c r="Z97" s="160"/>
      <c r="AA97" s="184" t="s">
        <v>19</v>
      </c>
      <c r="AB97" s="160"/>
      <c r="AC97" s="160"/>
      <c r="AD97" s="160"/>
      <c r="AE97" s="160"/>
      <c r="AF97" s="184" t="s">
        <v>20</v>
      </c>
      <c r="AG97" s="160"/>
      <c r="AH97" s="160"/>
      <c r="AI97" s="156" t="s">
        <v>317</v>
      </c>
      <c r="AJ97" s="185" t="s">
        <v>21</v>
      </c>
      <c r="AK97" s="160"/>
      <c r="AL97" s="160"/>
      <c r="AM97" s="160"/>
      <c r="AN97" s="160"/>
      <c r="AO97" s="160"/>
      <c r="AP97" s="222">
        <v>0</v>
      </c>
      <c r="AQ97" s="222">
        <v>0</v>
      </c>
      <c r="AR97" s="222">
        <v>0</v>
      </c>
      <c r="AS97" s="223">
        <v>0</v>
      </c>
      <c r="AT97" s="221"/>
      <c r="AU97" s="223">
        <v>0</v>
      </c>
      <c r="AV97" s="221"/>
      <c r="AW97" s="222">
        <v>0</v>
      </c>
    </row>
    <row r="98" spans="1:49" x14ac:dyDescent="0.25">
      <c r="A98" s="184" t="s">
        <v>22</v>
      </c>
      <c r="B98" s="160"/>
      <c r="C98" s="184" t="s">
        <v>340</v>
      </c>
      <c r="D98" s="160"/>
      <c r="E98" s="184" t="s">
        <v>340</v>
      </c>
      <c r="F98" s="160"/>
      <c r="G98" s="184" t="s">
        <v>340</v>
      </c>
      <c r="H98" s="160"/>
      <c r="I98" s="184" t="s">
        <v>330</v>
      </c>
      <c r="J98" s="160"/>
      <c r="K98" s="160"/>
      <c r="L98" s="184" t="s">
        <v>335</v>
      </c>
      <c r="M98" s="160"/>
      <c r="N98" s="160"/>
      <c r="O98" s="184"/>
      <c r="P98" s="160"/>
      <c r="Q98" s="184"/>
      <c r="R98" s="160"/>
      <c r="S98" s="183" t="s">
        <v>177</v>
      </c>
      <c r="T98" s="160"/>
      <c r="U98" s="160"/>
      <c r="V98" s="160"/>
      <c r="W98" s="160"/>
      <c r="X98" s="160"/>
      <c r="Y98" s="160"/>
      <c r="Z98" s="160"/>
      <c r="AA98" s="184" t="s">
        <v>19</v>
      </c>
      <c r="AB98" s="160"/>
      <c r="AC98" s="160"/>
      <c r="AD98" s="160"/>
      <c r="AE98" s="160"/>
      <c r="AF98" s="184" t="s">
        <v>20</v>
      </c>
      <c r="AG98" s="160"/>
      <c r="AH98" s="160"/>
      <c r="AI98" s="156" t="s">
        <v>317</v>
      </c>
      <c r="AJ98" s="185" t="s">
        <v>21</v>
      </c>
      <c r="AK98" s="160"/>
      <c r="AL98" s="160"/>
      <c r="AM98" s="160"/>
      <c r="AN98" s="160"/>
      <c r="AO98" s="160"/>
      <c r="AP98" s="222">
        <v>5687217</v>
      </c>
      <c r="AQ98" s="222">
        <v>1121329</v>
      </c>
      <c r="AR98" s="222">
        <v>4565888</v>
      </c>
      <c r="AS98" s="223">
        <v>1121329</v>
      </c>
      <c r="AT98" s="221"/>
      <c r="AU98" s="223">
        <v>0</v>
      </c>
      <c r="AV98" s="221"/>
      <c r="AW98" s="222">
        <v>0</v>
      </c>
    </row>
    <row r="99" spans="1:49" x14ac:dyDescent="0.25">
      <c r="A99" s="179" t="s">
        <v>22</v>
      </c>
      <c r="B99" s="160"/>
      <c r="C99" s="179" t="s">
        <v>340</v>
      </c>
      <c r="D99" s="160"/>
      <c r="E99" s="179" t="s">
        <v>340</v>
      </c>
      <c r="F99" s="160"/>
      <c r="G99" s="179" t="s">
        <v>340</v>
      </c>
      <c r="H99" s="160"/>
      <c r="I99" s="179" t="s">
        <v>332</v>
      </c>
      <c r="J99" s="160"/>
      <c r="K99" s="160"/>
      <c r="L99" s="179"/>
      <c r="M99" s="160"/>
      <c r="N99" s="160"/>
      <c r="O99" s="179"/>
      <c r="P99" s="160"/>
      <c r="Q99" s="179"/>
      <c r="R99" s="160"/>
      <c r="S99" s="178" t="s">
        <v>514</v>
      </c>
      <c r="T99" s="160"/>
      <c r="U99" s="160"/>
      <c r="V99" s="160"/>
      <c r="W99" s="160"/>
      <c r="X99" s="160"/>
      <c r="Y99" s="160"/>
      <c r="Z99" s="160"/>
      <c r="AA99" s="179" t="s">
        <v>19</v>
      </c>
      <c r="AB99" s="160"/>
      <c r="AC99" s="160"/>
      <c r="AD99" s="160"/>
      <c r="AE99" s="160"/>
      <c r="AF99" s="179" t="s">
        <v>20</v>
      </c>
      <c r="AG99" s="160"/>
      <c r="AH99" s="160"/>
      <c r="AI99" s="155" t="s">
        <v>317</v>
      </c>
      <c r="AJ99" s="180" t="s">
        <v>21</v>
      </c>
      <c r="AK99" s="160"/>
      <c r="AL99" s="160"/>
      <c r="AM99" s="160"/>
      <c r="AN99" s="160"/>
      <c r="AO99" s="160"/>
      <c r="AP99" s="219">
        <v>46832586.93</v>
      </c>
      <c r="AQ99" s="219">
        <v>46832586.93</v>
      </c>
      <c r="AR99" s="219">
        <v>0</v>
      </c>
      <c r="AS99" s="220">
        <v>43376641</v>
      </c>
      <c r="AT99" s="221"/>
      <c r="AU99" s="220">
        <v>3455945.93</v>
      </c>
      <c r="AV99" s="221"/>
      <c r="AW99" s="219">
        <v>0</v>
      </c>
    </row>
    <row r="100" spans="1:49" x14ac:dyDescent="0.25">
      <c r="A100" s="184" t="s">
        <v>22</v>
      </c>
      <c r="B100" s="160"/>
      <c r="C100" s="184" t="s">
        <v>340</v>
      </c>
      <c r="D100" s="160"/>
      <c r="E100" s="184" t="s">
        <v>340</v>
      </c>
      <c r="F100" s="160"/>
      <c r="G100" s="184" t="s">
        <v>340</v>
      </c>
      <c r="H100" s="160"/>
      <c r="I100" s="184" t="s">
        <v>332</v>
      </c>
      <c r="J100" s="160"/>
      <c r="K100" s="160"/>
      <c r="L100" s="184" t="s">
        <v>326</v>
      </c>
      <c r="M100" s="160"/>
      <c r="N100" s="160"/>
      <c r="O100" s="184"/>
      <c r="P100" s="160"/>
      <c r="Q100" s="184"/>
      <c r="R100" s="160"/>
      <c r="S100" s="183" t="s">
        <v>181</v>
      </c>
      <c r="T100" s="160"/>
      <c r="U100" s="160"/>
      <c r="V100" s="160"/>
      <c r="W100" s="160"/>
      <c r="X100" s="160"/>
      <c r="Y100" s="160"/>
      <c r="Z100" s="160"/>
      <c r="AA100" s="184" t="s">
        <v>19</v>
      </c>
      <c r="AB100" s="160"/>
      <c r="AC100" s="160"/>
      <c r="AD100" s="160"/>
      <c r="AE100" s="160"/>
      <c r="AF100" s="184" t="s">
        <v>20</v>
      </c>
      <c r="AG100" s="160"/>
      <c r="AH100" s="160"/>
      <c r="AI100" s="156" t="s">
        <v>317</v>
      </c>
      <c r="AJ100" s="185" t="s">
        <v>21</v>
      </c>
      <c r="AK100" s="160"/>
      <c r="AL100" s="160"/>
      <c r="AM100" s="160"/>
      <c r="AN100" s="160"/>
      <c r="AO100" s="160"/>
      <c r="AP100" s="222">
        <v>40874965</v>
      </c>
      <c r="AQ100" s="222">
        <v>40874965</v>
      </c>
      <c r="AR100" s="222">
        <v>0</v>
      </c>
      <c r="AS100" s="223">
        <v>40874965</v>
      </c>
      <c r="AT100" s="221"/>
      <c r="AU100" s="223">
        <v>0</v>
      </c>
      <c r="AV100" s="221"/>
      <c r="AW100" s="222">
        <v>0</v>
      </c>
    </row>
    <row r="101" spans="1:49" x14ac:dyDescent="0.25">
      <c r="A101" s="184" t="s">
        <v>22</v>
      </c>
      <c r="B101" s="160"/>
      <c r="C101" s="184" t="s">
        <v>340</v>
      </c>
      <c r="D101" s="160"/>
      <c r="E101" s="184" t="s">
        <v>340</v>
      </c>
      <c r="F101" s="160"/>
      <c r="G101" s="184" t="s">
        <v>340</v>
      </c>
      <c r="H101" s="160"/>
      <c r="I101" s="184" t="s">
        <v>332</v>
      </c>
      <c r="J101" s="160"/>
      <c r="K101" s="160"/>
      <c r="L101" s="184" t="s">
        <v>341</v>
      </c>
      <c r="M101" s="160"/>
      <c r="N101" s="160"/>
      <c r="O101" s="184"/>
      <c r="P101" s="160"/>
      <c r="Q101" s="184"/>
      <c r="R101" s="160"/>
      <c r="S101" s="183" t="s">
        <v>183</v>
      </c>
      <c r="T101" s="160"/>
      <c r="U101" s="160"/>
      <c r="V101" s="160"/>
      <c r="W101" s="160"/>
      <c r="X101" s="160"/>
      <c r="Y101" s="160"/>
      <c r="Z101" s="160"/>
      <c r="AA101" s="184" t="s">
        <v>19</v>
      </c>
      <c r="AB101" s="160"/>
      <c r="AC101" s="160"/>
      <c r="AD101" s="160"/>
      <c r="AE101" s="160"/>
      <c r="AF101" s="184" t="s">
        <v>20</v>
      </c>
      <c r="AG101" s="160"/>
      <c r="AH101" s="160"/>
      <c r="AI101" s="156" t="s">
        <v>317</v>
      </c>
      <c r="AJ101" s="185" t="s">
        <v>21</v>
      </c>
      <c r="AK101" s="160"/>
      <c r="AL101" s="160"/>
      <c r="AM101" s="160"/>
      <c r="AN101" s="160"/>
      <c r="AO101" s="160"/>
      <c r="AP101" s="222">
        <v>5957621.9299999997</v>
      </c>
      <c r="AQ101" s="222">
        <v>5957621.9299999997</v>
      </c>
      <c r="AR101" s="222">
        <v>0</v>
      </c>
      <c r="AS101" s="223">
        <v>2501676</v>
      </c>
      <c r="AT101" s="221"/>
      <c r="AU101" s="223">
        <v>3455945.93</v>
      </c>
      <c r="AV101" s="221"/>
      <c r="AW101" s="222">
        <v>0</v>
      </c>
    </row>
    <row r="102" spans="1:49" x14ac:dyDescent="0.25">
      <c r="A102" s="179" t="s">
        <v>22</v>
      </c>
      <c r="B102" s="160"/>
      <c r="C102" s="179" t="s">
        <v>340</v>
      </c>
      <c r="D102" s="160"/>
      <c r="E102" s="179" t="s">
        <v>340</v>
      </c>
      <c r="F102" s="160"/>
      <c r="G102" s="179" t="s">
        <v>340</v>
      </c>
      <c r="H102" s="160"/>
      <c r="I102" s="179" t="s">
        <v>334</v>
      </c>
      <c r="J102" s="160"/>
      <c r="K102" s="160"/>
      <c r="L102" s="179"/>
      <c r="M102" s="160"/>
      <c r="N102" s="160"/>
      <c r="O102" s="179"/>
      <c r="P102" s="160"/>
      <c r="Q102" s="179"/>
      <c r="R102" s="160"/>
      <c r="S102" s="178" t="s">
        <v>186</v>
      </c>
      <c r="T102" s="160"/>
      <c r="U102" s="160"/>
      <c r="V102" s="160"/>
      <c r="W102" s="160"/>
      <c r="X102" s="160"/>
      <c r="Y102" s="160"/>
      <c r="Z102" s="160"/>
      <c r="AA102" s="179" t="s">
        <v>19</v>
      </c>
      <c r="AB102" s="160"/>
      <c r="AC102" s="160"/>
      <c r="AD102" s="160"/>
      <c r="AE102" s="160"/>
      <c r="AF102" s="179" t="s">
        <v>20</v>
      </c>
      <c r="AG102" s="160"/>
      <c r="AH102" s="160"/>
      <c r="AI102" s="155" t="s">
        <v>317</v>
      </c>
      <c r="AJ102" s="180" t="s">
        <v>21</v>
      </c>
      <c r="AK102" s="160"/>
      <c r="AL102" s="160"/>
      <c r="AM102" s="160"/>
      <c r="AN102" s="160"/>
      <c r="AO102" s="160"/>
      <c r="AP102" s="219">
        <v>1111248036.0899999</v>
      </c>
      <c r="AQ102" s="219">
        <v>1111248036.0899999</v>
      </c>
      <c r="AR102" s="219">
        <v>0</v>
      </c>
      <c r="AS102" s="220">
        <v>1111248036.0899999</v>
      </c>
      <c r="AT102" s="221"/>
      <c r="AU102" s="220">
        <v>0</v>
      </c>
      <c r="AV102" s="221"/>
      <c r="AW102" s="219">
        <v>0</v>
      </c>
    </row>
    <row r="103" spans="1:49" x14ac:dyDescent="0.25">
      <c r="A103" s="184" t="s">
        <v>22</v>
      </c>
      <c r="B103" s="160"/>
      <c r="C103" s="184" t="s">
        <v>340</v>
      </c>
      <c r="D103" s="160"/>
      <c r="E103" s="184" t="s">
        <v>340</v>
      </c>
      <c r="F103" s="160"/>
      <c r="G103" s="184" t="s">
        <v>340</v>
      </c>
      <c r="H103" s="160"/>
      <c r="I103" s="184" t="s">
        <v>334</v>
      </c>
      <c r="J103" s="160"/>
      <c r="K103" s="160"/>
      <c r="L103" s="184" t="s">
        <v>326</v>
      </c>
      <c r="M103" s="160"/>
      <c r="N103" s="160"/>
      <c r="O103" s="184"/>
      <c r="P103" s="160"/>
      <c r="Q103" s="184"/>
      <c r="R103" s="160"/>
      <c r="S103" s="183" t="s">
        <v>188</v>
      </c>
      <c r="T103" s="160"/>
      <c r="U103" s="160"/>
      <c r="V103" s="160"/>
      <c r="W103" s="160"/>
      <c r="X103" s="160"/>
      <c r="Y103" s="160"/>
      <c r="Z103" s="160"/>
      <c r="AA103" s="184" t="s">
        <v>19</v>
      </c>
      <c r="AB103" s="160"/>
      <c r="AC103" s="160"/>
      <c r="AD103" s="160"/>
      <c r="AE103" s="160"/>
      <c r="AF103" s="184" t="s">
        <v>20</v>
      </c>
      <c r="AG103" s="160"/>
      <c r="AH103" s="160"/>
      <c r="AI103" s="156" t="s">
        <v>317</v>
      </c>
      <c r="AJ103" s="185" t="s">
        <v>21</v>
      </c>
      <c r="AK103" s="160"/>
      <c r="AL103" s="160"/>
      <c r="AM103" s="160"/>
      <c r="AN103" s="160"/>
      <c r="AO103" s="160"/>
      <c r="AP103" s="222">
        <v>0</v>
      </c>
      <c r="AQ103" s="222">
        <v>0</v>
      </c>
      <c r="AR103" s="222">
        <v>0</v>
      </c>
      <c r="AS103" s="223">
        <v>0</v>
      </c>
      <c r="AT103" s="221"/>
      <c r="AU103" s="223">
        <v>0</v>
      </c>
      <c r="AV103" s="221"/>
      <c r="AW103" s="222">
        <v>0</v>
      </c>
    </row>
    <row r="104" spans="1:49" x14ac:dyDescent="0.25">
      <c r="A104" s="184" t="s">
        <v>22</v>
      </c>
      <c r="B104" s="160"/>
      <c r="C104" s="184" t="s">
        <v>340</v>
      </c>
      <c r="D104" s="160"/>
      <c r="E104" s="184" t="s">
        <v>340</v>
      </c>
      <c r="F104" s="160"/>
      <c r="G104" s="184" t="s">
        <v>340</v>
      </c>
      <c r="H104" s="160"/>
      <c r="I104" s="184" t="s">
        <v>334</v>
      </c>
      <c r="J104" s="160"/>
      <c r="K104" s="160"/>
      <c r="L104" s="184" t="s">
        <v>341</v>
      </c>
      <c r="M104" s="160"/>
      <c r="N104" s="160"/>
      <c r="O104" s="184"/>
      <c r="P104" s="160"/>
      <c r="Q104" s="184"/>
      <c r="R104" s="160"/>
      <c r="S104" s="183" t="s">
        <v>190</v>
      </c>
      <c r="T104" s="160"/>
      <c r="U104" s="160"/>
      <c r="V104" s="160"/>
      <c r="W104" s="160"/>
      <c r="X104" s="160"/>
      <c r="Y104" s="160"/>
      <c r="Z104" s="160"/>
      <c r="AA104" s="184" t="s">
        <v>19</v>
      </c>
      <c r="AB104" s="160"/>
      <c r="AC104" s="160"/>
      <c r="AD104" s="160"/>
      <c r="AE104" s="160"/>
      <c r="AF104" s="184" t="s">
        <v>20</v>
      </c>
      <c r="AG104" s="160"/>
      <c r="AH104" s="160"/>
      <c r="AI104" s="156" t="s">
        <v>317</v>
      </c>
      <c r="AJ104" s="185" t="s">
        <v>21</v>
      </c>
      <c r="AK104" s="160"/>
      <c r="AL104" s="160"/>
      <c r="AM104" s="160"/>
      <c r="AN104" s="160"/>
      <c r="AO104" s="160"/>
      <c r="AP104" s="222">
        <v>124448034.67</v>
      </c>
      <c r="AQ104" s="222">
        <v>124448034.67</v>
      </c>
      <c r="AR104" s="222">
        <v>0</v>
      </c>
      <c r="AS104" s="223">
        <v>124448034.67</v>
      </c>
      <c r="AT104" s="221"/>
      <c r="AU104" s="223">
        <v>0</v>
      </c>
      <c r="AV104" s="221"/>
      <c r="AW104" s="222">
        <v>0</v>
      </c>
    </row>
    <row r="105" spans="1:49" x14ac:dyDescent="0.25">
      <c r="A105" s="184" t="s">
        <v>22</v>
      </c>
      <c r="B105" s="160"/>
      <c r="C105" s="184" t="s">
        <v>340</v>
      </c>
      <c r="D105" s="160"/>
      <c r="E105" s="184" t="s">
        <v>340</v>
      </c>
      <c r="F105" s="160"/>
      <c r="G105" s="184" t="s">
        <v>340</v>
      </c>
      <c r="H105" s="160"/>
      <c r="I105" s="184" t="s">
        <v>334</v>
      </c>
      <c r="J105" s="160"/>
      <c r="K105" s="160"/>
      <c r="L105" s="184" t="s">
        <v>327</v>
      </c>
      <c r="M105" s="160"/>
      <c r="N105" s="160"/>
      <c r="O105" s="184"/>
      <c r="P105" s="160"/>
      <c r="Q105" s="184"/>
      <c r="R105" s="160"/>
      <c r="S105" s="183" t="s">
        <v>515</v>
      </c>
      <c r="T105" s="160"/>
      <c r="U105" s="160"/>
      <c r="V105" s="160"/>
      <c r="W105" s="160"/>
      <c r="X105" s="160"/>
      <c r="Y105" s="160"/>
      <c r="Z105" s="160"/>
      <c r="AA105" s="184" t="s">
        <v>19</v>
      </c>
      <c r="AB105" s="160"/>
      <c r="AC105" s="160"/>
      <c r="AD105" s="160"/>
      <c r="AE105" s="160"/>
      <c r="AF105" s="184" t="s">
        <v>20</v>
      </c>
      <c r="AG105" s="160"/>
      <c r="AH105" s="160"/>
      <c r="AI105" s="156" t="s">
        <v>317</v>
      </c>
      <c r="AJ105" s="185" t="s">
        <v>21</v>
      </c>
      <c r="AK105" s="160"/>
      <c r="AL105" s="160"/>
      <c r="AM105" s="160"/>
      <c r="AN105" s="160"/>
      <c r="AO105" s="160"/>
      <c r="AP105" s="222">
        <v>137316196</v>
      </c>
      <c r="AQ105" s="222">
        <v>137316196</v>
      </c>
      <c r="AR105" s="222">
        <v>0</v>
      </c>
      <c r="AS105" s="223">
        <v>137316196</v>
      </c>
      <c r="AT105" s="221"/>
      <c r="AU105" s="223">
        <v>0</v>
      </c>
      <c r="AV105" s="221"/>
      <c r="AW105" s="222">
        <v>0</v>
      </c>
    </row>
    <row r="106" spans="1:49" x14ac:dyDescent="0.25">
      <c r="A106" s="184" t="s">
        <v>22</v>
      </c>
      <c r="B106" s="160"/>
      <c r="C106" s="184" t="s">
        <v>340</v>
      </c>
      <c r="D106" s="160"/>
      <c r="E106" s="184" t="s">
        <v>340</v>
      </c>
      <c r="F106" s="160"/>
      <c r="G106" s="184" t="s">
        <v>340</v>
      </c>
      <c r="H106" s="160"/>
      <c r="I106" s="184" t="s">
        <v>334</v>
      </c>
      <c r="J106" s="160"/>
      <c r="K106" s="160"/>
      <c r="L106" s="184" t="s">
        <v>328</v>
      </c>
      <c r="M106" s="160"/>
      <c r="N106" s="160"/>
      <c r="O106" s="184"/>
      <c r="P106" s="160"/>
      <c r="Q106" s="184"/>
      <c r="R106" s="160"/>
      <c r="S106" s="183" t="s">
        <v>194</v>
      </c>
      <c r="T106" s="160"/>
      <c r="U106" s="160"/>
      <c r="V106" s="160"/>
      <c r="W106" s="160"/>
      <c r="X106" s="160"/>
      <c r="Y106" s="160"/>
      <c r="Z106" s="160"/>
      <c r="AA106" s="184" t="s">
        <v>19</v>
      </c>
      <c r="AB106" s="160"/>
      <c r="AC106" s="160"/>
      <c r="AD106" s="160"/>
      <c r="AE106" s="160"/>
      <c r="AF106" s="184" t="s">
        <v>20</v>
      </c>
      <c r="AG106" s="160"/>
      <c r="AH106" s="160"/>
      <c r="AI106" s="156" t="s">
        <v>317</v>
      </c>
      <c r="AJ106" s="185" t="s">
        <v>21</v>
      </c>
      <c r="AK106" s="160"/>
      <c r="AL106" s="160"/>
      <c r="AM106" s="160"/>
      <c r="AN106" s="160"/>
      <c r="AO106" s="160"/>
      <c r="AP106" s="222">
        <v>376841286</v>
      </c>
      <c r="AQ106" s="222">
        <v>376841286</v>
      </c>
      <c r="AR106" s="222">
        <v>0</v>
      </c>
      <c r="AS106" s="223">
        <v>376841286</v>
      </c>
      <c r="AT106" s="221"/>
      <c r="AU106" s="223">
        <v>0</v>
      </c>
      <c r="AV106" s="221"/>
      <c r="AW106" s="222">
        <v>0</v>
      </c>
    </row>
    <row r="107" spans="1:49" x14ac:dyDescent="0.25">
      <c r="A107" s="184" t="s">
        <v>22</v>
      </c>
      <c r="B107" s="160"/>
      <c r="C107" s="184" t="s">
        <v>340</v>
      </c>
      <c r="D107" s="160"/>
      <c r="E107" s="184" t="s">
        <v>340</v>
      </c>
      <c r="F107" s="160"/>
      <c r="G107" s="184" t="s">
        <v>340</v>
      </c>
      <c r="H107" s="160"/>
      <c r="I107" s="184" t="s">
        <v>334</v>
      </c>
      <c r="J107" s="160"/>
      <c r="K107" s="160"/>
      <c r="L107" s="184" t="s">
        <v>329</v>
      </c>
      <c r="M107" s="160"/>
      <c r="N107" s="160"/>
      <c r="O107" s="184"/>
      <c r="P107" s="160"/>
      <c r="Q107" s="184"/>
      <c r="R107" s="160"/>
      <c r="S107" s="183" t="s">
        <v>196</v>
      </c>
      <c r="T107" s="160"/>
      <c r="U107" s="160"/>
      <c r="V107" s="160"/>
      <c r="W107" s="160"/>
      <c r="X107" s="160"/>
      <c r="Y107" s="160"/>
      <c r="Z107" s="160"/>
      <c r="AA107" s="184" t="s">
        <v>19</v>
      </c>
      <c r="AB107" s="160"/>
      <c r="AC107" s="160"/>
      <c r="AD107" s="160"/>
      <c r="AE107" s="160"/>
      <c r="AF107" s="184" t="s">
        <v>20</v>
      </c>
      <c r="AG107" s="160"/>
      <c r="AH107" s="160"/>
      <c r="AI107" s="156" t="s">
        <v>317</v>
      </c>
      <c r="AJ107" s="185" t="s">
        <v>21</v>
      </c>
      <c r="AK107" s="160"/>
      <c r="AL107" s="160"/>
      <c r="AM107" s="160"/>
      <c r="AN107" s="160"/>
      <c r="AO107" s="160"/>
      <c r="AP107" s="222">
        <v>383952325.22000003</v>
      </c>
      <c r="AQ107" s="222">
        <v>383952325.22000003</v>
      </c>
      <c r="AR107" s="222">
        <v>0</v>
      </c>
      <c r="AS107" s="223">
        <v>383952325.22000003</v>
      </c>
      <c r="AT107" s="221"/>
      <c r="AU107" s="223">
        <v>0</v>
      </c>
      <c r="AV107" s="221"/>
      <c r="AW107" s="222">
        <v>0</v>
      </c>
    </row>
    <row r="108" spans="1:49" x14ac:dyDescent="0.25">
      <c r="A108" s="184" t="s">
        <v>22</v>
      </c>
      <c r="B108" s="160"/>
      <c r="C108" s="184" t="s">
        <v>340</v>
      </c>
      <c r="D108" s="160"/>
      <c r="E108" s="184" t="s">
        <v>340</v>
      </c>
      <c r="F108" s="160"/>
      <c r="G108" s="184" t="s">
        <v>340</v>
      </c>
      <c r="H108" s="160"/>
      <c r="I108" s="184" t="s">
        <v>334</v>
      </c>
      <c r="J108" s="160"/>
      <c r="K108" s="160"/>
      <c r="L108" s="184" t="s">
        <v>332</v>
      </c>
      <c r="M108" s="160"/>
      <c r="N108" s="160"/>
      <c r="O108" s="184"/>
      <c r="P108" s="160"/>
      <c r="Q108" s="184"/>
      <c r="R108" s="160"/>
      <c r="S108" s="183" t="s">
        <v>198</v>
      </c>
      <c r="T108" s="160"/>
      <c r="U108" s="160"/>
      <c r="V108" s="160"/>
      <c r="W108" s="160"/>
      <c r="X108" s="160"/>
      <c r="Y108" s="160"/>
      <c r="Z108" s="160"/>
      <c r="AA108" s="184" t="s">
        <v>19</v>
      </c>
      <c r="AB108" s="160"/>
      <c r="AC108" s="160"/>
      <c r="AD108" s="160"/>
      <c r="AE108" s="160"/>
      <c r="AF108" s="184" t="s">
        <v>20</v>
      </c>
      <c r="AG108" s="160"/>
      <c r="AH108" s="160"/>
      <c r="AI108" s="156" t="s">
        <v>317</v>
      </c>
      <c r="AJ108" s="185" t="s">
        <v>21</v>
      </c>
      <c r="AK108" s="160"/>
      <c r="AL108" s="160"/>
      <c r="AM108" s="160"/>
      <c r="AN108" s="160"/>
      <c r="AO108" s="160"/>
      <c r="AP108" s="222">
        <v>88690194.200000003</v>
      </c>
      <c r="AQ108" s="222">
        <v>88690194.200000003</v>
      </c>
      <c r="AR108" s="222">
        <v>0</v>
      </c>
      <c r="AS108" s="223">
        <v>88690194.200000003</v>
      </c>
      <c r="AT108" s="221"/>
      <c r="AU108" s="223">
        <v>0</v>
      </c>
      <c r="AV108" s="221"/>
      <c r="AW108" s="222">
        <v>0</v>
      </c>
    </row>
    <row r="109" spans="1:49" x14ac:dyDescent="0.25">
      <c r="A109" s="184" t="s">
        <v>22</v>
      </c>
      <c r="B109" s="160"/>
      <c r="C109" s="184" t="s">
        <v>340</v>
      </c>
      <c r="D109" s="160"/>
      <c r="E109" s="184" t="s">
        <v>340</v>
      </c>
      <c r="F109" s="160"/>
      <c r="G109" s="184" t="s">
        <v>340</v>
      </c>
      <c r="H109" s="160"/>
      <c r="I109" s="184" t="s">
        <v>334</v>
      </c>
      <c r="J109" s="160"/>
      <c r="K109" s="160"/>
      <c r="L109" s="184" t="s">
        <v>334</v>
      </c>
      <c r="M109" s="160"/>
      <c r="N109" s="160"/>
      <c r="O109" s="184"/>
      <c r="P109" s="160"/>
      <c r="Q109" s="184"/>
      <c r="R109" s="160"/>
      <c r="S109" s="183" t="s">
        <v>772</v>
      </c>
      <c r="T109" s="160"/>
      <c r="U109" s="160"/>
      <c r="V109" s="160"/>
      <c r="W109" s="160"/>
      <c r="X109" s="160"/>
      <c r="Y109" s="160"/>
      <c r="Z109" s="160"/>
      <c r="AA109" s="184" t="s">
        <v>19</v>
      </c>
      <c r="AB109" s="160"/>
      <c r="AC109" s="160"/>
      <c r="AD109" s="160"/>
      <c r="AE109" s="160"/>
      <c r="AF109" s="184" t="s">
        <v>20</v>
      </c>
      <c r="AG109" s="160"/>
      <c r="AH109" s="160"/>
      <c r="AI109" s="156" t="s">
        <v>317</v>
      </c>
      <c r="AJ109" s="185" t="s">
        <v>21</v>
      </c>
      <c r="AK109" s="160"/>
      <c r="AL109" s="160"/>
      <c r="AM109" s="160"/>
      <c r="AN109" s="160"/>
      <c r="AO109" s="160"/>
      <c r="AP109" s="222">
        <v>0</v>
      </c>
      <c r="AQ109" s="222">
        <v>0</v>
      </c>
      <c r="AR109" s="222">
        <v>0</v>
      </c>
      <c r="AS109" s="223">
        <v>0</v>
      </c>
      <c r="AT109" s="221"/>
      <c r="AU109" s="223">
        <v>0</v>
      </c>
      <c r="AV109" s="221"/>
      <c r="AW109" s="222">
        <v>0</v>
      </c>
    </row>
    <row r="110" spans="1:49" x14ac:dyDescent="0.25">
      <c r="A110" s="179" t="s">
        <v>22</v>
      </c>
      <c r="B110" s="160"/>
      <c r="C110" s="179" t="s">
        <v>340</v>
      </c>
      <c r="D110" s="160"/>
      <c r="E110" s="179" t="s">
        <v>340</v>
      </c>
      <c r="F110" s="160"/>
      <c r="G110" s="179" t="s">
        <v>340</v>
      </c>
      <c r="H110" s="160"/>
      <c r="I110" s="179" t="s">
        <v>335</v>
      </c>
      <c r="J110" s="160"/>
      <c r="K110" s="160"/>
      <c r="L110" s="179"/>
      <c r="M110" s="160"/>
      <c r="N110" s="160"/>
      <c r="O110" s="179"/>
      <c r="P110" s="160"/>
      <c r="Q110" s="179"/>
      <c r="R110" s="160"/>
      <c r="S110" s="178" t="s">
        <v>201</v>
      </c>
      <c r="T110" s="160"/>
      <c r="U110" s="160"/>
      <c r="V110" s="160"/>
      <c r="W110" s="160"/>
      <c r="X110" s="160"/>
      <c r="Y110" s="160"/>
      <c r="Z110" s="160"/>
      <c r="AA110" s="179" t="s">
        <v>19</v>
      </c>
      <c r="AB110" s="160"/>
      <c r="AC110" s="160"/>
      <c r="AD110" s="160"/>
      <c r="AE110" s="160"/>
      <c r="AF110" s="179" t="s">
        <v>20</v>
      </c>
      <c r="AG110" s="160"/>
      <c r="AH110" s="160"/>
      <c r="AI110" s="155" t="s">
        <v>317</v>
      </c>
      <c r="AJ110" s="180" t="s">
        <v>21</v>
      </c>
      <c r="AK110" s="160"/>
      <c r="AL110" s="160"/>
      <c r="AM110" s="160"/>
      <c r="AN110" s="160"/>
      <c r="AO110" s="160"/>
      <c r="AP110" s="219">
        <v>609338740</v>
      </c>
      <c r="AQ110" s="219">
        <v>609067480</v>
      </c>
      <c r="AR110" s="219">
        <v>271260</v>
      </c>
      <c r="AS110" s="220">
        <v>609067480</v>
      </c>
      <c r="AT110" s="221"/>
      <c r="AU110" s="220">
        <v>0</v>
      </c>
      <c r="AV110" s="221"/>
      <c r="AW110" s="219">
        <v>0</v>
      </c>
    </row>
    <row r="111" spans="1:49" x14ac:dyDescent="0.25">
      <c r="A111" s="184" t="s">
        <v>22</v>
      </c>
      <c r="B111" s="160"/>
      <c r="C111" s="184" t="s">
        <v>340</v>
      </c>
      <c r="D111" s="160"/>
      <c r="E111" s="184" t="s">
        <v>340</v>
      </c>
      <c r="F111" s="160"/>
      <c r="G111" s="184" t="s">
        <v>340</v>
      </c>
      <c r="H111" s="160"/>
      <c r="I111" s="184" t="s">
        <v>335</v>
      </c>
      <c r="J111" s="160"/>
      <c r="K111" s="160"/>
      <c r="L111" s="184" t="s">
        <v>341</v>
      </c>
      <c r="M111" s="160"/>
      <c r="N111" s="160"/>
      <c r="O111" s="184"/>
      <c r="P111" s="160"/>
      <c r="Q111" s="184"/>
      <c r="R111" s="160"/>
      <c r="S111" s="183" t="s">
        <v>203</v>
      </c>
      <c r="T111" s="160"/>
      <c r="U111" s="160"/>
      <c r="V111" s="160"/>
      <c r="W111" s="160"/>
      <c r="X111" s="160"/>
      <c r="Y111" s="160"/>
      <c r="Z111" s="160"/>
      <c r="AA111" s="184" t="s">
        <v>19</v>
      </c>
      <c r="AB111" s="160"/>
      <c r="AC111" s="160"/>
      <c r="AD111" s="160"/>
      <c r="AE111" s="160"/>
      <c r="AF111" s="184" t="s">
        <v>20</v>
      </c>
      <c r="AG111" s="160"/>
      <c r="AH111" s="160"/>
      <c r="AI111" s="156" t="s">
        <v>317</v>
      </c>
      <c r="AJ111" s="185" t="s">
        <v>21</v>
      </c>
      <c r="AK111" s="160"/>
      <c r="AL111" s="160"/>
      <c r="AM111" s="160"/>
      <c r="AN111" s="160"/>
      <c r="AO111" s="160"/>
      <c r="AP111" s="222">
        <v>0</v>
      </c>
      <c r="AQ111" s="222">
        <v>0</v>
      </c>
      <c r="AR111" s="222">
        <v>0</v>
      </c>
      <c r="AS111" s="223">
        <v>0</v>
      </c>
      <c r="AT111" s="221"/>
      <c r="AU111" s="223">
        <v>0</v>
      </c>
      <c r="AV111" s="221"/>
      <c r="AW111" s="222">
        <v>0</v>
      </c>
    </row>
    <row r="112" spans="1:49" x14ac:dyDescent="0.25">
      <c r="A112" s="184" t="s">
        <v>22</v>
      </c>
      <c r="B112" s="160"/>
      <c r="C112" s="184" t="s">
        <v>340</v>
      </c>
      <c r="D112" s="160"/>
      <c r="E112" s="184" t="s">
        <v>340</v>
      </c>
      <c r="F112" s="160"/>
      <c r="G112" s="184" t="s">
        <v>340</v>
      </c>
      <c r="H112" s="160"/>
      <c r="I112" s="184" t="s">
        <v>335</v>
      </c>
      <c r="J112" s="160"/>
      <c r="K112" s="160"/>
      <c r="L112" s="184" t="s">
        <v>327</v>
      </c>
      <c r="M112" s="160"/>
      <c r="N112" s="160"/>
      <c r="O112" s="184"/>
      <c r="P112" s="160"/>
      <c r="Q112" s="184"/>
      <c r="R112" s="160"/>
      <c r="S112" s="183" t="s">
        <v>205</v>
      </c>
      <c r="T112" s="160"/>
      <c r="U112" s="160"/>
      <c r="V112" s="160"/>
      <c r="W112" s="160"/>
      <c r="X112" s="160"/>
      <c r="Y112" s="160"/>
      <c r="Z112" s="160"/>
      <c r="AA112" s="184" t="s">
        <v>19</v>
      </c>
      <c r="AB112" s="160"/>
      <c r="AC112" s="160"/>
      <c r="AD112" s="160"/>
      <c r="AE112" s="160"/>
      <c r="AF112" s="184" t="s">
        <v>20</v>
      </c>
      <c r="AG112" s="160"/>
      <c r="AH112" s="160"/>
      <c r="AI112" s="156" t="s">
        <v>317</v>
      </c>
      <c r="AJ112" s="185" t="s">
        <v>21</v>
      </c>
      <c r="AK112" s="160"/>
      <c r="AL112" s="160"/>
      <c r="AM112" s="160"/>
      <c r="AN112" s="160"/>
      <c r="AO112" s="160"/>
      <c r="AP112" s="222">
        <v>46538000</v>
      </c>
      <c r="AQ112" s="222">
        <v>46538000</v>
      </c>
      <c r="AR112" s="222">
        <v>0</v>
      </c>
      <c r="AS112" s="223">
        <v>46538000</v>
      </c>
      <c r="AT112" s="221"/>
      <c r="AU112" s="223">
        <v>0</v>
      </c>
      <c r="AV112" s="221"/>
      <c r="AW112" s="222">
        <v>0</v>
      </c>
    </row>
    <row r="113" spans="1:49" x14ac:dyDescent="0.25">
      <c r="A113" s="184" t="s">
        <v>22</v>
      </c>
      <c r="B113" s="160"/>
      <c r="C113" s="184" t="s">
        <v>340</v>
      </c>
      <c r="D113" s="160"/>
      <c r="E113" s="184" t="s">
        <v>340</v>
      </c>
      <c r="F113" s="160"/>
      <c r="G113" s="184" t="s">
        <v>340</v>
      </c>
      <c r="H113" s="160"/>
      <c r="I113" s="184" t="s">
        <v>335</v>
      </c>
      <c r="J113" s="160"/>
      <c r="K113" s="160"/>
      <c r="L113" s="184" t="s">
        <v>328</v>
      </c>
      <c r="M113" s="160"/>
      <c r="N113" s="160"/>
      <c r="O113" s="184"/>
      <c r="P113" s="160"/>
      <c r="Q113" s="184"/>
      <c r="R113" s="160"/>
      <c r="S113" s="183" t="s">
        <v>207</v>
      </c>
      <c r="T113" s="160"/>
      <c r="U113" s="160"/>
      <c r="V113" s="160"/>
      <c r="W113" s="160"/>
      <c r="X113" s="160"/>
      <c r="Y113" s="160"/>
      <c r="Z113" s="160"/>
      <c r="AA113" s="184" t="s">
        <v>19</v>
      </c>
      <c r="AB113" s="160"/>
      <c r="AC113" s="160"/>
      <c r="AD113" s="160"/>
      <c r="AE113" s="160"/>
      <c r="AF113" s="184" t="s">
        <v>20</v>
      </c>
      <c r="AG113" s="160"/>
      <c r="AH113" s="160"/>
      <c r="AI113" s="156" t="s">
        <v>317</v>
      </c>
      <c r="AJ113" s="185" t="s">
        <v>21</v>
      </c>
      <c r="AK113" s="160"/>
      <c r="AL113" s="160"/>
      <c r="AM113" s="160"/>
      <c r="AN113" s="160"/>
      <c r="AO113" s="160"/>
      <c r="AP113" s="222">
        <v>391505</v>
      </c>
      <c r="AQ113" s="222">
        <v>120245</v>
      </c>
      <c r="AR113" s="222">
        <v>271260</v>
      </c>
      <c r="AS113" s="223">
        <v>120245</v>
      </c>
      <c r="AT113" s="221"/>
      <c r="AU113" s="223">
        <v>0</v>
      </c>
      <c r="AV113" s="221"/>
      <c r="AW113" s="222">
        <v>0</v>
      </c>
    </row>
    <row r="114" spans="1:49" x14ac:dyDescent="0.25">
      <c r="A114" s="184" t="s">
        <v>22</v>
      </c>
      <c r="B114" s="160"/>
      <c r="C114" s="184" t="s">
        <v>340</v>
      </c>
      <c r="D114" s="160"/>
      <c r="E114" s="184" t="s">
        <v>340</v>
      </c>
      <c r="F114" s="160"/>
      <c r="G114" s="184" t="s">
        <v>340</v>
      </c>
      <c r="H114" s="160"/>
      <c r="I114" s="184" t="s">
        <v>335</v>
      </c>
      <c r="J114" s="160"/>
      <c r="K114" s="160"/>
      <c r="L114" s="184" t="s">
        <v>330</v>
      </c>
      <c r="M114" s="160"/>
      <c r="N114" s="160"/>
      <c r="O114" s="184"/>
      <c r="P114" s="160"/>
      <c r="Q114" s="184"/>
      <c r="R114" s="160"/>
      <c r="S114" s="183" t="s">
        <v>516</v>
      </c>
      <c r="T114" s="160"/>
      <c r="U114" s="160"/>
      <c r="V114" s="160"/>
      <c r="W114" s="160"/>
      <c r="X114" s="160"/>
      <c r="Y114" s="160"/>
      <c r="Z114" s="160"/>
      <c r="AA114" s="184" t="s">
        <v>19</v>
      </c>
      <c r="AB114" s="160"/>
      <c r="AC114" s="160"/>
      <c r="AD114" s="160"/>
      <c r="AE114" s="160"/>
      <c r="AF114" s="184" t="s">
        <v>20</v>
      </c>
      <c r="AG114" s="160"/>
      <c r="AH114" s="160"/>
      <c r="AI114" s="156" t="s">
        <v>317</v>
      </c>
      <c r="AJ114" s="185" t="s">
        <v>21</v>
      </c>
      <c r="AK114" s="160"/>
      <c r="AL114" s="160"/>
      <c r="AM114" s="160"/>
      <c r="AN114" s="160"/>
      <c r="AO114" s="160"/>
      <c r="AP114" s="222">
        <v>562409235</v>
      </c>
      <c r="AQ114" s="222">
        <v>562409235</v>
      </c>
      <c r="AR114" s="222">
        <v>0</v>
      </c>
      <c r="AS114" s="223">
        <v>562409235</v>
      </c>
      <c r="AT114" s="221"/>
      <c r="AU114" s="223">
        <v>0</v>
      </c>
      <c r="AV114" s="221"/>
      <c r="AW114" s="222">
        <v>0</v>
      </c>
    </row>
    <row r="115" spans="1:49" x14ac:dyDescent="0.25">
      <c r="A115" s="184" t="s">
        <v>22</v>
      </c>
      <c r="B115" s="160"/>
      <c r="C115" s="184" t="s">
        <v>340</v>
      </c>
      <c r="D115" s="160"/>
      <c r="E115" s="184" t="s">
        <v>340</v>
      </c>
      <c r="F115" s="160"/>
      <c r="G115" s="184" t="s">
        <v>340</v>
      </c>
      <c r="H115" s="160"/>
      <c r="I115" s="184" t="s">
        <v>337</v>
      </c>
      <c r="J115" s="160"/>
      <c r="K115" s="160"/>
      <c r="L115" s="184"/>
      <c r="M115" s="160"/>
      <c r="N115" s="160"/>
      <c r="O115" s="184"/>
      <c r="P115" s="160"/>
      <c r="Q115" s="184"/>
      <c r="R115" s="160"/>
      <c r="S115" s="183" t="s">
        <v>211</v>
      </c>
      <c r="T115" s="160"/>
      <c r="U115" s="160"/>
      <c r="V115" s="160"/>
      <c r="W115" s="160"/>
      <c r="X115" s="160"/>
      <c r="Y115" s="160"/>
      <c r="Z115" s="160"/>
      <c r="AA115" s="184" t="s">
        <v>19</v>
      </c>
      <c r="AB115" s="160"/>
      <c r="AC115" s="160"/>
      <c r="AD115" s="160"/>
      <c r="AE115" s="160"/>
      <c r="AF115" s="184" t="s">
        <v>20</v>
      </c>
      <c r="AG115" s="160"/>
      <c r="AH115" s="160"/>
      <c r="AI115" s="156" t="s">
        <v>317</v>
      </c>
      <c r="AJ115" s="185" t="s">
        <v>21</v>
      </c>
      <c r="AK115" s="160"/>
      <c r="AL115" s="160"/>
      <c r="AM115" s="160"/>
      <c r="AN115" s="160"/>
      <c r="AO115" s="160"/>
      <c r="AP115" s="222">
        <v>170923</v>
      </c>
      <c r="AQ115" s="222">
        <v>0</v>
      </c>
      <c r="AR115" s="222">
        <v>170923</v>
      </c>
      <c r="AS115" s="223">
        <v>0</v>
      </c>
      <c r="AT115" s="221"/>
      <c r="AU115" s="223">
        <v>0</v>
      </c>
      <c r="AV115" s="221"/>
      <c r="AW115" s="222">
        <v>0</v>
      </c>
    </row>
    <row r="116" spans="1:49" x14ac:dyDescent="0.25">
      <c r="A116" s="179" t="s">
        <v>22</v>
      </c>
      <c r="B116" s="160"/>
      <c r="C116" s="179" t="s">
        <v>342</v>
      </c>
      <c r="D116" s="160"/>
      <c r="E116" s="179"/>
      <c r="F116" s="160"/>
      <c r="G116" s="179"/>
      <c r="H116" s="160"/>
      <c r="I116" s="179"/>
      <c r="J116" s="160"/>
      <c r="K116" s="160"/>
      <c r="L116" s="179"/>
      <c r="M116" s="160"/>
      <c r="N116" s="160"/>
      <c r="O116" s="179"/>
      <c r="P116" s="160"/>
      <c r="Q116" s="179"/>
      <c r="R116" s="160"/>
      <c r="S116" s="178" t="s">
        <v>213</v>
      </c>
      <c r="T116" s="160"/>
      <c r="U116" s="160"/>
      <c r="V116" s="160"/>
      <c r="W116" s="160"/>
      <c r="X116" s="160"/>
      <c r="Y116" s="160"/>
      <c r="Z116" s="160"/>
      <c r="AA116" s="179" t="s">
        <v>19</v>
      </c>
      <c r="AB116" s="160"/>
      <c r="AC116" s="160"/>
      <c r="AD116" s="160"/>
      <c r="AE116" s="160"/>
      <c r="AF116" s="179" t="s">
        <v>20</v>
      </c>
      <c r="AG116" s="160"/>
      <c r="AH116" s="160"/>
      <c r="AI116" s="155" t="s">
        <v>317</v>
      </c>
      <c r="AJ116" s="180" t="s">
        <v>21</v>
      </c>
      <c r="AK116" s="160"/>
      <c r="AL116" s="160"/>
      <c r="AM116" s="160"/>
      <c r="AN116" s="160"/>
      <c r="AO116" s="160"/>
      <c r="AP116" s="219">
        <v>0</v>
      </c>
      <c r="AQ116" s="219">
        <v>0</v>
      </c>
      <c r="AR116" s="219">
        <v>0</v>
      </c>
      <c r="AS116" s="220">
        <v>0</v>
      </c>
      <c r="AT116" s="221"/>
      <c r="AU116" s="220">
        <v>0</v>
      </c>
      <c r="AV116" s="221"/>
      <c r="AW116" s="219">
        <v>0</v>
      </c>
    </row>
    <row r="117" spans="1:49" x14ac:dyDescent="0.25">
      <c r="A117" s="179" t="s">
        <v>22</v>
      </c>
      <c r="B117" s="160"/>
      <c r="C117" s="179" t="s">
        <v>342</v>
      </c>
      <c r="D117" s="160"/>
      <c r="E117" s="179" t="s">
        <v>390</v>
      </c>
      <c r="F117" s="160"/>
      <c r="G117" s="179"/>
      <c r="H117" s="160"/>
      <c r="I117" s="179"/>
      <c r="J117" s="160"/>
      <c r="K117" s="160"/>
      <c r="L117" s="179"/>
      <c r="M117" s="160"/>
      <c r="N117" s="160"/>
      <c r="O117" s="179"/>
      <c r="P117" s="160"/>
      <c r="Q117" s="179"/>
      <c r="R117" s="160"/>
      <c r="S117" s="178" t="s">
        <v>215</v>
      </c>
      <c r="T117" s="160"/>
      <c r="U117" s="160"/>
      <c r="V117" s="160"/>
      <c r="W117" s="160"/>
      <c r="X117" s="160"/>
      <c r="Y117" s="160"/>
      <c r="Z117" s="160"/>
      <c r="AA117" s="179" t="s">
        <v>19</v>
      </c>
      <c r="AB117" s="160"/>
      <c r="AC117" s="160"/>
      <c r="AD117" s="160"/>
      <c r="AE117" s="160"/>
      <c r="AF117" s="179" t="s">
        <v>20</v>
      </c>
      <c r="AG117" s="160"/>
      <c r="AH117" s="160"/>
      <c r="AI117" s="155" t="s">
        <v>317</v>
      </c>
      <c r="AJ117" s="180" t="s">
        <v>21</v>
      </c>
      <c r="AK117" s="160"/>
      <c r="AL117" s="160"/>
      <c r="AM117" s="160"/>
      <c r="AN117" s="160"/>
      <c r="AO117" s="160"/>
      <c r="AP117" s="219">
        <v>0</v>
      </c>
      <c r="AQ117" s="219">
        <v>0</v>
      </c>
      <c r="AR117" s="219">
        <v>0</v>
      </c>
      <c r="AS117" s="220">
        <v>0</v>
      </c>
      <c r="AT117" s="221"/>
      <c r="AU117" s="220">
        <v>0</v>
      </c>
      <c r="AV117" s="221"/>
      <c r="AW117" s="219">
        <v>0</v>
      </c>
    </row>
    <row r="118" spans="1:49" x14ac:dyDescent="0.25">
      <c r="A118" s="179" t="s">
        <v>22</v>
      </c>
      <c r="B118" s="160"/>
      <c r="C118" s="179" t="s">
        <v>342</v>
      </c>
      <c r="D118" s="160"/>
      <c r="E118" s="179" t="s">
        <v>390</v>
      </c>
      <c r="F118" s="160"/>
      <c r="G118" s="179" t="s">
        <v>340</v>
      </c>
      <c r="H118" s="160"/>
      <c r="I118" s="179"/>
      <c r="J118" s="160"/>
      <c r="K118" s="160"/>
      <c r="L118" s="179"/>
      <c r="M118" s="160"/>
      <c r="N118" s="160"/>
      <c r="O118" s="179"/>
      <c r="P118" s="160"/>
      <c r="Q118" s="179"/>
      <c r="R118" s="160"/>
      <c r="S118" s="178" t="s">
        <v>217</v>
      </c>
      <c r="T118" s="160"/>
      <c r="U118" s="160"/>
      <c r="V118" s="160"/>
      <c r="W118" s="160"/>
      <c r="X118" s="160"/>
      <c r="Y118" s="160"/>
      <c r="Z118" s="160"/>
      <c r="AA118" s="179" t="s">
        <v>19</v>
      </c>
      <c r="AB118" s="160"/>
      <c r="AC118" s="160"/>
      <c r="AD118" s="160"/>
      <c r="AE118" s="160"/>
      <c r="AF118" s="179" t="s">
        <v>20</v>
      </c>
      <c r="AG118" s="160"/>
      <c r="AH118" s="160"/>
      <c r="AI118" s="155" t="s">
        <v>317</v>
      </c>
      <c r="AJ118" s="180" t="s">
        <v>21</v>
      </c>
      <c r="AK118" s="160"/>
      <c r="AL118" s="160"/>
      <c r="AM118" s="160"/>
      <c r="AN118" s="160"/>
      <c r="AO118" s="160"/>
      <c r="AP118" s="219">
        <v>0</v>
      </c>
      <c r="AQ118" s="219">
        <v>0</v>
      </c>
      <c r="AR118" s="219">
        <v>0</v>
      </c>
      <c r="AS118" s="220">
        <v>0</v>
      </c>
      <c r="AT118" s="221"/>
      <c r="AU118" s="220">
        <v>0</v>
      </c>
      <c r="AV118" s="221"/>
      <c r="AW118" s="219">
        <v>0</v>
      </c>
    </row>
    <row r="119" spans="1:49" x14ac:dyDescent="0.25">
      <c r="A119" s="179" t="s">
        <v>22</v>
      </c>
      <c r="B119" s="160"/>
      <c r="C119" s="179" t="s">
        <v>342</v>
      </c>
      <c r="D119" s="160"/>
      <c r="E119" s="179" t="s">
        <v>390</v>
      </c>
      <c r="F119" s="160"/>
      <c r="G119" s="179" t="s">
        <v>340</v>
      </c>
      <c r="H119" s="160"/>
      <c r="I119" s="179" t="s">
        <v>339</v>
      </c>
      <c r="J119" s="160"/>
      <c r="K119" s="160"/>
      <c r="L119" s="179"/>
      <c r="M119" s="160"/>
      <c r="N119" s="160"/>
      <c r="O119" s="179"/>
      <c r="P119" s="160"/>
      <c r="Q119" s="179"/>
      <c r="R119" s="160"/>
      <c r="S119" s="178" t="s">
        <v>219</v>
      </c>
      <c r="T119" s="160"/>
      <c r="U119" s="160"/>
      <c r="V119" s="160"/>
      <c r="W119" s="160"/>
      <c r="X119" s="160"/>
      <c r="Y119" s="160"/>
      <c r="Z119" s="160"/>
      <c r="AA119" s="179" t="s">
        <v>19</v>
      </c>
      <c r="AB119" s="160"/>
      <c r="AC119" s="160"/>
      <c r="AD119" s="160"/>
      <c r="AE119" s="160"/>
      <c r="AF119" s="179" t="s">
        <v>20</v>
      </c>
      <c r="AG119" s="160"/>
      <c r="AH119" s="160"/>
      <c r="AI119" s="155" t="s">
        <v>317</v>
      </c>
      <c r="AJ119" s="180" t="s">
        <v>21</v>
      </c>
      <c r="AK119" s="160"/>
      <c r="AL119" s="160"/>
      <c r="AM119" s="160"/>
      <c r="AN119" s="160"/>
      <c r="AO119" s="160"/>
      <c r="AP119" s="219">
        <v>0</v>
      </c>
      <c r="AQ119" s="219">
        <v>0</v>
      </c>
      <c r="AR119" s="219">
        <v>0</v>
      </c>
      <c r="AS119" s="220">
        <v>0</v>
      </c>
      <c r="AT119" s="221"/>
      <c r="AU119" s="220">
        <v>0</v>
      </c>
      <c r="AV119" s="221"/>
      <c r="AW119" s="219">
        <v>0</v>
      </c>
    </row>
    <row r="120" spans="1:49" x14ac:dyDescent="0.25">
      <c r="A120" s="184" t="s">
        <v>22</v>
      </c>
      <c r="B120" s="160"/>
      <c r="C120" s="184" t="s">
        <v>342</v>
      </c>
      <c r="D120" s="160"/>
      <c r="E120" s="184" t="s">
        <v>390</v>
      </c>
      <c r="F120" s="160"/>
      <c r="G120" s="184" t="s">
        <v>340</v>
      </c>
      <c r="H120" s="160"/>
      <c r="I120" s="184" t="s">
        <v>339</v>
      </c>
      <c r="J120" s="160"/>
      <c r="K120" s="160"/>
      <c r="L120" s="184" t="s">
        <v>326</v>
      </c>
      <c r="M120" s="160"/>
      <c r="N120" s="160"/>
      <c r="O120" s="184"/>
      <c r="P120" s="160"/>
      <c r="Q120" s="184"/>
      <c r="R120" s="160"/>
      <c r="S120" s="183" t="s">
        <v>221</v>
      </c>
      <c r="T120" s="160"/>
      <c r="U120" s="160"/>
      <c r="V120" s="160"/>
      <c r="W120" s="160"/>
      <c r="X120" s="160"/>
      <c r="Y120" s="160"/>
      <c r="Z120" s="160"/>
      <c r="AA120" s="184" t="s">
        <v>19</v>
      </c>
      <c r="AB120" s="160"/>
      <c r="AC120" s="160"/>
      <c r="AD120" s="160"/>
      <c r="AE120" s="160"/>
      <c r="AF120" s="184" t="s">
        <v>20</v>
      </c>
      <c r="AG120" s="160"/>
      <c r="AH120" s="160"/>
      <c r="AI120" s="156" t="s">
        <v>317</v>
      </c>
      <c r="AJ120" s="185" t="s">
        <v>21</v>
      </c>
      <c r="AK120" s="160"/>
      <c r="AL120" s="160"/>
      <c r="AM120" s="160"/>
      <c r="AN120" s="160"/>
      <c r="AO120" s="160"/>
      <c r="AP120" s="222">
        <v>0</v>
      </c>
      <c r="AQ120" s="222">
        <v>0</v>
      </c>
      <c r="AR120" s="222">
        <v>0</v>
      </c>
      <c r="AS120" s="223">
        <v>0</v>
      </c>
      <c r="AT120" s="221"/>
      <c r="AU120" s="223">
        <v>0</v>
      </c>
      <c r="AV120" s="221"/>
      <c r="AW120" s="222">
        <v>0</v>
      </c>
    </row>
    <row r="121" spans="1:49" x14ac:dyDescent="0.25">
      <c r="A121" s="184" t="s">
        <v>22</v>
      </c>
      <c r="B121" s="160"/>
      <c r="C121" s="184" t="s">
        <v>342</v>
      </c>
      <c r="D121" s="160"/>
      <c r="E121" s="184" t="s">
        <v>390</v>
      </c>
      <c r="F121" s="160"/>
      <c r="G121" s="184" t="s">
        <v>340</v>
      </c>
      <c r="H121" s="160"/>
      <c r="I121" s="184" t="s">
        <v>339</v>
      </c>
      <c r="J121" s="160"/>
      <c r="K121" s="160"/>
      <c r="L121" s="184" t="s">
        <v>341</v>
      </c>
      <c r="M121" s="160"/>
      <c r="N121" s="160"/>
      <c r="O121" s="184"/>
      <c r="P121" s="160"/>
      <c r="Q121" s="184"/>
      <c r="R121" s="160"/>
      <c r="S121" s="183" t="s">
        <v>223</v>
      </c>
      <c r="T121" s="160"/>
      <c r="U121" s="160"/>
      <c r="V121" s="160"/>
      <c r="W121" s="160"/>
      <c r="X121" s="160"/>
      <c r="Y121" s="160"/>
      <c r="Z121" s="160"/>
      <c r="AA121" s="184" t="s">
        <v>19</v>
      </c>
      <c r="AB121" s="160"/>
      <c r="AC121" s="160"/>
      <c r="AD121" s="160"/>
      <c r="AE121" s="160"/>
      <c r="AF121" s="184" t="s">
        <v>20</v>
      </c>
      <c r="AG121" s="160"/>
      <c r="AH121" s="160"/>
      <c r="AI121" s="156" t="s">
        <v>317</v>
      </c>
      <c r="AJ121" s="185" t="s">
        <v>21</v>
      </c>
      <c r="AK121" s="160"/>
      <c r="AL121" s="160"/>
      <c r="AM121" s="160"/>
      <c r="AN121" s="160"/>
      <c r="AO121" s="160"/>
      <c r="AP121" s="222">
        <v>0</v>
      </c>
      <c r="AQ121" s="222">
        <v>0</v>
      </c>
      <c r="AR121" s="222">
        <v>0</v>
      </c>
      <c r="AS121" s="223">
        <v>0</v>
      </c>
      <c r="AT121" s="221"/>
      <c r="AU121" s="223">
        <v>0</v>
      </c>
      <c r="AV121" s="221"/>
      <c r="AW121" s="222">
        <v>0</v>
      </c>
    </row>
    <row r="122" spans="1:49" x14ac:dyDescent="0.25">
      <c r="A122" s="179" t="s">
        <v>22</v>
      </c>
      <c r="B122" s="160"/>
      <c r="C122" s="179" t="s">
        <v>342</v>
      </c>
      <c r="D122" s="160"/>
      <c r="E122" s="179" t="s">
        <v>391</v>
      </c>
      <c r="F122" s="160"/>
      <c r="G122" s="179"/>
      <c r="H122" s="160"/>
      <c r="I122" s="179"/>
      <c r="J122" s="160"/>
      <c r="K122" s="160"/>
      <c r="L122" s="179"/>
      <c r="M122" s="160"/>
      <c r="N122" s="160"/>
      <c r="O122" s="179"/>
      <c r="P122" s="160"/>
      <c r="Q122" s="179"/>
      <c r="R122" s="160"/>
      <c r="S122" s="178" t="s">
        <v>225</v>
      </c>
      <c r="T122" s="160"/>
      <c r="U122" s="160"/>
      <c r="V122" s="160"/>
      <c r="W122" s="160"/>
      <c r="X122" s="160"/>
      <c r="Y122" s="160"/>
      <c r="Z122" s="160"/>
      <c r="AA122" s="179" t="s">
        <v>19</v>
      </c>
      <c r="AB122" s="160"/>
      <c r="AC122" s="160"/>
      <c r="AD122" s="160"/>
      <c r="AE122" s="160"/>
      <c r="AF122" s="179" t="s">
        <v>20</v>
      </c>
      <c r="AG122" s="160"/>
      <c r="AH122" s="160"/>
      <c r="AI122" s="155" t="s">
        <v>317</v>
      </c>
      <c r="AJ122" s="180" t="s">
        <v>21</v>
      </c>
      <c r="AK122" s="160"/>
      <c r="AL122" s="160"/>
      <c r="AM122" s="160"/>
      <c r="AN122" s="160"/>
      <c r="AO122" s="160"/>
      <c r="AP122" s="219">
        <v>0</v>
      </c>
      <c r="AQ122" s="219">
        <v>0</v>
      </c>
      <c r="AR122" s="219">
        <v>0</v>
      </c>
      <c r="AS122" s="220">
        <v>0</v>
      </c>
      <c r="AT122" s="221"/>
      <c r="AU122" s="220">
        <v>0</v>
      </c>
      <c r="AV122" s="221"/>
      <c r="AW122" s="219">
        <v>0</v>
      </c>
    </row>
    <row r="123" spans="1:49" x14ac:dyDescent="0.25">
      <c r="A123" s="179" t="s">
        <v>22</v>
      </c>
      <c r="B123" s="160"/>
      <c r="C123" s="179" t="s">
        <v>342</v>
      </c>
      <c r="D123" s="160"/>
      <c r="E123" s="179" t="s">
        <v>391</v>
      </c>
      <c r="F123" s="160"/>
      <c r="G123" s="179" t="s">
        <v>322</v>
      </c>
      <c r="H123" s="160"/>
      <c r="I123" s="179"/>
      <c r="J123" s="160"/>
      <c r="K123" s="160"/>
      <c r="L123" s="179"/>
      <c r="M123" s="160"/>
      <c r="N123" s="160"/>
      <c r="O123" s="179"/>
      <c r="P123" s="160"/>
      <c r="Q123" s="179"/>
      <c r="R123" s="160"/>
      <c r="S123" s="178" t="s">
        <v>392</v>
      </c>
      <c r="T123" s="160"/>
      <c r="U123" s="160"/>
      <c r="V123" s="160"/>
      <c r="W123" s="160"/>
      <c r="X123" s="160"/>
      <c r="Y123" s="160"/>
      <c r="Z123" s="160"/>
      <c r="AA123" s="179" t="s">
        <v>19</v>
      </c>
      <c r="AB123" s="160"/>
      <c r="AC123" s="160"/>
      <c r="AD123" s="160"/>
      <c r="AE123" s="160"/>
      <c r="AF123" s="179" t="s">
        <v>20</v>
      </c>
      <c r="AG123" s="160"/>
      <c r="AH123" s="160"/>
      <c r="AI123" s="155" t="s">
        <v>317</v>
      </c>
      <c r="AJ123" s="180" t="s">
        <v>21</v>
      </c>
      <c r="AK123" s="160"/>
      <c r="AL123" s="160"/>
      <c r="AM123" s="160"/>
      <c r="AN123" s="160"/>
      <c r="AO123" s="160"/>
      <c r="AP123" s="219">
        <v>0</v>
      </c>
      <c r="AQ123" s="219">
        <v>0</v>
      </c>
      <c r="AR123" s="219">
        <v>0</v>
      </c>
      <c r="AS123" s="220">
        <v>0</v>
      </c>
      <c r="AT123" s="221"/>
      <c r="AU123" s="220">
        <v>0</v>
      </c>
      <c r="AV123" s="221"/>
      <c r="AW123" s="219">
        <v>0</v>
      </c>
    </row>
    <row r="124" spans="1:49" x14ac:dyDescent="0.25">
      <c r="A124" s="184" t="s">
        <v>22</v>
      </c>
      <c r="B124" s="160"/>
      <c r="C124" s="184" t="s">
        <v>342</v>
      </c>
      <c r="D124" s="160"/>
      <c r="E124" s="184" t="s">
        <v>391</v>
      </c>
      <c r="F124" s="160"/>
      <c r="G124" s="184" t="s">
        <v>322</v>
      </c>
      <c r="H124" s="160"/>
      <c r="I124" s="184" t="s">
        <v>326</v>
      </c>
      <c r="J124" s="160"/>
      <c r="K124" s="160"/>
      <c r="L124" s="184"/>
      <c r="M124" s="160"/>
      <c r="N124" s="160"/>
      <c r="O124" s="184"/>
      <c r="P124" s="160"/>
      <c r="Q124" s="184"/>
      <c r="R124" s="160"/>
      <c r="S124" s="183" t="s">
        <v>393</v>
      </c>
      <c r="T124" s="160"/>
      <c r="U124" s="160"/>
      <c r="V124" s="160"/>
      <c r="W124" s="160"/>
      <c r="X124" s="160"/>
      <c r="Y124" s="160"/>
      <c r="Z124" s="160"/>
      <c r="AA124" s="184" t="s">
        <v>19</v>
      </c>
      <c r="AB124" s="160"/>
      <c r="AC124" s="160"/>
      <c r="AD124" s="160"/>
      <c r="AE124" s="160"/>
      <c r="AF124" s="184" t="s">
        <v>20</v>
      </c>
      <c r="AG124" s="160"/>
      <c r="AH124" s="160"/>
      <c r="AI124" s="156" t="s">
        <v>317</v>
      </c>
      <c r="AJ124" s="185" t="s">
        <v>21</v>
      </c>
      <c r="AK124" s="160"/>
      <c r="AL124" s="160"/>
      <c r="AM124" s="160"/>
      <c r="AN124" s="160"/>
      <c r="AO124" s="160"/>
      <c r="AP124" s="222">
        <v>0</v>
      </c>
      <c r="AQ124" s="222">
        <v>0</v>
      </c>
      <c r="AR124" s="222">
        <v>0</v>
      </c>
      <c r="AS124" s="223">
        <v>0</v>
      </c>
      <c r="AT124" s="221"/>
      <c r="AU124" s="223">
        <v>0</v>
      </c>
      <c r="AV124" s="221"/>
      <c r="AW124" s="222">
        <v>0</v>
      </c>
    </row>
    <row r="125" spans="1:49" x14ac:dyDescent="0.25">
      <c r="A125" s="184" t="s">
        <v>22</v>
      </c>
      <c r="B125" s="160"/>
      <c r="C125" s="184" t="s">
        <v>342</v>
      </c>
      <c r="D125" s="160"/>
      <c r="E125" s="184" t="s">
        <v>391</v>
      </c>
      <c r="F125" s="160"/>
      <c r="G125" s="184" t="s">
        <v>322</v>
      </c>
      <c r="H125" s="160"/>
      <c r="I125" s="184" t="s">
        <v>341</v>
      </c>
      <c r="J125" s="160"/>
      <c r="K125" s="160"/>
      <c r="L125" s="184"/>
      <c r="M125" s="160"/>
      <c r="N125" s="160"/>
      <c r="O125" s="184"/>
      <c r="P125" s="160"/>
      <c r="Q125" s="184"/>
      <c r="R125" s="160"/>
      <c r="S125" s="183" t="s">
        <v>394</v>
      </c>
      <c r="T125" s="160"/>
      <c r="U125" s="160"/>
      <c r="V125" s="160"/>
      <c r="W125" s="160"/>
      <c r="X125" s="160"/>
      <c r="Y125" s="160"/>
      <c r="Z125" s="160"/>
      <c r="AA125" s="184" t="s">
        <v>19</v>
      </c>
      <c r="AB125" s="160"/>
      <c r="AC125" s="160"/>
      <c r="AD125" s="160"/>
      <c r="AE125" s="160"/>
      <c r="AF125" s="184" t="s">
        <v>20</v>
      </c>
      <c r="AG125" s="160"/>
      <c r="AH125" s="160"/>
      <c r="AI125" s="156" t="s">
        <v>317</v>
      </c>
      <c r="AJ125" s="185" t="s">
        <v>21</v>
      </c>
      <c r="AK125" s="160"/>
      <c r="AL125" s="160"/>
      <c r="AM125" s="160"/>
      <c r="AN125" s="160"/>
      <c r="AO125" s="160"/>
      <c r="AP125" s="222">
        <v>0</v>
      </c>
      <c r="AQ125" s="222">
        <v>0</v>
      </c>
      <c r="AR125" s="222">
        <v>0</v>
      </c>
      <c r="AS125" s="223">
        <v>0</v>
      </c>
      <c r="AT125" s="221"/>
      <c r="AU125" s="223">
        <v>0</v>
      </c>
      <c r="AV125" s="221"/>
      <c r="AW125" s="222">
        <v>0</v>
      </c>
    </row>
    <row r="126" spans="1:49" x14ac:dyDescent="0.25">
      <c r="A126" s="179" t="s">
        <v>22</v>
      </c>
      <c r="B126" s="160"/>
      <c r="C126" s="179" t="s">
        <v>395</v>
      </c>
      <c r="D126" s="160"/>
      <c r="E126" s="179"/>
      <c r="F126" s="160"/>
      <c r="G126" s="179"/>
      <c r="H126" s="160"/>
      <c r="I126" s="179"/>
      <c r="J126" s="160"/>
      <c r="K126" s="160"/>
      <c r="L126" s="179"/>
      <c r="M126" s="160"/>
      <c r="N126" s="160"/>
      <c r="O126" s="179"/>
      <c r="P126" s="160"/>
      <c r="Q126" s="179"/>
      <c r="R126" s="160"/>
      <c r="S126" s="178" t="s">
        <v>227</v>
      </c>
      <c r="T126" s="160"/>
      <c r="U126" s="160"/>
      <c r="V126" s="160"/>
      <c r="W126" s="160"/>
      <c r="X126" s="160"/>
      <c r="Y126" s="160"/>
      <c r="Z126" s="160"/>
      <c r="AA126" s="179" t="s">
        <v>19</v>
      </c>
      <c r="AB126" s="160"/>
      <c r="AC126" s="160"/>
      <c r="AD126" s="160"/>
      <c r="AE126" s="160"/>
      <c r="AF126" s="179" t="s">
        <v>20</v>
      </c>
      <c r="AG126" s="160"/>
      <c r="AH126" s="160"/>
      <c r="AI126" s="155" t="s">
        <v>317</v>
      </c>
      <c r="AJ126" s="180" t="s">
        <v>21</v>
      </c>
      <c r="AK126" s="160"/>
      <c r="AL126" s="160"/>
      <c r="AM126" s="160"/>
      <c r="AN126" s="160"/>
      <c r="AO126" s="160"/>
      <c r="AP126" s="219">
        <v>0</v>
      </c>
      <c r="AQ126" s="219">
        <v>0</v>
      </c>
      <c r="AR126" s="219">
        <v>0</v>
      </c>
      <c r="AS126" s="220">
        <v>0</v>
      </c>
      <c r="AT126" s="221"/>
      <c r="AU126" s="220">
        <v>0</v>
      </c>
      <c r="AV126" s="221"/>
      <c r="AW126" s="219">
        <v>0</v>
      </c>
    </row>
    <row r="127" spans="1:49" x14ac:dyDescent="0.25">
      <c r="A127" s="179" t="s">
        <v>22</v>
      </c>
      <c r="B127" s="160"/>
      <c r="C127" s="179" t="s">
        <v>395</v>
      </c>
      <c r="D127" s="160"/>
      <c r="E127" s="179" t="s">
        <v>322</v>
      </c>
      <c r="F127" s="160"/>
      <c r="G127" s="179"/>
      <c r="H127" s="160"/>
      <c r="I127" s="179"/>
      <c r="J127" s="160"/>
      <c r="K127" s="160"/>
      <c r="L127" s="179"/>
      <c r="M127" s="160"/>
      <c r="N127" s="160"/>
      <c r="O127" s="179"/>
      <c r="P127" s="160"/>
      <c r="Q127" s="179"/>
      <c r="R127" s="160"/>
      <c r="S127" s="178" t="s">
        <v>229</v>
      </c>
      <c r="T127" s="160"/>
      <c r="U127" s="160"/>
      <c r="V127" s="160"/>
      <c r="W127" s="160"/>
      <c r="X127" s="160"/>
      <c r="Y127" s="160"/>
      <c r="Z127" s="160"/>
      <c r="AA127" s="179" t="s">
        <v>19</v>
      </c>
      <c r="AB127" s="160"/>
      <c r="AC127" s="160"/>
      <c r="AD127" s="160"/>
      <c r="AE127" s="160"/>
      <c r="AF127" s="179" t="s">
        <v>20</v>
      </c>
      <c r="AG127" s="160"/>
      <c r="AH127" s="160"/>
      <c r="AI127" s="155" t="s">
        <v>317</v>
      </c>
      <c r="AJ127" s="180" t="s">
        <v>21</v>
      </c>
      <c r="AK127" s="160"/>
      <c r="AL127" s="160"/>
      <c r="AM127" s="160"/>
      <c r="AN127" s="160"/>
      <c r="AO127" s="160"/>
      <c r="AP127" s="219">
        <v>0</v>
      </c>
      <c r="AQ127" s="219">
        <v>0</v>
      </c>
      <c r="AR127" s="219">
        <v>0</v>
      </c>
      <c r="AS127" s="220">
        <v>0</v>
      </c>
      <c r="AT127" s="221"/>
      <c r="AU127" s="220">
        <v>0</v>
      </c>
      <c r="AV127" s="221"/>
      <c r="AW127" s="219">
        <v>0</v>
      </c>
    </row>
    <row r="128" spans="1:49" x14ac:dyDescent="0.25">
      <c r="A128" s="179" t="s">
        <v>22</v>
      </c>
      <c r="B128" s="160"/>
      <c r="C128" s="179" t="s">
        <v>395</v>
      </c>
      <c r="D128" s="160"/>
      <c r="E128" s="179" t="s">
        <v>322</v>
      </c>
      <c r="F128" s="160"/>
      <c r="G128" s="179" t="s">
        <v>340</v>
      </c>
      <c r="H128" s="160"/>
      <c r="I128" s="179"/>
      <c r="J128" s="160"/>
      <c r="K128" s="160"/>
      <c r="L128" s="179"/>
      <c r="M128" s="160"/>
      <c r="N128" s="160"/>
      <c r="O128" s="179"/>
      <c r="P128" s="160"/>
      <c r="Q128" s="179"/>
      <c r="R128" s="160"/>
      <c r="S128" s="178" t="s">
        <v>231</v>
      </c>
      <c r="T128" s="160"/>
      <c r="U128" s="160"/>
      <c r="V128" s="160"/>
      <c r="W128" s="160"/>
      <c r="X128" s="160"/>
      <c r="Y128" s="160"/>
      <c r="Z128" s="160"/>
      <c r="AA128" s="179" t="s">
        <v>19</v>
      </c>
      <c r="AB128" s="160"/>
      <c r="AC128" s="160"/>
      <c r="AD128" s="160"/>
      <c r="AE128" s="160"/>
      <c r="AF128" s="179" t="s">
        <v>20</v>
      </c>
      <c r="AG128" s="160"/>
      <c r="AH128" s="160"/>
      <c r="AI128" s="155" t="s">
        <v>317</v>
      </c>
      <c r="AJ128" s="180" t="s">
        <v>21</v>
      </c>
      <c r="AK128" s="160"/>
      <c r="AL128" s="160"/>
      <c r="AM128" s="160"/>
      <c r="AN128" s="160"/>
      <c r="AO128" s="160"/>
      <c r="AP128" s="219">
        <v>0</v>
      </c>
      <c r="AQ128" s="219">
        <v>0</v>
      </c>
      <c r="AR128" s="219">
        <v>0</v>
      </c>
      <c r="AS128" s="220">
        <v>0</v>
      </c>
      <c r="AT128" s="221"/>
      <c r="AU128" s="220">
        <v>0</v>
      </c>
      <c r="AV128" s="221"/>
      <c r="AW128" s="219">
        <v>0</v>
      </c>
    </row>
    <row r="129" spans="1:49" x14ac:dyDescent="0.25">
      <c r="A129" s="184" t="s">
        <v>22</v>
      </c>
      <c r="B129" s="160"/>
      <c r="C129" s="184" t="s">
        <v>395</v>
      </c>
      <c r="D129" s="160"/>
      <c r="E129" s="184" t="s">
        <v>322</v>
      </c>
      <c r="F129" s="160"/>
      <c r="G129" s="184" t="s">
        <v>340</v>
      </c>
      <c r="H129" s="160"/>
      <c r="I129" s="184" t="s">
        <v>326</v>
      </c>
      <c r="J129" s="160"/>
      <c r="K129" s="160"/>
      <c r="L129" s="184"/>
      <c r="M129" s="160"/>
      <c r="N129" s="160"/>
      <c r="O129" s="184"/>
      <c r="P129" s="160"/>
      <c r="Q129" s="184"/>
      <c r="R129" s="160"/>
      <c r="S129" s="183" t="s">
        <v>233</v>
      </c>
      <c r="T129" s="160"/>
      <c r="U129" s="160"/>
      <c r="V129" s="160"/>
      <c r="W129" s="160"/>
      <c r="X129" s="160"/>
      <c r="Y129" s="160"/>
      <c r="Z129" s="160"/>
      <c r="AA129" s="184" t="s">
        <v>19</v>
      </c>
      <c r="AB129" s="160"/>
      <c r="AC129" s="160"/>
      <c r="AD129" s="160"/>
      <c r="AE129" s="160"/>
      <c r="AF129" s="184" t="s">
        <v>20</v>
      </c>
      <c r="AG129" s="160"/>
      <c r="AH129" s="160"/>
      <c r="AI129" s="156" t="s">
        <v>317</v>
      </c>
      <c r="AJ129" s="185" t="s">
        <v>21</v>
      </c>
      <c r="AK129" s="160"/>
      <c r="AL129" s="160"/>
      <c r="AM129" s="160"/>
      <c r="AN129" s="160"/>
      <c r="AO129" s="160"/>
      <c r="AP129" s="222">
        <v>0</v>
      </c>
      <c r="AQ129" s="222">
        <v>0</v>
      </c>
      <c r="AR129" s="222">
        <v>0</v>
      </c>
      <c r="AS129" s="223">
        <v>0</v>
      </c>
      <c r="AT129" s="221"/>
      <c r="AU129" s="223">
        <v>0</v>
      </c>
      <c r="AV129" s="221"/>
      <c r="AW129" s="222">
        <v>0</v>
      </c>
    </row>
    <row r="130" spans="1:49" x14ac:dyDescent="0.25">
      <c r="A130" s="184" t="s">
        <v>22</v>
      </c>
      <c r="B130" s="160"/>
      <c r="C130" s="184" t="s">
        <v>395</v>
      </c>
      <c r="D130" s="160"/>
      <c r="E130" s="184" t="s">
        <v>322</v>
      </c>
      <c r="F130" s="160"/>
      <c r="G130" s="184" t="s">
        <v>340</v>
      </c>
      <c r="H130" s="160"/>
      <c r="I130" s="184" t="s">
        <v>327</v>
      </c>
      <c r="J130" s="160"/>
      <c r="K130" s="160"/>
      <c r="L130" s="184"/>
      <c r="M130" s="160"/>
      <c r="N130" s="160"/>
      <c r="O130" s="184"/>
      <c r="P130" s="160"/>
      <c r="Q130" s="184"/>
      <c r="R130" s="160"/>
      <c r="S130" s="183" t="s">
        <v>235</v>
      </c>
      <c r="T130" s="160"/>
      <c r="U130" s="160"/>
      <c r="V130" s="160"/>
      <c r="W130" s="160"/>
      <c r="X130" s="160"/>
      <c r="Y130" s="160"/>
      <c r="Z130" s="160"/>
      <c r="AA130" s="184" t="s">
        <v>19</v>
      </c>
      <c r="AB130" s="160"/>
      <c r="AC130" s="160"/>
      <c r="AD130" s="160"/>
      <c r="AE130" s="160"/>
      <c r="AF130" s="184" t="s">
        <v>20</v>
      </c>
      <c r="AG130" s="160"/>
      <c r="AH130" s="160"/>
      <c r="AI130" s="156" t="s">
        <v>317</v>
      </c>
      <c r="AJ130" s="185" t="s">
        <v>21</v>
      </c>
      <c r="AK130" s="160"/>
      <c r="AL130" s="160"/>
      <c r="AM130" s="160"/>
      <c r="AN130" s="160"/>
      <c r="AO130" s="160"/>
      <c r="AP130" s="222">
        <v>0</v>
      </c>
      <c r="AQ130" s="222">
        <v>0</v>
      </c>
      <c r="AR130" s="222">
        <v>0</v>
      </c>
      <c r="AS130" s="223">
        <v>0</v>
      </c>
      <c r="AT130" s="221"/>
      <c r="AU130" s="223">
        <v>0</v>
      </c>
      <c r="AV130" s="221"/>
      <c r="AW130" s="222">
        <v>0</v>
      </c>
    </row>
    <row r="131" spans="1:49" x14ac:dyDescent="0.25">
      <c r="A131" s="184" t="s">
        <v>22</v>
      </c>
      <c r="B131" s="160"/>
      <c r="C131" s="184" t="s">
        <v>395</v>
      </c>
      <c r="D131" s="160"/>
      <c r="E131" s="184" t="s">
        <v>322</v>
      </c>
      <c r="F131" s="160"/>
      <c r="G131" s="184" t="s">
        <v>340</v>
      </c>
      <c r="H131" s="160"/>
      <c r="I131" s="184" t="s">
        <v>330</v>
      </c>
      <c r="J131" s="160"/>
      <c r="K131" s="160"/>
      <c r="L131" s="184"/>
      <c r="M131" s="160"/>
      <c r="N131" s="160"/>
      <c r="O131" s="184"/>
      <c r="P131" s="160"/>
      <c r="Q131" s="184"/>
      <c r="R131" s="160"/>
      <c r="S131" s="183" t="s">
        <v>237</v>
      </c>
      <c r="T131" s="160"/>
      <c r="U131" s="160"/>
      <c r="V131" s="160"/>
      <c r="W131" s="160"/>
      <c r="X131" s="160"/>
      <c r="Y131" s="160"/>
      <c r="Z131" s="160"/>
      <c r="AA131" s="184" t="s">
        <v>19</v>
      </c>
      <c r="AB131" s="160"/>
      <c r="AC131" s="160"/>
      <c r="AD131" s="160"/>
      <c r="AE131" s="160"/>
      <c r="AF131" s="184" t="s">
        <v>20</v>
      </c>
      <c r="AG131" s="160"/>
      <c r="AH131" s="160"/>
      <c r="AI131" s="156" t="s">
        <v>317</v>
      </c>
      <c r="AJ131" s="185" t="s">
        <v>21</v>
      </c>
      <c r="AK131" s="160"/>
      <c r="AL131" s="160"/>
      <c r="AM131" s="160"/>
      <c r="AN131" s="160"/>
      <c r="AO131" s="160"/>
      <c r="AP131" s="222">
        <v>0</v>
      </c>
      <c r="AQ131" s="222">
        <v>0</v>
      </c>
      <c r="AR131" s="222">
        <v>0</v>
      </c>
      <c r="AS131" s="223">
        <v>0</v>
      </c>
      <c r="AT131" s="221"/>
      <c r="AU131" s="223">
        <v>0</v>
      </c>
      <c r="AV131" s="221"/>
      <c r="AW131" s="222">
        <v>0</v>
      </c>
    </row>
    <row r="132" spans="1:49" x14ac:dyDescent="0.25">
      <c r="A132" s="184" t="s">
        <v>22</v>
      </c>
      <c r="B132" s="160"/>
      <c r="C132" s="184" t="s">
        <v>395</v>
      </c>
      <c r="D132" s="160"/>
      <c r="E132" s="184" t="s">
        <v>342</v>
      </c>
      <c r="F132" s="160"/>
      <c r="G132" s="184"/>
      <c r="H132" s="160"/>
      <c r="I132" s="184"/>
      <c r="J132" s="160"/>
      <c r="K132" s="160"/>
      <c r="L132" s="184"/>
      <c r="M132" s="160"/>
      <c r="N132" s="160"/>
      <c r="O132" s="184"/>
      <c r="P132" s="160"/>
      <c r="Q132" s="184"/>
      <c r="R132" s="160"/>
      <c r="S132" s="183" t="s">
        <v>239</v>
      </c>
      <c r="T132" s="160"/>
      <c r="U132" s="160"/>
      <c r="V132" s="160"/>
      <c r="W132" s="160"/>
      <c r="X132" s="160"/>
      <c r="Y132" s="160"/>
      <c r="Z132" s="160"/>
      <c r="AA132" s="184" t="s">
        <v>19</v>
      </c>
      <c r="AB132" s="160"/>
      <c r="AC132" s="160"/>
      <c r="AD132" s="160"/>
      <c r="AE132" s="160"/>
      <c r="AF132" s="184" t="s">
        <v>20</v>
      </c>
      <c r="AG132" s="160"/>
      <c r="AH132" s="160"/>
      <c r="AI132" s="156" t="s">
        <v>317</v>
      </c>
      <c r="AJ132" s="185" t="s">
        <v>21</v>
      </c>
      <c r="AK132" s="160"/>
      <c r="AL132" s="160"/>
      <c r="AM132" s="160"/>
      <c r="AN132" s="160"/>
      <c r="AO132" s="160"/>
      <c r="AP132" s="222">
        <v>0</v>
      </c>
      <c r="AQ132" s="222">
        <v>0</v>
      </c>
      <c r="AR132" s="222">
        <v>0</v>
      </c>
      <c r="AS132" s="223">
        <v>0</v>
      </c>
      <c r="AT132" s="221"/>
      <c r="AU132" s="223">
        <v>0</v>
      </c>
      <c r="AV132" s="221"/>
      <c r="AW132" s="222">
        <v>0</v>
      </c>
    </row>
    <row r="133" spans="1:49" x14ac:dyDescent="0.25">
      <c r="A133" s="179" t="s">
        <v>22</v>
      </c>
      <c r="B133" s="160"/>
      <c r="C133" s="179" t="s">
        <v>395</v>
      </c>
      <c r="D133" s="160"/>
      <c r="E133" s="179" t="s">
        <v>390</v>
      </c>
      <c r="F133" s="160"/>
      <c r="G133" s="179"/>
      <c r="H133" s="160"/>
      <c r="I133" s="179"/>
      <c r="J133" s="160"/>
      <c r="K133" s="160"/>
      <c r="L133" s="179"/>
      <c r="M133" s="160"/>
      <c r="N133" s="160"/>
      <c r="O133" s="179"/>
      <c r="P133" s="160"/>
      <c r="Q133" s="179"/>
      <c r="R133" s="160"/>
      <c r="S133" s="178" t="s">
        <v>241</v>
      </c>
      <c r="T133" s="160"/>
      <c r="U133" s="160"/>
      <c r="V133" s="160"/>
      <c r="W133" s="160"/>
      <c r="X133" s="160"/>
      <c r="Y133" s="160"/>
      <c r="Z133" s="160"/>
      <c r="AA133" s="179" t="s">
        <v>19</v>
      </c>
      <c r="AB133" s="160"/>
      <c r="AC133" s="160"/>
      <c r="AD133" s="160"/>
      <c r="AE133" s="160"/>
      <c r="AF133" s="179" t="s">
        <v>20</v>
      </c>
      <c r="AG133" s="160"/>
      <c r="AH133" s="160"/>
      <c r="AI133" s="155" t="s">
        <v>317</v>
      </c>
      <c r="AJ133" s="180" t="s">
        <v>21</v>
      </c>
      <c r="AK133" s="160"/>
      <c r="AL133" s="160"/>
      <c r="AM133" s="160"/>
      <c r="AN133" s="160"/>
      <c r="AO133" s="160"/>
      <c r="AP133" s="219">
        <v>0</v>
      </c>
      <c r="AQ133" s="219">
        <v>0</v>
      </c>
      <c r="AR133" s="219">
        <v>0</v>
      </c>
      <c r="AS133" s="220">
        <v>0</v>
      </c>
      <c r="AT133" s="221"/>
      <c r="AU133" s="220">
        <v>0</v>
      </c>
      <c r="AV133" s="221"/>
      <c r="AW133" s="219">
        <v>0</v>
      </c>
    </row>
    <row r="134" spans="1:49" x14ac:dyDescent="0.25">
      <c r="A134" s="184" t="s">
        <v>22</v>
      </c>
      <c r="B134" s="160"/>
      <c r="C134" s="184" t="s">
        <v>395</v>
      </c>
      <c r="D134" s="160"/>
      <c r="E134" s="184" t="s">
        <v>390</v>
      </c>
      <c r="F134" s="160"/>
      <c r="G134" s="184" t="s">
        <v>322</v>
      </c>
      <c r="H134" s="160"/>
      <c r="I134" s="184"/>
      <c r="J134" s="160"/>
      <c r="K134" s="160"/>
      <c r="L134" s="184"/>
      <c r="M134" s="160"/>
      <c r="N134" s="160"/>
      <c r="O134" s="184"/>
      <c r="P134" s="160"/>
      <c r="Q134" s="184"/>
      <c r="R134" s="160"/>
      <c r="S134" s="183" t="s">
        <v>243</v>
      </c>
      <c r="T134" s="160"/>
      <c r="U134" s="160"/>
      <c r="V134" s="160"/>
      <c r="W134" s="160"/>
      <c r="X134" s="160"/>
      <c r="Y134" s="160"/>
      <c r="Z134" s="160"/>
      <c r="AA134" s="184" t="s">
        <v>19</v>
      </c>
      <c r="AB134" s="160"/>
      <c r="AC134" s="160"/>
      <c r="AD134" s="160"/>
      <c r="AE134" s="160"/>
      <c r="AF134" s="184" t="s">
        <v>20</v>
      </c>
      <c r="AG134" s="160"/>
      <c r="AH134" s="160"/>
      <c r="AI134" s="156" t="s">
        <v>317</v>
      </c>
      <c r="AJ134" s="185" t="s">
        <v>21</v>
      </c>
      <c r="AK134" s="160"/>
      <c r="AL134" s="160"/>
      <c r="AM134" s="160"/>
      <c r="AN134" s="160"/>
      <c r="AO134" s="160"/>
      <c r="AP134" s="222">
        <v>0</v>
      </c>
      <c r="AQ134" s="222">
        <v>0</v>
      </c>
      <c r="AR134" s="222">
        <v>0</v>
      </c>
      <c r="AS134" s="223">
        <v>0</v>
      </c>
      <c r="AT134" s="221"/>
      <c r="AU134" s="223">
        <v>0</v>
      </c>
      <c r="AV134" s="221"/>
      <c r="AW134" s="222">
        <v>0</v>
      </c>
    </row>
    <row r="135" spans="1:49" x14ac:dyDescent="0.25">
      <c r="A135" s="179" t="s">
        <v>244</v>
      </c>
      <c r="B135" s="160"/>
      <c r="C135" s="179"/>
      <c r="D135" s="160"/>
      <c r="E135" s="179"/>
      <c r="F135" s="160"/>
      <c r="G135" s="179"/>
      <c r="H135" s="160"/>
      <c r="I135" s="179"/>
      <c r="J135" s="160"/>
      <c r="K135" s="160"/>
      <c r="L135" s="179"/>
      <c r="M135" s="160"/>
      <c r="N135" s="160"/>
      <c r="O135" s="179"/>
      <c r="P135" s="160"/>
      <c r="Q135" s="179"/>
      <c r="R135" s="160"/>
      <c r="S135" s="178" t="s">
        <v>245</v>
      </c>
      <c r="T135" s="160"/>
      <c r="U135" s="160"/>
      <c r="V135" s="160"/>
      <c r="W135" s="160"/>
      <c r="X135" s="160"/>
      <c r="Y135" s="160"/>
      <c r="Z135" s="160"/>
      <c r="AA135" s="179" t="s">
        <v>19</v>
      </c>
      <c r="AB135" s="160"/>
      <c r="AC135" s="160"/>
      <c r="AD135" s="160"/>
      <c r="AE135" s="160"/>
      <c r="AF135" s="179" t="s">
        <v>20</v>
      </c>
      <c r="AG135" s="160"/>
      <c r="AH135" s="160"/>
      <c r="AI135" s="155" t="s">
        <v>317</v>
      </c>
      <c r="AJ135" s="180" t="s">
        <v>21</v>
      </c>
      <c r="AK135" s="160"/>
      <c r="AL135" s="160"/>
      <c r="AM135" s="160"/>
      <c r="AN135" s="160"/>
      <c r="AO135" s="160"/>
      <c r="AP135" s="219">
        <v>4507414552.8699999</v>
      </c>
      <c r="AQ135" s="219">
        <v>3355878063.54</v>
      </c>
      <c r="AR135" s="219">
        <v>1151536489.3299999</v>
      </c>
      <c r="AS135" s="220">
        <v>3355878063.54</v>
      </c>
      <c r="AT135" s="221"/>
      <c r="AU135" s="220">
        <v>0</v>
      </c>
      <c r="AV135" s="221"/>
      <c r="AW135" s="219">
        <v>0</v>
      </c>
    </row>
    <row r="136" spans="1:49" x14ac:dyDescent="0.25">
      <c r="A136" s="179" t="s">
        <v>244</v>
      </c>
      <c r="B136" s="160"/>
      <c r="C136" s="179"/>
      <c r="D136" s="160"/>
      <c r="E136" s="179"/>
      <c r="F136" s="160"/>
      <c r="G136" s="179"/>
      <c r="H136" s="160"/>
      <c r="I136" s="179"/>
      <c r="J136" s="160"/>
      <c r="K136" s="160"/>
      <c r="L136" s="179"/>
      <c r="M136" s="160"/>
      <c r="N136" s="160"/>
      <c r="O136" s="179"/>
      <c r="P136" s="160"/>
      <c r="Q136" s="179"/>
      <c r="R136" s="160"/>
      <c r="S136" s="178" t="s">
        <v>245</v>
      </c>
      <c r="T136" s="160"/>
      <c r="U136" s="160"/>
      <c r="V136" s="160"/>
      <c r="W136" s="160"/>
      <c r="X136" s="160"/>
      <c r="Y136" s="160"/>
      <c r="Z136" s="160"/>
      <c r="AA136" s="179" t="s">
        <v>19</v>
      </c>
      <c r="AB136" s="160"/>
      <c r="AC136" s="160"/>
      <c r="AD136" s="160"/>
      <c r="AE136" s="160"/>
      <c r="AF136" s="179" t="s">
        <v>20</v>
      </c>
      <c r="AG136" s="160"/>
      <c r="AH136" s="160"/>
      <c r="AI136" s="155" t="s">
        <v>401</v>
      </c>
      <c r="AJ136" s="180" t="s">
        <v>246</v>
      </c>
      <c r="AK136" s="160"/>
      <c r="AL136" s="160"/>
      <c r="AM136" s="160"/>
      <c r="AN136" s="160"/>
      <c r="AO136" s="160"/>
      <c r="AP136" s="219">
        <v>6230195450.3599997</v>
      </c>
      <c r="AQ136" s="219">
        <v>3381839854.0100002</v>
      </c>
      <c r="AR136" s="219">
        <v>2848355596.3499999</v>
      </c>
      <c r="AS136" s="220">
        <v>2724182320</v>
      </c>
      <c r="AT136" s="221"/>
      <c r="AU136" s="220">
        <v>657657534.00999999</v>
      </c>
      <c r="AV136" s="221"/>
      <c r="AW136" s="219">
        <v>0</v>
      </c>
    </row>
    <row r="137" spans="1:49" x14ac:dyDescent="0.25">
      <c r="A137" s="179" t="s">
        <v>244</v>
      </c>
      <c r="B137" s="160"/>
      <c r="C137" s="179" t="s">
        <v>404</v>
      </c>
      <c r="D137" s="160"/>
      <c r="E137" s="179"/>
      <c r="F137" s="160"/>
      <c r="G137" s="179"/>
      <c r="H137" s="160"/>
      <c r="I137" s="179"/>
      <c r="J137" s="160"/>
      <c r="K137" s="160"/>
      <c r="L137" s="179"/>
      <c r="M137" s="160"/>
      <c r="N137" s="160"/>
      <c r="O137" s="179"/>
      <c r="P137" s="160"/>
      <c r="Q137" s="179"/>
      <c r="R137" s="160"/>
      <c r="S137" s="178" t="s">
        <v>248</v>
      </c>
      <c r="T137" s="160"/>
      <c r="U137" s="160"/>
      <c r="V137" s="160"/>
      <c r="W137" s="160"/>
      <c r="X137" s="160"/>
      <c r="Y137" s="160"/>
      <c r="Z137" s="160"/>
      <c r="AA137" s="179" t="s">
        <v>19</v>
      </c>
      <c r="AB137" s="160"/>
      <c r="AC137" s="160"/>
      <c r="AD137" s="160"/>
      <c r="AE137" s="160"/>
      <c r="AF137" s="179" t="s">
        <v>20</v>
      </c>
      <c r="AG137" s="160"/>
      <c r="AH137" s="160"/>
      <c r="AI137" s="155" t="s">
        <v>317</v>
      </c>
      <c r="AJ137" s="180" t="s">
        <v>21</v>
      </c>
      <c r="AK137" s="160"/>
      <c r="AL137" s="160"/>
      <c r="AM137" s="160"/>
      <c r="AN137" s="160"/>
      <c r="AO137" s="160"/>
      <c r="AP137" s="219">
        <v>4507414552.8699999</v>
      </c>
      <c r="AQ137" s="219">
        <v>3355878063.54</v>
      </c>
      <c r="AR137" s="219">
        <v>1151536489.3299999</v>
      </c>
      <c r="AS137" s="220">
        <v>3355878063.54</v>
      </c>
      <c r="AT137" s="221"/>
      <c r="AU137" s="220">
        <v>0</v>
      </c>
      <c r="AV137" s="221"/>
      <c r="AW137" s="219">
        <v>0</v>
      </c>
    </row>
    <row r="138" spans="1:49" x14ac:dyDescent="0.25">
      <c r="A138" s="179" t="s">
        <v>244</v>
      </c>
      <c r="B138" s="160"/>
      <c r="C138" s="179" t="s">
        <v>404</v>
      </c>
      <c r="D138" s="160"/>
      <c r="E138" s="179"/>
      <c r="F138" s="160"/>
      <c r="G138" s="179"/>
      <c r="H138" s="160"/>
      <c r="I138" s="179"/>
      <c r="J138" s="160"/>
      <c r="K138" s="160"/>
      <c r="L138" s="179"/>
      <c r="M138" s="160"/>
      <c r="N138" s="160"/>
      <c r="O138" s="179"/>
      <c r="P138" s="160"/>
      <c r="Q138" s="179"/>
      <c r="R138" s="160"/>
      <c r="S138" s="178" t="s">
        <v>248</v>
      </c>
      <c r="T138" s="160"/>
      <c r="U138" s="160"/>
      <c r="V138" s="160"/>
      <c r="W138" s="160"/>
      <c r="X138" s="160"/>
      <c r="Y138" s="160"/>
      <c r="Z138" s="160"/>
      <c r="AA138" s="179" t="s">
        <v>19</v>
      </c>
      <c r="AB138" s="160"/>
      <c r="AC138" s="160"/>
      <c r="AD138" s="160"/>
      <c r="AE138" s="160"/>
      <c r="AF138" s="179" t="s">
        <v>20</v>
      </c>
      <c r="AG138" s="160"/>
      <c r="AH138" s="160"/>
      <c r="AI138" s="155" t="s">
        <v>401</v>
      </c>
      <c r="AJ138" s="180" t="s">
        <v>246</v>
      </c>
      <c r="AK138" s="160"/>
      <c r="AL138" s="160"/>
      <c r="AM138" s="160"/>
      <c r="AN138" s="160"/>
      <c r="AO138" s="160"/>
      <c r="AP138" s="219">
        <v>325729070.39999998</v>
      </c>
      <c r="AQ138" s="219">
        <v>322412536.39999998</v>
      </c>
      <c r="AR138" s="219">
        <v>3316534</v>
      </c>
      <c r="AS138" s="220">
        <v>322412536.39999998</v>
      </c>
      <c r="AT138" s="221"/>
      <c r="AU138" s="220">
        <v>0</v>
      </c>
      <c r="AV138" s="221"/>
      <c r="AW138" s="219">
        <v>0</v>
      </c>
    </row>
    <row r="139" spans="1:49" x14ac:dyDescent="0.25">
      <c r="A139" s="179" t="s">
        <v>244</v>
      </c>
      <c r="B139" s="160"/>
      <c r="C139" s="179" t="s">
        <v>404</v>
      </c>
      <c r="D139" s="160"/>
      <c r="E139" s="179" t="s">
        <v>409</v>
      </c>
      <c r="F139" s="160"/>
      <c r="G139" s="179"/>
      <c r="H139" s="160"/>
      <c r="I139" s="179"/>
      <c r="J139" s="160"/>
      <c r="K139" s="160"/>
      <c r="L139" s="179"/>
      <c r="M139" s="160"/>
      <c r="N139" s="160"/>
      <c r="O139" s="179"/>
      <c r="P139" s="160"/>
      <c r="Q139" s="179"/>
      <c r="R139" s="160"/>
      <c r="S139" s="178" t="s">
        <v>250</v>
      </c>
      <c r="T139" s="160"/>
      <c r="U139" s="160"/>
      <c r="V139" s="160"/>
      <c r="W139" s="160"/>
      <c r="X139" s="160"/>
      <c r="Y139" s="160"/>
      <c r="Z139" s="160"/>
      <c r="AA139" s="179" t="s">
        <v>19</v>
      </c>
      <c r="AB139" s="160"/>
      <c r="AC139" s="160"/>
      <c r="AD139" s="160"/>
      <c r="AE139" s="160"/>
      <c r="AF139" s="179" t="s">
        <v>20</v>
      </c>
      <c r="AG139" s="160"/>
      <c r="AH139" s="160"/>
      <c r="AI139" s="155" t="s">
        <v>317</v>
      </c>
      <c r="AJ139" s="180" t="s">
        <v>21</v>
      </c>
      <c r="AK139" s="160"/>
      <c r="AL139" s="160"/>
      <c r="AM139" s="160"/>
      <c r="AN139" s="160"/>
      <c r="AO139" s="160"/>
      <c r="AP139" s="219">
        <v>4507414552.8699999</v>
      </c>
      <c r="AQ139" s="219">
        <v>3355878063.54</v>
      </c>
      <c r="AR139" s="219">
        <v>1151536489.3299999</v>
      </c>
      <c r="AS139" s="220">
        <v>3355878063.54</v>
      </c>
      <c r="AT139" s="221"/>
      <c r="AU139" s="220">
        <v>0</v>
      </c>
      <c r="AV139" s="221"/>
      <c r="AW139" s="219">
        <v>0</v>
      </c>
    </row>
    <row r="140" spans="1:49" x14ac:dyDescent="0.25">
      <c r="A140" s="179" t="s">
        <v>244</v>
      </c>
      <c r="B140" s="160"/>
      <c r="C140" s="179" t="s">
        <v>404</v>
      </c>
      <c r="D140" s="160"/>
      <c r="E140" s="179" t="s">
        <v>409</v>
      </c>
      <c r="F140" s="160"/>
      <c r="G140" s="179"/>
      <c r="H140" s="160"/>
      <c r="I140" s="179"/>
      <c r="J140" s="160"/>
      <c r="K140" s="160"/>
      <c r="L140" s="179"/>
      <c r="M140" s="160"/>
      <c r="N140" s="160"/>
      <c r="O140" s="179"/>
      <c r="P140" s="160"/>
      <c r="Q140" s="179"/>
      <c r="R140" s="160"/>
      <c r="S140" s="178" t="s">
        <v>250</v>
      </c>
      <c r="T140" s="160"/>
      <c r="U140" s="160"/>
      <c r="V140" s="160"/>
      <c r="W140" s="160"/>
      <c r="X140" s="160"/>
      <c r="Y140" s="160"/>
      <c r="Z140" s="160"/>
      <c r="AA140" s="179" t="s">
        <v>19</v>
      </c>
      <c r="AB140" s="160"/>
      <c r="AC140" s="160"/>
      <c r="AD140" s="160"/>
      <c r="AE140" s="160"/>
      <c r="AF140" s="179" t="s">
        <v>20</v>
      </c>
      <c r="AG140" s="160"/>
      <c r="AH140" s="160"/>
      <c r="AI140" s="155" t="s">
        <v>401</v>
      </c>
      <c r="AJ140" s="180" t="s">
        <v>246</v>
      </c>
      <c r="AK140" s="160"/>
      <c r="AL140" s="160"/>
      <c r="AM140" s="160"/>
      <c r="AN140" s="160"/>
      <c r="AO140" s="160"/>
      <c r="AP140" s="219">
        <v>325729070.39999998</v>
      </c>
      <c r="AQ140" s="219">
        <v>322412536.39999998</v>
      </c>
      <c r="AR140" s="219">
        <v>3316534</v>
      </c>
      <c r="AS140" s="220">
        <v>322412536.39999998</v>
      </c>
      <c r="AT140" s="221"/>
      <c r="AU140" s="220">
        <v>0</v>
      </c>
      <c r="AV140" s="221"/>
      <c r="AW140" s="219">
        <v>0</v>
      </c>
    </row>
    <row r="141" spans="1:49" x14ac:dyDescent="0.25">
      <c r="A141" s="179" t="s">
        <v>244</v>
      </c>
      <c r="B141" s="160"/>
      <c r="C141" s="179" t="s">
        <v>404</v>
      </c>
      <c r="D141" s="160"/>
      <c r="E141" s="179" t="s">
        <v>409</v>
      </c>
      <c r="F141" s="160"/>
      <c r="G141" s="179" t="s">
        <v>432</v>
      </c>
      <c r="H141" s="160"/>
      <c r="I141" s="179" t="s">
        <v>293</v>
      </c>
      <c r="J141" s="160"/>
      <c r="K141" s="160"/>
      <c r="L141" s="179" t="s">
        <v>293</v>
      </c>
      <c r="M141" s="160"/>
      <c r="N141" s="160"/>
      <c r="O141" s="179" t="s">
        <v>293</v>
      </c>
      <c r="P141" s="160"/>
      <c r="Q141" s="179" t="s">
        <v>293</v>
      </c>
      <c r="R141" s="160"/>
      <c r="S141" s="178" t="s">
        <v>277</v>
      </c>
      <c r="T141" s="160"/>
      <c r="U141" s="160"/>
      <c r="V141" s="160"/>
      <c r="W141" s="160"/>
      <c r="X141" s="160"/>
      <c r="Y141" s="160"/>
      <c r="Z141" s="160"/>
      <c r="AA141" s="179" t="s">
        <v>19</v>
      </c>
      <c r="AB141" s="160"/>
      <c r="AC141" s="160"/>
      <c r="AD141" s="160"/>
      <c r="AE141" s="160"/>
      <c r="AF141" s="179" t="s">
        <v>20</v>
      </c>
      <c r="AG141" s="160"/>
      <c r="AH141" s="160"/>
      <c r="AI141" s="155" t="s">
        <v>401</v>
      </c>
      <c r="AJ141" s="180" t="s">
        <v>246</v>
      </c>
      <c r="AK141" s="160"/>
      <c r="AL141" s="160"/>
      <c r="AM141" s="160"/>
      <c r="AN141" s="160"/>
      <c r="AO141" s="160"/>
      <c r="AP141" s="219">
        <v>0</v>
      </c>
      <c r="AQ141" s="219">
        <v>0</v>
      </c>
      <c r="AR141" s="219">
        <v>0</v>
      </c>
      <c r="AS141" s="220">
        <v>0</v>
      </c>
      <c r="AT141" s="221"/>
      <c r="AU141" s="220">
        <v>0</v>
      </c>
      <c r="AV141" s="221"/>
      <c r="AW141" s="219">
        <v>0</v>
      </c>
    </row>
    <row r="142" spans="1:49" x14ac:dyDescent="0.25">
      <c r="A142" s="184" t="s">
        <v>244</v>
      </c>
      <c r="B142" s="160"/>
      <c r="C142" s="184" t="s">
        <v>404</v>
      </c>
      <c r="D142" s="160"/>
      <c r="E142" s="184" t="s">
        <v>409</v>
      </c>
      <c r="F142" s="160"/>
      <c r="G142" s="184" t="s">
        <v>432</v>
      </c>
      <c r="H142" s="160"/>
      <c r="I142" s="184" t="s">
        <v>1073</v>
      </c>
      <c r="J142" s="160"/>
      <c r="K142" s="160"/>
      <c r="L142" s="184"/>
      <c r="M142" s="160"/>
      <c r="N142" s="160"/>
      <c r="O142" s="184"/>
      <c r="P142" s="160"/>
      <c r="Q142" s="184"/>
      <c r="R142" s="160"/>
      <c r="S142" s="183" t="s">
        <v>853</v>
      </c>
      <c r="T142" s="160"/>
      <c r="U142" s="160"/>
      <c r="V142" s="160"/>
      <c r="W142" s="160"/>
      <c r="X142" s="160"/>
      <c r="Y142" s="160"/>
      <c r="Z142" s="160"/>
      <c r="AA142" s="184" t="s">
        <v>19</v>
      </c>
      <c r="AB142" s="160"/>
      <c r="AC142" s="160"/>
      <c r="AD142" s="160"/>
      <c r="AE142" s="160"/>
      <c r="AF142" s="184" t="s">
        <v>20</v>
      </c>
      <c r="AG142" s="160"/>
      <c r="AH142" s="160"/>
      <c r="AI142" s="156" t="s">
        <v>401</v>
      </c>
      <c r="AJ142" s="185" t="s">
        <v>246</v>
      </c>
      <c r="AK142" s="160"/>
      <c r="AL142" s="160"/>
      <c r="AM142" s="160"/>
      <c r="AN142" s="160"/>
      <c r="AO142" s="160"/>
      <c r="AP142" s="222">
        <v>0</v>
      </c>
      <c r="AQ142" s="222">
        <v>0</v>
      </c>
      <c r="AR142" s="222">
        <v>0</v>
      </c>
      <c r="AS142" s="223">
        <v>0</v>
      </c>
      <c r="AT142" s="221"/>
      <c r="AU142" s="223">
        <v>0</v>
      </c>
      <c r="AV142" s="221"/>
      <c r="AW142" s="222">
        <v>0</v>
      </c>
    </row>
    <row r="143" spans="1:49" x14ac:dyDescent="0.25">
      <c r="A143" s="179" t="s">
        <v>244</v>
      </c>
      <c r="B143" s="160"/>
      <c r="C143" s="179" t="s">
        <v>404</v>
      </c>
      <c r="D143" s="160"/>
      <c r="E143" s="179" t="s">
        <v>409</v>
      </c>
      <c r="F143" s="160"/>
      <c r="G143" s="179" t="s">
        <v>432</v>
      </c>
      <c r="H143" s="160"/>
      <c r="I143" s="179" t="s">
        <v>1073</v>
      </c>
      <c r="J143" s="160"/>
      <c r="K143" s="160"/>
      <c r="L143" s="179" t="s">
        <v>430</v>
      </c>
      <c r="M143" s="160"/>
      <c r="N143" s="160"/>
      <c r="O143" s="179"/>
      <c r="P143" s="160"/>
      <c r="Q143" s="179"/>
      <c r="R143" s="160"/>
      <c r="S143" s="178" t="s">
        <v>274</v>
      </c>
      <c r="T143" s="160"/>
      <c r="U143" s="160"/>
      <c r="V143" s="160"/>
      <c r="W143" s="160"/>
      <c r="X143" s="160"/>
      <c r="Y143" s="160"/>
      <c r="Z143" s="160"/>
      <c r="AA143" s="179" t="s">
        <v>19</v>
      </c>
      <c r="AB143" s="160"/>
      <c r="AC143" s="160"/>
      <c r="AD143" s="160"/>
      <c r="AE143" s="160"/>
      <c r="AF143" s="179" t="s">
        <v>20</v>
      </c>
      <c r="AG143" s="160"/>
      <c r="AH143" s="160"/>
      <c r="AI143" s="155" t="s">
        <v>401</v>
      </c>
      <c r="AJ143" s="180" t="s">
        <v>246</v>
      </c>
      <c r="AK143" s="160"/>
      <c r="AL143" s="160"/>
      <c r="AM143" s="160"/>
      <c r="AN143" s="160"/>
      <c r="AO143" s="160"/>
      <c r="AP143" s="219">
        <v>0</v>
      </c>
      <c r="AQ143" s="219">
        <v>0</v>
      </c>
      <c r="AR143" s="219">
        <v>0</v>
      </c>
      <c r="AS143" s="220">
        <v>0</v>
      </c>
      <c r="AT143" s="221"/>
      <c r="AU143" s="220">
        <v>0</v>
      </c>
      <c r="AV143" s="221"/>
      <c r="AW143" s="219">
        <v>0</v>
      </c>
    </row>
    <row r="144" spans="1:49" x14ac:dyDescent="0.25">
      <c r="A144" s="184" t="s">
        <v>244</v>
      </c>
      <c r="B144" s="160"/>
      <c r="C144" s="184" t="s">
        <v>404</v>
      </c>
      <c r="D144" s="160"/>
      <c r="E144" s="184" t="s">
        <v>409</v>
      </c>
      <c r="F144" s="160"/>
      <c r="G144" s="184" t="s">
        <v>432</v>
      </c>
      <c r="H144" s="160"/>
      <c r="I144" s="184" t="s">
        <v>1073</v>
      </c>
      <c r="J144" s="160"/>
      <c r="K144" s="160"/>
      <c r="L144" s="184" t="s">
        <v>430</v>
      </c>
      <c r="M144" s="160"/>
      <c r="N144" s="160"/>
      <c r="O144" s="184" t="s">
        <v>340</v>
      </c>
      <c r="P144" s="160"/>
      <c r="Q144" s="184"/>
      <c r="R144" s="160"/>
      <c r="S144" s="183" t="s">
        <v>856</v>
      </c>
      <c r="T144" s="160"/>
      <c r="U144" s="160"/>
      <c r="V144" s="160"/>
      <c r="W144" s="160"/>
      <c r="X144" s="160"/>
      <c r="Y144" s="160"/>
      <c r="Z144" s="160"/>
      <c r="AA144" s="184" t="s">
        <v>19</v>
      </c>
      <c r="AB144" s="160"/>
      <c r="AC144" s="160"/>
      <c r="AD144" s="160"/>
      <c r="AE144" s="160"/>
      <c r="AF144" s="184" t="s">
        <v>20</v>
      </c>
      <c r="AG144" s="160"/>
      <c r="AH144" s="160"/>
      <c r="AI144" s="156" t="s">
        <v>401</v>
      </c>
      <c r="AJ144" s="185" t="s">
        <v>246</v>
      </c>
      <c r="AK144" s="160"/>
      <c r="AL144" s="160"/>
      <c r="AM144" s="160"/>
      <c r="AN144" s="160"/>
      <c r="AO144" s="160"/>
      <c r="AP144" s="222">
        <v>0</v>
      </c>
      <c r="AQ144" s="222">
        <v>0</v>
      </c>
      <c r="AR144" s="222">
        <v>0</v>
      </c>
      <c r="AS144" s="223">
        <v>0</v>
      </c>
      <c r="AT144" s="221"/>
      <c r="AU144" s="223">
        <v>0</v>
      </c>
      <c r="AV144" s="221"/>
      <c r="AW144" s="222">
        <v>0</v>
      </c>
    </row>
    <row r="145" spans="1:49" x14ac:dyDescent="0.25">
      <c r="A145" s="179" t="s">
        <v>244</v>
      </c>
      <c r="B145" s="160"/>
      <c r="C145" s="179" t="s">
        <v>404</v>
      </c>
      <c r="D145" s="160"/>
      <c r="E145" s="179" t="s">
        <v>409</v>
      </c>
      <c r="F145" s="160"/>
      <c r="G145" s="179" t="s">
        <v>391</v>
      </c>
      <c r="H145" s="160"/>
      <c r="I145" s="179"/>
      <c r="J145" s="160"/>
      <c r="K145" s="160"/>
      <c r="L145" s="179"/>
      <c r="M145" s="160"/>
      <c r="N145" s="160"/>
      <c r="O145" s="179"/>
      <c r="P145" s="160"/>
      <c r="Q145" s="179"/>
      <c r="R145" s="160"/>
      <c r="S145" s="178" t="s">
        <v>858</v>
      </c>
      <c r="T145" s="160"/>
      <c r="U145" s="160"/>
      <c r="V145" s="160"/>
      <c r="W145" s="160"/>
      <c r="X145" s="160"/>
      <c r="Y145" s="160"/>
      <c r="Z145" s="160"/>
      <c r="AA145" s="179" t="s">
        <v>19</v>
      </c>
      <c r="AB145" s="160"/>
      <c r="AC145" s="160"/>
      <c r="AD145" s="160"/>
      <c r="AE145" s="160"/>
      <c r="AF145" s="179" t="s">
        <v>20</v>
      </c>
      <c r="AG145" s="160"/>
      <c r="AH145" s="160"/>
      <c r="AI145" s="155" t="s">
        <v>401</v>
      </c>
      <c r="AJ145" s="180" t="s">
        <v>246</v>
      </c>
      <c r="AK145" s="160"/>
      <c r="AL145" s="160"/>
      <c r="AM145" s="160"/>
      <c r="AN145" s="160"/>
      <c r="AO145" s="160"/>
      <c r="AP145" s="219">
        <v>96579998.670000002</v>
      </c>
      <c r="AQ145" s="219">
        <v>96579998.670000002</v>
      </c>
      <c r="AR145" s="219">
        <v>0</v>
      </c>
      <c r="AS145" s="220">
        <v>96579998.670000002</v>
      </c>
      <c r="AT145" s="221"/>
      <c r="AU145" s="220">
        <v>0</v>
      </c>
      <c r="AV145" s="221"/>
      <c r="AW145" s="219">
        <v>0</v>
      </c>
    </row>
    <row r="146" spans="1:49" x14ac:dyDescent="0.25">
      <c r="A146" s="179" t="s">
        <v>244</v>
      </c>
      <c r="B146" s="160"/>
      <c r="C146" s="179" t="s">
        <v>404</v>
      </c>
      <c r="D146" s="160"/>
      <c r="E146" s="179" t="s">
        <v>409</v>
      </c>
      <c r="F146" s="160"/>
      <c r="G146" s="179" t="s">
        <v>391</v>
      </c>
      <c r="H146" s="160"/>
      <c r="I146" s="179" t="s">
        <v>1073</v>
      </c>
      <c r="J146" s="160"/>
      <c r="K146" s="160"/>
      <c r="L146" s="179"/>
      <c r="M146" s="160"/>
      <c r="N146" s="160"/>
      <c r="O146" s="179"/>
      <c r="P146" s="160"/>
      <c r="Q146" s="179"/>
      <c r="R146" s="160"/>
      <c r="S146" s="178" t="s">
        <v>1074</v>
      </c>
      <c r="T146" s="160"/>
      <c r="U146" s="160"/>
      <c r="V146" s="160"/>
      <c r="W146" s="160"/>
      <c r="X146" s="160"/>
      <c r="Y146" s="160"/>
      <c r="Z146" s="160"/>
      <c r="AA146" s="179" t="s">
        <v>19</v>
      </c>
      <c r="AB146" s="160"/>
      <c r="AC146" s="160"/>
      <c r="AD146" s="160"/>
      <c r="AE146" s="160"/>
      <c r="AF146" s="179" t="s">
        <v>20</v>
      </c>
      <c r="AG146" s="160"/>
      <c r="AH146" s="160"/>
      <c r="AI146" s="155" t="s">
        <v>401</v>
      </c>
      <c r="AJ146" s="180" t="s">
        <v>246</v>
      </c>
      <c r="AK146" s="160"/>
      <c r="AL146" s="160"/>
      <c r="AM146" s="160"/>
      <c r="AN146" s="160"/>
      <c r="AO146" s="160"/>
      <c r="AP146" s="219">
        <v>96579998.670000002</v>
      </c>
      <c r="AQ146" s="219">
        <v>96579998.670000002</v>
      </c>
      <c r="AR146" s="219">
        <v>0</v>
      </c>
      <c r="AS146" s="220">
        <v>96579998.670000002</v>
      </c>
      <c r="AT146" s="221"/>
      <c r="AU146" s="220">
        <v>0</v>
      </c>
      <c r="AV146" s="221"/>
      <c r="AW146" s="219">
        <v>0</v>
      </c>
    </row>
    <row r="147" spans="1:49" x14ac:dyDescent="0.25">
      <c r="A147" s="179" t="s">
        <v>244</v>
      </c>
      <c r="B147" s="160"/>
      <c r="C147" s="179" t="s">
        <v>404</v>
      </c>
      <c r="D147" s="160"/>
      <c r="E147" s="179" t="s">
        <v>409</v>
      </c>
      <c r="F147" s="160"/>
      <c r="G147" s="179" t="s">
        <v>391</v>
      </c>
      <c r="H147" s="160"/>
      <c r="I147" s="179" t="s">
        <v>1073</v>
      </c>
      <c r="J147" s="160"/>
      <c r="K147" s="160"/>
      <c r="L147" s="179" t="s">
        <v>412</v>
      </c>
      <c r="M147" s="160"/>
      <c r="N147" s="160"/>
      <c r="O147" s="179"/>
      <c r="P147" s="160"/>
      <c r="Q147" s="179"/>
      <c r="R147" s="160"/>
      <c r="S147" s="178" t="s">
        <v>253</v>
      </c>
      <c r="T147" s="160"/>
      <c r="U147" s="160"/>
      <c r="V147" s="160"/>
      <c r="W147" s="160"/>
      <c r="X147" s="160"/>
      <c r="Y147" s="160"/>
      <c r="Z147" s="160"/>
      <c r="AA147" s="179" t="s">
        <v>19</v>
      </c>
      <c r="AB147" s="160"/>
      <c r="AC147" s="160"/>
      <c r="AD147" s="160"/>
      <c r="AE147" s="160"/>
      <c r="AF147" s="179" t="s">
        <v>20</v>
      </c>
      <c r="AG147" s="160"/>
      <c r="AH147" s="160"/>
      <c r="AI147" s="155" t="s">
        <v>401</v>
      </c>
      <c r="AJ147" s="180" t="s">
        <v>246</v>
      </c>
      <c r="AK147" s="160"/>
      <c r="AL147" s="160"/>
      <c r="AM147" s="160"/>
      <c r="AN147" s="160"/>
      <c r="AO147" s="160"/>
      <c r="AP147" s="219">
        <v>26449633</v>
      </c>
      <c r="AQ147" s="219">
        <v>26449633</v>
      </c>
      <c r="AR147" s="219">
        <v>0</v>
      </c>
      <c r="AS147" s="220">
        <v>26449633</v>
      </c>
      <c r="AT147" s="221"/>
      <c r="AU147" s="220">
        <v>0</v>
      </c>
      <c r="AV147" s="221"/>
      <c r="AW147" s="219">
        <v>0</v>
      </c>
    </row>
    <row r="148" spans="1:49" x14ac:dyDescent="0.25">
      <c r="A148" s="179" t="s">
        <v>244</v>
      </c>
      <c r="B148" s="160"/>
      <c r="C148" s="179" t="s">
        <v>404</v>
      </c>
      <c r="D148" s="160"/>
      <c r="E148" s="179" t="s">
        <v>409</v>
      </c>
      <c r="F148" s="160"/>
      <c r="G148" s="179" t="s">
        <v>391</v>
      </c>
      <c r="H148" s="160"/>
      <c r="I148" s="179" t="s">
        <v>1073</v>
      </c>
      <c r="J148" s="160"/>
      <c r="K148" s="160"/>
      <c r="L148" s="179" t="s">
        <v>413</v>
      </c>
      <c r="M148" s="160"/>
      <c r="N148" s="160"/>
      <c r="O148" s="179"/>
      <c r="P148" s="160"/>
      <c r="Q148" s="179"/>
      <c r="R148" s="160"/>
      <c r="S148" s="178" t="s">
        <v>254</v>
      </c>
      <c r="T148" s="160"/>
      <c r="U148" s="160"/>
      <c r="V148" s="160"/>
      <c r="W148" s="160"/>
      <c r="X148" s="160"/>
      <c r="Y148" s="160"/>
      <c r="Z148" s="160"/>
      <c r="AA148" s="179" t="s">
        <v>19</v>
      </c>
      <c r="AB148" s="160"/>
      <c r="AC148" s="160"/>
      <c r="AD148" s="160"/>
      <c r="AE148" s="160"/>
      <c r="AF148" s="179" t="s">
        <v>20</v>
      </c>
      <c r="AG148" s="160"/>
      <c r="AH148" s="160"/>
      <c r="AI148" s="155" t="s">
        <v>401</v>
      </c>
      <c r="AJ148" s="180" t="s">
        <v>246</v>
      </c>
      <c r="AK148" s="160"/>
      <c r="AL148" s="160"/>
      <c r="AM148" s="160"/>
      <c r="AN148" s="160"/>
      <c r="AO148" s="160"/>
      <c r="AP148" s="219">
        <v>70130365.670000002</v>
      </c>
      <c r="AQ148" s="219">
        <v>70130365.670000002</v>
      </c>
      <c r="AR148" s="219">
        <v>0</v>
      </c>
      <c r="AS148" s="220">
        <v>70130365.670000002</v>
      </c>
      <c r="AT148" s="221"/>
      <c r="AU148" s="220">
        <v>0</v>
      </c>
      <c r="AV148" s="221"/>
      <c r="AW148" s="219">
        <v>0</v>
      </c>
    </row>
    <row r="149" spans="1:49" x14ac:dyDescent="0.25">
      <c r="A149" s="184" t="s">
        <v>244</v>
      </c>
      <c r="B149" s="160"/>
      <c r="C149" s="184" t="s">
        <v>404</v>
      </c>
      <c r="D149" s="160"/>
      <c r="E149" s="184" t="s">
        <v>409</v>
      </c>
      <c r="F149" s="160"/>
      <c r="G149" s="184" t="s">
        <v>391</v>
      </c>
      <c r="H149" s="160"/>
      <c r="I149" s="184" t="s">
        <v>1073</v>
      </c>
      <c r="J149" s="160"/>
      <c r="K149" s="160"/>
      <c r="L149" s="184" t="s">
        <v>412</v>
      </c>
      <c r="M149" s="160"/>
      <c r="N149" s="160"/>
      <c r="O149" s="184" t="s">
        <v>340</v>
      </c>
      <c r="P149" s="160"/>
      <c r="Q149" s="184"/>
      <c r="R149" s="160"/>
      <c r="S149" s="183" t="s">
        <v>878</v>
      </c>
      <c r="T149" s="160"/>
      <c r="U149" s="160"/>
      <c r="V149" s="160"/>
      <c r="W149" s="160"/>
      <c r="X149" s="160"/>
      <c r="Y149" s="160"/>
      <c r="Z149" s="160"/>
      <c r="AA149" s="184" t="s">
        <v>19</v>
      </c>
      <c r="AB149" s="160"/>
      <c r="AC149" s="160"/>
      <c r="AD149" s="160"/>
      <c r="AE149" s="160"/>
      <c r="AF149" s="184" t="s">
        <v>20</v>
      </c>
      <c r="AG149" s="160"/>
      <c r="AH149" s="160"/>
      <c r="AI149" s="156" t="s">
        <v>401</v>
      </c>
      <c r="AJ149" s="185" t="s">
        <v>246</v>
      </c>
      <c r="AK149" s="160"/>
      <c r="AL149" s="160"/>
      <c r="AM149" s="160"/>
      <c r="AN149" s="160"/>
      <c r="AO149" s="160"/>
      <c r="AP149" s="222">
        <v>26449633</v>
      </c>
      <c r="AQ149" s="222">
        <v>26449633</v>
      </c>
      <c r="AR149" s="222">
        <v>0</v>
      </c>
      <c r="AS149" s="223">
        <v>26449633</v>
      </c>
      <c r="AT149" s="221"/>
      <c r="AU149" s="223">
        <v>0</v>
      </c>
      <c r="AV149" s="221"/>
      <c r="AW149" s="222">
        <v>0</v>
      </c>
    </row>
    <row r="150" spans="1:49" x14ac:dyDescent="0.25">
      <c r="A150" s="184" t="s">
        <v>244</v>
      </c>
      <c r="B150" s="160"/>
      <c r="C150" s="184" t="s">
        <v>404</v>
      </c>
      <c r="D150" s="160"/>
      <c r="E150" s="184" t="s">
        <v>409</v>
      </c>
      <c r="F150" s="160"/>
      <c r="G150" s="184" t="s">
        <v>391</v>
      </c>
      <c r="H150" s="160"/>
      <c r="I150" s="184" t="s">
        <v>1073</v>
      </c>
      <c r="J150" s="160"/>
      <c r="K150" s="160"/>
      <c r="L150" s="184" t="s">
        <v>413</v>
      </c>
      <c r="M150" s="160"/>
      <c r="N150" s="160"/>
      <c r="O150" s="184" t="s">
        <v>340</v>
      </c>
      <c r="P150" s="160"/>
      <c r="Q150" s="184"/>
      <c r="R150" s="160"/>
      <c r="S150" s="183" t="s">
        <v>880</v>
      </c>
      <c r="T150" s="160"/>
      <c r="U150" s="160"/>
      <c r="V150" s="160"/>
      <c r="W150" s="160"/>
      <c r="X150" s="160"/>
      <c r="Y150" s="160"/>
      <c r="Z150" s="160"/>
      <c r="AA150" s="184" t="s">
        <v>19</v>
      </c>
      <c r="AB150" s="160"/>
      <c r="AC150" s="160"/>
      <c r="AD150" s="160"/>
      <c r="AE150" s="160"/>
      <c r="AF150" s="184" t="s">
        <v>20</v>
      </c>
      <c r="AG150" s="160"/>
      <c r="AH150" s="160"/>
      <c r="AI150" s="156" t="s">
        <v>401</v>
      </c>
      <c r="AJ150" s="185" t="s">
        <v>246</v>
      </c>
      <c r="AK150" s="160"/>
      <c r="AL150" s="160"/>
      <c r="AM150" s="160"/>
      <c r="AN150" s="160"/>
      <c r="AO150" s="160"/>
      <c r="AP150" s="222">
        <v>70130365.670000002</v>
      </c>
      <c r="AQ150" s="222">
        <v>70130365.670000002</v>
      </c>
      <c r="AR150" s="222">
        <v>0</v>
      </c>
      <c r="AS150" s="223">
        <v>70130365.670000002</v>
      </c>
      <c r="AT150" s="221"/>
      <c r="AU150" s="223">
        <v>0</v>
      </c>
      <c r="AV150" s="221"/>
      <c r="AW150" s="222">
        <v>0</v>
      </c>
    </row>
    <row r="151" spans="1:49" x14ac:dyDescent="0.25">
      <c r="A151" s="179" t="s">
        <v>244</v>
      </c>
      <c r="B151" s="160"/>
      <c r="C151" s="179" t="s">
        <v>404</v>
      </c>
      <c r="D151" s="160"/>
      <c r="E151" s="179" t="s">
        <v>409</v>
      </c>
      <c r="F151" s="160"/>
      <c r="G151" s="179" t="s">
        <v>397</v>
      </c>
      <c r="H151" s="160"/>
      <c r="I151" s="179"/>
      <c r="J151" s="160"/>
      <c r="K151" s="160"/>
      <c r="L151" s="179"/>
      <c r="M151" s="160"/>
      <c r="N151" s="160"/>
      <c r="O151" s="179"/>
      <c r="P151" s="160"/>
      <c r="Q151" s="179"/>
      <c r="R151" s="160"/>
      <c r="S151" s="178" t="s">
        <v>517</v>
      </c>
      <c r="T151" s="160"/>
      <c r="U151" s="160"/>
      <c r="V151" s="160"/>
      <c r="W151" s="160"/>
      <c r="X151" s="160"/>
      <c r="Y151" s="160"/>
      <c r="Z151" s="160"/>
      <c r="AA151" s="179" t="s">
        <v>19</v>
      </c>
      <c r="AB151" s="160"/>
      <c r="AC151" s="160"/>
      <c r="AD151" s="160"/>
      <c r="AE151" s="160"/>
      <c r="AF151" s="179" t="s">
        <v>20</v>
      </c>
      <c r="AG151" s="160"/>
      <c r="AH151" s="160"/>
      <c r="AI151" s="155" t="s">
        <v>317</v>
      </c>
      <c r="AJ151" s="180" t="s">
        <v>21</v>
      </c>
      <c r="AK151" s="160"/>
      <c r="AL151" s="160"/>
      <c r="AM151" s="160"/>
      <c r="AN151" s="160"/>
      <c r="AO151" s="160"/>
      <c r="AP151" s="219">
        <v>4507414552.8699999</v>
      </c>
      <c r="AQ151" s="219">
        <v>3355878063.54</v>
      </c>
      <c r="AR151" s="219">
        <v>1151536489.3299999</v>
      </c>
      <c r="AS151" s="220">
        <v>3355878063.54</v>
      </c>
      <c r="AT151" s="221"/>
      <c r="AU151" s="220">
        <v>0</v>
      </c>
      <c r="AV151" s="221"/>
      <c r="AW151" s="219">
        <v>0</v>
      </c>
    </row>
    <row r="152" spans="1:49" x14ac:dyDescent="0.25">
      <c r="A152" s="179" t="s">
        <v>244</v>
      </c>
      <c r="B152" s="160"/>
      <c r="C152" s="179" t="s">
        <v>404</v>
      </c>
      <c r="D152" s="160"/>
      <c r="E152" s="179" t="s">
        <v>409</v>
      </c>
      <c r="F152" s="160"/>
      <c r="G152" s="179" t="s">
        <v>397</v>
      </c>
      <c r="H152" s="160"/>
      <c r="I152" s="179"/>
      <c r="J152" s="160"/>
      <c r="K152" s="160"/>
      <c r="L152" s="179"/>
      <c r="M152" s="160"/>
      <c r="N152" s="160"/>
      <c r="O152" s="179"/>
      <c r="P152" s="160"/>
      <c r="Q152" s="179"/>
      <c r="R152" s="160"/>
      <c r="S152" s="178" t="s">
        <v>517</v>
      </c>
      <c r="T152" s="160"/>
      <c r="U152" s="160"/>
      <c r="V152" s="160"/>
      <c r="W152" s="160"/>
      <c r="X152" s="160"/>
      <c r="Y152" s="160"/>
      <c r="Z152" s="160"/>
      <c r="AA152" s="179" t="s">
        <v>19</v>
      </c>
      <c r="AB152" s="160"/>
      <c r="AC152" s="160"/>
      <c r="AD152" s="160"/>
      <c r="AE152" s="160"/>
      <c r="AF152" s="179" t="s">
        <v>20</v>
      </c>
      <c r="AG152" s="160"/>
      <c r="AH152" s="160"/>
      <c r="AI152" s="155" t="s">
        <v>401</v>
      </c>
      <c r="AJ152" s="180" t="s">
        <v>246</v>
      </c>
      <c r="AK152" s="160"/>
      <c r="AL152" s="160"/>
      <c r="AM152" s="160"/>
      <c r="AN152" s="160"/>
      <c r="AO152" s="160"/>
      <c r="AP152" s="219">
        <v>229149071.72999999</v>
      </c>
      <c r="AQ152" s="219">
        <v>225832537.72999999</v>
      </c>
      <c r="AR152" s="219">
        <v>3316534</v>
      </c>
      <c r="AS152" s="220">
        <v>225832537.72999999</v>
      </c>
      <c r="AT152" s="221"/>
      <c r="AU152" s="220">
        <v>0</v>
      </c>
      <c r="AV152" s="221"/>
      <c r="AW152" s="219">
        <v>0</v>
      </c>
    </row>
    <row r="153" spans="1:49" x14ac:dyDescent="0.25">
      <c r="A153" s="179" t="s">
        <v>244</v>
      </c>
      <c r="B153" s="160"/>
      <c r="C153" s="179" t="s">
        <v>404</v>
      </c>
      <c r="D153" s="160"/>
      <c r="E153" s="179" t="s">
        <v>409</v>
      </c>
      <c r="F153" s="160"/>
      <c r="G153" s="179" t="s">
        <v>397</v>
      </c>
      <c r="H153" s="160"/>
      <c r="I153" s="179" t="s">
        <v>1073</v>
      </c>
      <c r="J153" s="160"/>
      <c r="K153" s="160"/>
      <c r="L153" s="179" t="s">
        <v>415</v>
      </c>
      <c r="M153" s="160"/>
      <c r="N153" s="160"/>
      <c r="O153" s="179"/>
      <c r="P153" s="160"/>
      <c r="Q153" s="179"/>
      <c r="R153" s="160"/>
      <c r="S153" s="178" t="s">
        <v>260</v>
      </c>
      <c r="T153" s="160"/>
      <c r="U153" s="160"/>
      <c r="V153" s="160"/>
      <c r="W153" s="160"/>
      <c r="X153" s="160"/>
      <c r="Y153" s="160"/>
      <c r="Z153" s="160"/>
      <c r="AA153" s="179" t="s">
        <v>19</v>
      </c>
      <c r="AB153" s="160"/>
      <c r="AC153" s="160"/>
      <c r="AD153" s="160"/>
      <c r="AE153" s="160"/>
      <c r="AF153" s="179" t="s">
        <v>20</v>
      </c>
      <c r="AG153" s="160"/>
      <c r="AH153" s="160"/>
      <c r="AI153" s="155" t="s">
        <v>317</v>
      </c>
      <c r="AJ153" s="180" t="s">
        <v>21</v>
      </c>
      <c r="AK153" s="160"/>
      <c r="AL153" s="160"/>
      <c r="AM153" s="160"/>
      <c r="AN153" s="160"/>
      <c r="AO153" s="160"/>
      <c r="AP153" s="219">
        <v>86956115</v>
      </c>
      <c r="AQ153" s="219">
        <v>86956115</v>
      </c>
      <c r="AR153" s="219">
        <v>0</v>
      </c>
      <c r="AS153" s="220">
        <v>86956115</v>
      </c>
      <c r="AT153" s="221"/>
      <c r="AU153" s="220">
        <v>0</v>
      </c>
      <c r="AV153" s="221"/>
      <c r="AW153" s="219">
        <v>0</v>
      </c>
    </row>
    <row r="154" spans="1:49" x14ac:dyDescent="0.25">
      <c r="A154" s="179" t="s">
        <v>244</v>
      </c>
      <c r="B154" s="160"/>
      <c r="C154" s="179" t="s">
        <v>404</v>
      </c>
      <c r="D154" s="160"/>
      <c r="E154" s="179" t="s">
        <v>409</v>
      </c>
      <c r="F154" s="160"/>
      <c r="G154" s="179" t="s">
        <v>397</v>
      </c>
      <c r="H154" s="160"/>
      <c r="I154" s="179" t="s">
        <v>1073</v>
      </c>
      <c r="J154" s="160"/>
      <c r="K154" s="160"/>
      <c r="L154" s="179" t="s">
        <v>425</v>
      </c>
      <c r="M154" s="160"/>
      <c r="N154" s="160"/>
      <c r="O154" s="179"/>
      <c r="P154" s="160"/>
      <c r="Q154" s="179"/>
      <c r="R154" s="160"/>
      <c r="S154" s="178" t="s">
        <v>261</v>
      </c>
      <c r="T154" s="160"/>
      <c r="U154" s="160"/>
      <c r="V154" s="160"/>
      <c r="W154" s="160"/>
      <c r="X154" s="160"/>
      <c r="Y154" s="160"/>
      <c r="Z154" s="160"/>
      <c r="AA154" s="179" t="s">
        <v>19</v>
      </c>
      <c r="AB154" s="160"/>
      <c r="AC154" s="160"/>
      <c r="AD154" s="160"/>
      <c r="AE154" s="160"/>
      <c r="AF154" s="179" t="s">
        <v>20</v>
      </c>
      <c r="AG154" s="160"/>
      <c r="AH154" s="160"/>
      <c r="AI154" s="155" t="s">
        <v>317</v>
      </c>
      <c r="AJ154" s="180" t="s">
        <v>21</v>
      </c>
      <c r="AK154" s="160"/>
      <c r="AL154" s="160"/>
      <c r="AM154" s="160"/>
      <c r="AN154" s="160"/>
      <c r="AO154" s="160"/>
      <c r="AP154" s="219">
        <v>221018558.97999999</v>
      </c>
      <c r="AQ154" s="219">
        <v>221018558.97999999</v>
      </c>
      <c r="AR154" s="219">
        <v>0</v>
      </c>
      <c r="AS154" s="220">
        <v>221018558.97999999</v>
      </c>
      <c r="AT154" s="221"/>
      <c r="AU154" s="220">
        <v>0</v>
      </c>
      <c r="AV154" s="221"/>
      <c r="AW154" s="219">
        <v>0</v>
      </c>
    </row>
    <row r="155" spans="1:49" x14ac:dyDescent="0.25">
      <c r="A155" s="179" t="s">
        <v>244</v>
      </c>
      <c r="B155" s="160"/>
      <c r="C155" s="179" t="s">
        <v>404</v>
      </c>
      <c r="D155" s="160"/>
      <c r="E155" s="179" t="s">
        <v>409</v>
      </c>
      <c r="F155" s="160"/>
      <c r="G155" s="179" t="s">
        <v>397</v>
      </c>
      <c r="H155" s="160"/>
      <c r="I155" s="179" t="s">
        <v>1073</v>
      </c>
      <c r="J155" s="160"/>
      <c r="K155" s="160"/>
      <c r="L155" s="179" t="s">
        <v>426</v>
      </c>
      <c r="M155" s="160"/>
      <c r="N155" s="160"/>
      <c r="O155" s="179"/>
      <c r="P155" s="160"/>
      <c r="Q155" s="179"/>
      <c r="R155" s="160"/>
      <c r="S155" s="178" t="s">
        <v>262</v>
      </c>
      <c r="T155" s="160"/>
      <c r="U155" s="160"/>
      <c r="V155" s="160"/>
      <c r="W155" s="160"/>
      <c r="X155" s="160"/>
      <c r="Y155" s="160"/>
      <c r="Z155" s="160"/>
      <c r="AA155" s="179" t="s">
        <v>19</v>
      </c>
      <c r="AB155" s="160"/>
      <c r="AC155" s="160"/>
      <c r="AD155" s="160"/>
      <c r="AE155" s="160"/>
      <c r="AF155" s="179" t="s">
        <v>20</v>
      </c>
      <c r="AG155" s="160"/>
      <c r="AH155" s="160"/>
      <c r="AI155" s="155" t="s">
        <v>317</v>
      </c>
      <c r="AJ155" s="180" t="s">
        <v>21</v>
      </c>
      <c r="AK155" s="160"/>
      <c r="AL155" s="160"/>
      <c r="AM155" s="160"/>
      <c r="AN155" s="160"/>
      <c r="AO155" s="160"/>
      <c r="AP155" s="219">
        <v>133354465</v>
      </c>
      <c r="AQ155" s="219">
        <v>133354465</v>
      </c>
      <c r="AR155" s="219">
        <v>0</v>
      </c>
      <c r="AS155" s="220">
        <v>133354465</v>
      </c>
      <c r="AT155" s="221"/>
      <c r="AU155" s="220">
        <v>0</v>
      </c>
      <c r="AV155" s="221"/>
      <c r="AW155" s="219">
        <v>0</v>
      </c>
    </row>
    <row r="156" spans="1:49" x14ac:dyDescent="0.25">
      <c r="A156" s="179" t="s">
        <v>244</v>
      </c>
      <c r="B156" s="160"/>
      <c r="C156" s="179" t="s">
        <v>404</v>
      </c>
      <c r="D156" s="160"/>
      <c r="E156" s="179" t="s">
        <v>409</v>
      </c>
      <c r="F156" s="160"/>
      <c r="G156" s="179" t="s">
        <v>397</v>
      </c>
      <c r="H156" s="160"/>
      <c r="I156" s="179" t="s">
        <v>1073</v>
      </c>
      <c r="J156" s="160"/>
      <c r="K156" s="160"/>
      <c r="L156" s="179" t="s">
        <v>416</v>
      </c>
      <c r="M156" s="160"/>
      <c r="N156" s="160"/>
      <c r="O156" s="179"/>
      <c r="P156" s="160"/>
      <c r="Q156" s="179"/>
      <c r="R156" s="160"/>
      <c r="S156" s="178" t="s">
        <v>263</v>
      </c>
      <c r="T156" s="160"/>
      <c r="U156" s="160"/>
      <c r="V156" s="160"/>
      <c r="W156" s="160"/>
      <c r="X156" s="160"/>
      <c r="Y156" s="160"/>
      <c r="Z156" s="160"/>
      <c r="AA156" s="179" t="s">
        <v>19</v>
      </c>
      <c r="AB156" s="160"/>
      <c r="AC156" s="160"/>
      <c r="AD156" s="160"/>
      <c r="AE156" s="160"/>
      <c r="AF156" s="179" t="s">
        <v>20</v>
      </c>
      <c r="AG156" s="160"/>
      <c r="AH156" s="160"/>
      <c r="AI156" s="155" t="s">
        <v>317</v>
      </c>
      <c r="AJ156" s="180" t="s">
        <v>21</v>
      </c>
      <c r="AK156" s="160"/>
      <c r="AL156" s="160"/>
      <c r="AM156" s="160"/>
      <c r="AN156" s="160"/>
      <c r="AO156" s="160"/>
      <c r="AP156" s="219">
        <v>604329528.13999999</v>
      </c>
      <c r="AQ156" s="219">
        <v>589919335.13999999</v>
      </c>
      <c r="AR156" s="219">
        <v>14410193</v>
      </c>
      <c r="AS156" s="220">
        <v>589919335.13999999</v>
      </c>
      <c r="AT156" s="221"/>
      <c r="AU156" s="220">
        <v>0</v>
      </c>
      <c r="AV156" s="221"/>
      <c r="AW156" s="219">
        <v>0</v>
      </c>
    </row>
    <row r="157" spans="1:49" x14ac:dyDescent="0.25">
      <c r="A157" s="179" t="s">
        <v>244</v>
      </c>
      <c r="B157" s="160"/>
      <c r="C157" s="179" t="s">
        <v>404</v>
      </c>
      <c r="D157" s="160"/>
      <c r="E157" s="179" t="s">
        <v>409</v>
      </c>
      <c r="F157" s="160"/>
      <c r="G157" s="179" t="s">
        <v>397</v>
      </c>
      <c r="H157" s="160"/>
      <c r="I157" s="179" t="s">
        <v>1073</v>
      </c>
      <c r="J157" s="160"/>
      <c r="K157" s="160"/>
      <c r="L157" s="179"/>
      <c r="M157" s="160"/>
      <c r="N157" s="160"/>
      <c r="O157" s="179"/>
      <c r="P157" s="160"/>
      <c r="Q157" s="179"/>
      <c r="R157" s="160"/>
      <c r="S157" s="178" t="s">
        <v>853</v>
      </c>
      <c r="T157" s="160"/>
      <c r="U157" s="160"/>
      <c r="V157" s="160"/>
      <c r="W157" s="160"/>
      <c r="X157" s="160"/>
      <c r="Y157" s="160"/>
      <c r="Z157" s="160"/>
      <c r="AA157" s="179" t="s">
        <v>19</v>
      </c>
      <c r="AB157" s="160"/>
      <c r="AC157" s="160"/>
      <c r="AD157" s="160"/>
      <c r="AE157" s="160"/>
      <c r="AF157" s="179" t="s">
        <v>20</v>
      </c>
      <c r="AG157" s="160"/>
      <c r="AH157" s="160"/>
      <c r="AI157" s="155" t="s">
        <v>317</v>
      </c>
      <c r="AJ157" s="180" t="s">
        <v>21</v>
      </c>
      <c r="AK157" s="160"/>
      <c r="AL157" s="160"/>
      <c r="AM157" s="160"/>
      <c r="AN157" s="160"/>
      <c r="AO157" s="160"/>
      <c r="AP157" s="219">
        <v>4507414552.8699999</v>
      </c>
      <c r="AQ157" s="219">
        <v>3355878063.54</v>
      </c>
      <c r="AR157" s="219">
        <v>1151536489.3299999</v>
      </c>
      <c r="AS157" s="220">
        <v>3355878063.54</v>
      </c>
      <c r="AT157" s="221"/>
      <c r="AU157" s="220">
        <v>0</v>
      </c>
      <c r="AV157" s="221"/>
      <c r="AW157" s="219">
        <v>0</v>
      </c>
    </row>
    <row r="158" spans="1:49" x14ac:dyDescent="0.25">
      <c r="A158" s="179" t="s">
        <v>244</v>
      </c>
      <c r="B158" s="160"/>
      <c r="C158" s="179" t="s">
        <v>404</v>
      </c>
      <c r="D158" s="160"/>
      <c r="E158" s="179" t="s">
        <v>409</v>
      </c>
      <c r="F158" s="160"/>
      <c r="G158" s="179" t="s">
        <v>397</v>
      </c>
      <c r="H158" s="160"/>
      <c r="I158" s="179" t="s">
        <v>1073</v>
      </c>
      <c r="J158" s="160"/>
      <c r="K158" s="160"/>
      <c r="L158" s="179" t="s">
        <v>422</v>
      </c>
      <c r="M158" s="160"/>
      <c r="N158" s="160"/>
      <c r="O158" s="179"/>
      <c r="P158" s="160"/>
      <c r="Q158" s="179"/>
      <c r="R158" s="160"/>
      <c r="S158" s="178" t="s">
        <v>258</v>
      </c>
      <c r="T158" s="160"/>
      <c r="U158" s="160"/>
      <c r="V158" s="160"/>
      <c r="W158" s="160"/>
      <c r="X158" s="160"/>
      <c r="Y158" s="160"/>
      <c r="Z158" s="160"/>
      <c r="AA158" s="179" t="s">
        <v>19</v>
      </c>
      <c r="AB158" s="160"/>
      <c r="AC158" s="160"/>
      <c r="AD158" s="160"/>
      <c r="AE158" s="160"/>
      <c r="AF158" s="179" t="s">
        <v>20</v>
      </c>
      <c r="AG158" s="160"/>
      <c r="AH158" s="160"/>
      <c r="AI158" s="155" t="s">
        <v>317</v>
      </c>
      <c r="AJ158" s="180" t="s">
        <v>21</v>
      </c>
      <c r="AK158" s="160"/>
      <c r="AL158" s="160"/>
      <c r="AM158" s="160"/>
      <c r="AN158" s="160"/>
      <c r="AO158" s="160"/>
      <c r="AP158" s="219">
        <v>0</v>
      </c>
      <c r="AQ158" s="219">
        <v>0</v>
      </c>
      <c r="AR158" s="219">
        <v>0</v>
      </c>
      <c r="AS158" s="220">
        <v>0</v>
      </c>
      <c r="AT158" s="221"/>
      <c r="AU158" s="220">
        <v>0</v>
      </c>
      <c r="AV158" s="221"/>
      <c r="AW158" s="219">
        <v>0</v>
      </c>
    </row>
    <row r="159" spans="1:49" x14ac:dyDescent="0.25">
      <c r="A159" s="179" t="s">
        <v>244</v>
      </c>
      <c r="B159" s="160"/>
      <c r="C159" s="179" t="s">
        <v>404</v>
      </c>
      <c r="D159" s="160"/>
      <c r="E159" s="179" t="s">
        <v>409</v>
      </c>
      <c r="F159" s="160"/>
      <c r="G159" s="179" t="s">
        <v>397</v>
      </c>
      <c r="H159" s="160"/>
      <c r="I159" s="179" t="s">
        <v>1073</v>
      </c>
      <c r="J159" s="160"/>
      <c r="K159" s="160"/>
      <c r="L159" s="179" t="s">
        <v>423</v>
      </c>
      <c r="M159" s="160"/>
      <c r="N159" s="160"/>
      <c r="O159" s="179"/>
      <c r="P159" s="160"/>
      <c r="Q159" s="179"/>
      <c r="R159" s="160"/>
      <c r="S159" s="178" t="s">
        <v>259</v>
      </c>
      <c r="T159" s="160"/>
      <c r="U159" s="160"/>
      <c r="V159" s="160"/>
      <c r="W159" s="160"/>
      <c r="X159" s="160"/>
      <c r="Y159" s="160"/>
      <c r="Z159" s="160"/>
      <c r="AA159" s="179" t="s">
        <v>19</v>
      </c>
      <c r="AB159" s="160"/>
      <c r="AC159" s="160"/>
      <c r="AD159" s="160"/>
      <c r="AE159" s="160"/>
      <c r="AF159" s="179" t="s">
        <v>20</v>
      </c>
      <c r="AG159" s="160"/>
      <c r="AH159" s="160"/>
      <c r="AI159" s="155" t="s">
        <v>317</v>
      </c>
      <c r="AJ159" s="180" t="s">
        <v>21</v>
      </c>
      <c r="AK159" s="160"/>
      <c r="AL159" s="160"/>
      <c r="AM159" s="160"/>
      <c r="AN159" s="160"/>
      <c r="AO159" s="160"/>
      <c r="AP159" s="219">
        <v>26650000</v>
      </c>
      <c r="AQ159" s="219">
        <v>26650000</v>
      </c>
      <c r="AR159" s="219">
        <v>0</v>
      </c>
      <c r="AS159" s="220">
        <v>26650000</v>
      </c>
      <c r="AT159" s="221"/>
      <c r="AU159" s="220">
        <v>0</v>
      </c>
      <c r="AV159" s="221"/>
      <c r="AW159" s="219">
        <v>0</v>
      </c>
    </row>
    <row r="160" spans="1:49" x14ac:dyDescent="0.25">
      <c r="A160" s="179" t="s">
        <v>244</v>
      </c>
      <c r="B160" s="160"/>
      <c r="C160" s="179" t="s">
        <v>404</v>
      </c>
      <c r="D160" s="160"/>
      <c r="E160" s="179" t="s">
        <v>409</v>
      </c>
      <c r="F160" s="160"/>
      <c r="G160" s="179" t="s">
        <v>397</v>
      </c>
      <c r="H160" s="160"/>
      <c r="I160" s="179" t="s">
        <v>1073</v>
      </c>
      <c r="J160" s="160"/>
      <c r="K160" s="160"/>
      <c r="L160" s="179" t="s">
        <v>417</v>
      </c>
      <c r="M160" s="160"/>
      <c r="N160" s="160"/>
      <c r="O160" s="179"/>
      <c r="P160" s="160"/>
      <c r="Q160" s="179"/>
      <c r="R160" s="160"/>
      <c r="S160" s="178" t="s">
        <v>264</v>
      </c>
      <c r="T160" s="160"/>
      <c r="U160" s="160"/>
      <c r="V160" s="160"/>
      <c r="W160" s="160"/>
      <c r="X160" s="160"/>
      <c r="Y160" s="160"/>
      <c r="Z160" s="160"/>
      <c r="AA160" s="179" t="s">
        <v>19</v>
      </c>
      <c r="AB160" s="160"/>
      <c r="AC160" s="160"/>
      <c r="AD160" s="160"/>
      <c r="AE160" s="160"/>
      <c r="AF160" s="179" t="s">
        <v>20</v>
      </c>
      <c r="AG160" s="160"/>
      <c r="AH160" s="160"/>
      <c r="AI160" s="155" t="s">
        <v>317</v>
      </c>
      <c r="AJ160" s="180" t="s">
        <v>21</v>
      </c>
      <c r="AK160" s="160"/>
      <c r="AL160" s="160"/>
      <c r="AM160" s="160"/>
      <c r="AN160" s="160"/>
      <c r="AO160" s="160"/>
      <c r="AP160" s="219">
        <v>2807874964</v>
      </c>
      <c r="AQ160" s="219">
        <v>1670748667.6700001</v>
      </c>
      <c r="AR160" s="219">
        <v>1137126296.3299999</v>
      </c>
      <c r="AS160" s="220">
        <v>1670748667.6700001</v>
      </c>
      <c r="AT160" s="221"/>
      <c r="AU160" s="220">
        <v>0</v>
      </c>
      <c r="AV160" s="221"/>
      <c r="AW160" s="219">
        <v>0</v>
      </c>
    </row>
    <row r="161" spans="1:49" x14ac:dyDescent="0.25">
      <c r="A161" s="179" t="s">
        <v>244</v>
      </c>
      <c r="B161" s="160"/>
      <c r="C161" s="179" t="s">
        <v>404</v>
      </c>
      <c r="D161" s="160"/>
      <c r="E161" s="179" t="s">
        <v>409</v>
      </c>
      <c r="F161" s="160"/>
      <c r="G161" s="179" t="s">
        <v>397</v>
      </c>
      <c r="H161" s="160"/>
      <c r="I161" s="179" t="s">
        <v>1073</v>
      </c>
      <c r="J161" s="160"/>
      <c r="K161" s="160"/>
      <c r="L161" s="179" t="s">
        <v>1047</v>
      </c>
      <c r="M161" s="160"/>
      <c r="N161" s="160"/>
      <c r="O161" s="179"/>
      <c r="P161" s="160"/>
      <c r="Q161" s="179"/>
      <c r="R161" s="160"/>
      <c r="S161" s="178" t="s">
        <v>518</v>
      </c>
      <c r="T161" s="160"/>
      <c r="U161" s="160"/>
      <c r="V161" s="160"/>
      <c r="W161" s="160"/>
      <c r="X161" s="160"/>
      <c r="Y161" s="160"/>
      <c r="Z161" s="160"/>
      <c r="AA161" s="179" t="s">
        <v>19</v>
      </c>
      <c r="AB161" s="160"/>
      <c r="AC161" s="160"/>
      <c r="AD161" s="160"/>
      <c r="AE161" s="160"/>
      <c r="AF161" s="179" t="s">
        <v>20</v>
      </c>
      <c r="AG161" s="160"/>
      <c r="AH161" s="160"/>
      <c r="AI161" s="155" t="s">
        <v>317</v>
      </c>
      <c r="AJ161" s="180" t="s">
        <v>21</v>
      </c>
      <c r="AK161" s="160"/>
      <c r="AL161" s="160"/>
      <c r="AM161" s="160"/>
      <c r="AN161" s="160"/>
      <c r="AO161" s="160"/>
      <c r="AP161" s="219">
        <v>627230921.75</v>
      </c>
      <c r="AQ161" s="219">
        <v>627230921.75</v>
      </c>
      <c r="AR161" s="219">
        <v>0</v>
      </c>
      <c r="AS161" s="220">
        <v>627230921.75</v>
      </c>
      <c r="AT161" s="221"/>
      <c r="AU161" s="220">
        <v>0</v>
      </c>
      <c r="AV161" s="221"/>
      <c r="AW161" s="219">
        <v>0</v>
      </c>
    </row>
    <row r="162" spans="1:49" x14ac:dyDescent="0.25">
      <c r="A162" s="179" t="s">
        <v>244</v>
      </c>
      <c r="B162" s="160"/>
      <c r="C162" s="179" t="s">
        <v>404</v>
      </c>
      <c r="D162" s="160"/>
      <c r="E162" s="179" t="s">
        <v>409</v>
      </c>
      <c r="F162" s="160"/>
      <c r="G162" s="179" t="s">
        <v>397</v>
      </c>
      <c r="H162" s="160"/>
      <c r="I162" s="179" t="s">
        <v>1073</v>
      </c>
      <c r="J162" s="160"/>
      <c r="K162" s="160"/>
      <c r="L162" s="179" t="s">
        <v>1047</v>
      </c>
      <c r="M162" s="160"/>
      <c r="N162" s="160"/>
      <c r="O162" s="179"/>
      <c r="P162" s="160"/>
      <c r="Q162" s="179"/>
      <c r="R162" s="160"/>
      <c r="S162" s="178" t="s">
        <v>518</v>
      </c>
      <c r="T162" s="160"/>
      <c r="U162" s="160"/>
      <c r="V162" s="160"/>
      <c r="W162" s="160"/>
      <c r="X162" s="160"/>
      <c r="Y162" s="160"/>
      <c r="Z162" s="160"/>
      <c r="AA162" s="179" t="s">
        <v>19</v>
      </c>
      <c r="AB162" s="160"/>
      <c r="AC162" s="160"/>
      <c r="AD162" s="160"/>
      <c r="AE162" s="160"/>
      <c r="AF162" s="179" t="s">
        <v>20</v>
      </c>
      <c r="AG162" s="160"/>
      <c r="AH162" s="160"/>
      <c r="AI162" s="155" t="s">
        <v>401</v>
      </c>
      <c r="AJ162" s="180" t="s">
        <v>246</v>
      </c>
      <c r="AK162" s="160"/>
      <c r="AL162" s="160"/>
      <c r="AM162" s="160"/>
      <c r="AN162" s="160"/>
      <c r="AO162" s="160"/>
      <c r="AP162" s="219">
        <v>0</v>
      </c>
      <c r="AQ162" s="219">
        <v>0</v>
      </c>
      <c r="AR162" s="219">
        <v>0</v>
      </c>
      <c r="AS162" s="220">
        <v>0</v>
      </c>
      <c r="AT162" s="221"/>
      <c r="AU162" s="220">
        <v>0</v>
      </c>
      <c r="AV162" s="221"/>
      <c r="AW162" s="219">
        <v>0</v>
      </c>
    </row>
    <row r="163" spans="1:49" x14ac:dyDescent="0.25">
      <c r="A163" s="179" t="s">
        <v>244</v>
      </c>
      <c r="B163" s="160"/>
      <c r="C163" s="179" t="s">
        <v>404</v>
      </c>
      <c r="D163" s="160"/>
      <c r="E163" s="179" t="s">
        <v>409</v>
      </c>
      <c r="F163" s="160"/>
      <c r="G163" s="179" t="s">
        <v>397</v>
      </c>
      <c r="H163" s="160"/>
      <c r="I163" s="179" t="s">
        <v>1073</v>
      </c>
      <c r="J163" s="160"/>
      <c r="K163" s="160"/>
      <c r="L163" s="179" t="s">
        <v>417</v>
      </c>
      <c r="M163" s="160"/>
      <c r="N163" s="160"/>
      <c r="O163" s="179"/>
      <c r="P163" s="160"/>
      <c r="Q163" s="179"/>
      <c r="R163" s="160"/>
      <c r="S163" s="178" t="s">
        <v>264</v>
      </c>
      <c r="T163" s="160"/>
      <c r="U163" s="160"/>
      <c r="V163" s="160"/>
      <c r="W163" s="160"/>
      <c r="X163" s="160"/>
      <c r="Y163" s="160"/>
      <c r="Z163" s="160"/>
      <c r="AA163" s="179" t="s">
        <v>19</v>
      </c>
      <c r="AB163" s="160"/>
      <c r="AC163" s="160"/>
      <c r="AD163" s="160"/>
      <c r="AE163" s="160"/>
      <c r="AF163" s="179" t="s">
        <v>20</v>
      </c>
      <c r="AG163" s="160"/>
      <c r="AH163" s="160"/>
      <c r="AI163" s="155" t="s">
        <v>401</v>
      </c>
      <c r="AJ163" s="180" t="s">
        <v>246</v>
      </c>
      <c r="AK163" s="160"/>
      <c r="AL163" s="160"/>
      <c r="AM163" s="160"/>
      <c r="AN163" s="160"/>
      <c r="AO163" s="160"/>
      <c r="AP163" s="219">
        <v>51637280</v>
      </c>
      <c r="AQ163" s="219">
        <v>51637280</v>
      </c>
      <c r="AR163" s="219">
        <v>0</v>
      </c>
      <c r="AS163" s="220">
        <v>51637280</v>
      </c>
      <c r="AT163" s="221"/>
      <c r="AU163" s="220">
        <v>0</v>
      </c>
      <c r="AV163" s="221"/>
      <c r="AW163" s="219">
        <v>0</v>
      </c>
    </row>
    <row r="164" spans="1:49" x14ac:dyDescent="0.25">
      <c r="A164" s="179" t="s">
        <v>244</v>
      </c>
      <c r="B164" s="160"/>
      <c r="C164" s="179" t="s">
        <v>404</v>
      </c>
      <c r="D164" s="160"/>
      <c r="E164" s="179" t="s">
        <v>409</v>
      </c>
      <c r="F164" s="160"/>
      <c r="G164" s="179" t="s">
        <v>397</v>
      </c>
      <c r="H164" s="160"/>
      <c r="I164" s="179" t="s">
        <v>1073</v>
      </c>
      <c r="J164" s="160"/>
      <c r="K164" s="160"/>
      <c r="L164" s="179" t="s">
        <v>421</v>
      </c>
      <c r="M164" s="160"/>
      <c r="N164" s="160"/>
      <c r="O164" s="179"/>
      <c r="P164" s="160"/>
      <c r="Q164" s="179"/>
      <c r="R164" s="160"/>
      <c r="S164" s="178" t="s">
        <v>265</v>
      </c>
      <c r="T164" s="160"/>
      <c r="U164" s="160"/>
      <c r="V164" s="160"/>
      <c r="W164" s="160"/>
      <c r="X164" s="160"/>
      <c r="Y164" s="160"/>
      <c r="Z164" s="160"/>
      <c r="AA164" s="179" t="s">
        <v>19</v>
      </c>
      <c r="AB164" s="160"/>
      <c r="AC164" s="160"/>
      <c r="AD164" s="160"/>
      <c r="AE164" s="160"/>
      <c r="AF164" s="179" t="s">
        <v>20</v>
      </c>
      <c r="AG164" s="160"/>
      <c r="AH164" s="160"/>
      <c r="AI164" s="155" t="s">
        <v>401</v>
      </c>
      <c r="AJ164" s="180" t="s">
        <v>246</v>
      </c>
      <c r="AK164" s="160"/>
      <c r="AL164" s="160"/>
      <c r="AM164" s="160"/>
      <c r="AN164" s="160"/>
      <c r="AO164" s="160"/>
      <c r="AP164" s="219">
        <v>38586354</v>
      </c>
      <c r="AQ164" s="219">
        <v>37526316</v>
      </c>
      <c r="AR164" s="219">
        <v>1060038</v>
      </c>
      <c r="AS164" s="220">
        <v>37526316</v>
      </c>
      <c r="AT164" s="221"/>
      <c r="AU164" s="220">
        <v>0</v>
      </c>
      <c r="AV164" s="221"/>
      <c r="AW164" s="219">
        <v>0</v>
      </c>
    </row>
    <row r="165" spans="1:49" x14ac:dyDescent="0.25">
      <c r="A165" s="179" t="s">
        <v>244</v>
      </c>
      <c r="B165" s="160"/>
      <c r="C165" s="179" t="s">
        <v>404</v>
      </c>
      <c r="D165" s="160"/>
      <c r="E165" s="179" t="s">
        <v>409</v>
      </c>
      <c r="F165" s="160"/>
      <c r="G165" s="179" t="s">
        <v>397</v>
      </c>
      <c r="H165" s="160"/>
      <c r="I165" s="179" t="s">
        <v>1073</v>
      </c>
      <c r="J165" s="160"/>
      <c r="K165" s="160"/>
      <c r="L165" s="179" t="s">
        <v>423</v>
      </c>
      <c r="M165" s="160"/>
      <c r="N165" s="160"/>
      <c r="O165" s="179"/>
      <c r="P165" s="160"/>
      <c r="Q165" s="179"/>
      <c r="R165" s="160"/>
      <c r="S165" s="178" t="s">
        <v>259</v>
      </c>
      <c r="T165" s="160"/>
      <c r="U165" s="160"/>
      <c r="V165" s="160"/>
      <c r="W165" s="160"/>
      <c r="X165" s="160"/>
      <c r="Y165" s="160"/>
      <c r="Z165" s="160"/>
      <c r="AA165" s="179" t="s">
        <v>19</v>
      </c>
      <c r="AB165" s="160"/>
      <c r="AC165" s="160"/>
      <c r="AD165" s="160"/>
      <c r="AE165" s="160"/>
      <c r="AF165" s="179" t="s">
        <v>20</v>
      </c>
      <c r="AG165" s="160"/>
      <c r="AH165" s="160"/>
      <c r="AI165" s="155" t="s">
        <v>401</v>
      </c>
      <c r="AJ165" s="180" t="s">
        <v>246</v>
      </c>
      <c r="AK165" s="160"/>
      <c r="AL165" s="160"/>
      <c r="AM165" s="160"/>
      <c r="AN165" s="160"/>
      <c r="AO165" s="160"/>
      <c r="AP165" s="219">
        <v>0</v>
      </c>
      <c r="AQ165" s="219">
        <v>0</v>
      </c>
      <c r="AR165" s="219">
        <v>0</v>
      </c>
      <c r="AS165" s="220">
        <v>0</v>
      </c>
      <c r="AT165" s="221"/>
      <c r="AU165" s="220">
        <v>0</v>
      </c>
      <c r="AV165" s="221"/>
      <c r="AW165" s="219">
        <v>0</v>
      </c>
    </row>
    <row r="166" spans="1:49" x14ac:dyDescent="0.25">
      <c r="A166" s="179" t="s">
        <v>244</v>
      </c>
      <c r="B166" s="160"/>
      <c r="C166" s="179" t="s">
        <v>404</v>
      </c>
      <c r="D166" s="160"/>
      <c r="E166" s="179" t="s">
        <v>409</v>
      </c>
      <c r="F166" s="160"/>
      <c r="G166" s="179" t="s">
        <v>397</v>
      </c>
      <c r="H166" s="160"/>
      <c r="I166" s="179" t="s">
        <v>1073</v>
      </c>
      <c r="J166" s="160"/>
      <c r="K166" s="160"/>
      <c r="L166" s="179"/>
      <c r="M166" s="160"/>
      <c r="N166" s="160"/>
      <c r="O166" s="179"/>
      <c r="P166" s="160"/>
      <c r="Q166" s="179"/>
      <c r="R166" s="160"/>
      <c r="S166" s="178" t="s">
        <v>853</v>
      </c>
      <c r="T166" s="160"/>
      <c r="U166" s="160"/>
      <c r="V166" s="160"/>
      <c r="W166" s="160"/>
      <c r="X166" s="160"/>
      <c r="Y166" s="160"/>
      <c r="Z166" s="160"/>
      <c r="AA166" s="179" t="s">
        <v>19</v>
      </c>
      <c r="AB166" s="160"/>
      <c r="AC166" s="160"/>
      <c r="AD166" s="160"/>
      <c r="AE166" s="160"/>
      <c r="AF166" s="179" t="s">
        <v>20</v>
      </c>
      <c r="AG166" s="160"/>
      <c r="AH166" s="160"/>
      <c r="AI166" s="155" t="s">
        <v>401</v>
      </c>
      <c r="AJ166" s="180" t="s">
        <v>246</v>
      </c>
      <c r="AK166" s="160"/>
      <c r="AL166" s="160"/>
      <c r="AM166" s="160"/>
      <c r="AN166" s="160"/>
      <c r="AO166" s="160"/>
      <c r="AP166" s="219">
        <v>229149071.72999999</v>
      </c>
      <c r="AQ166" s="219">
        <v>225832537.72999999</v>
      </c>
      <c r="AR166" s="219">
        <v>3316534</v>
      </c>
      <c r="AS166" s="220">
        <v>225832537.72999999</v>
      </c>
      <c r="AT166" s="221"/>
      <c r="AU166" s="220">
        <v>0</v>
      </c>
      <c r="AV166" s="221"/>
      <c r="AW166" s="219">
        <v>0</v>
      </c>
    </row>
    <row r="167" spans="1:49" x14ac:dyDescent="0.25">
      <c r="A167" s="179" t="s">
        <v>244</v>
      </c>
      <c r="B167" s="160"/>
      <c r="C167" s="179" t="s">
        <v>404</v>
      </c>
      <c r="D167" s="160"/>
      <c r="E167" s="179" t="s">
        <v>409</v>
      </c>
      <c r="F167" s="160"/>
      <c r="G167" s="179" t="s">
        <v>397</v>
      </c>
      <c r="H167" s="160"/>
      <c r="I167" s="179" t="s">
        <v>1073</v>
      </c>
      <c r="J167" s="160"/>
      <c r="K167" s="160"/>
      <c r="L167" s="179" t="s">
        <v>416</v>
      </c>
      <c r="M167" s="160"/>
      <c r="N167" s="160"/>
      <c r="O167" s="179"/>
      <c r="P167" s="160"/>
      <c r="Q167" s="179"/>
      <c r="R167" s="160"/>
      <c r="S167" s="178" t="s">
        <v>263</v>
      </c>
      <c r="T167" s="160"/>
      <c r="U167" s="160"/>
      <c r="V167" s="160"/>
      <c r="W167" s="160"/>
      <c r="X167" s="160"/>
      <c r="Y167" s="160"/>
      <c r="Z167" s="160"/>
      <c r="AA167" s="179" t="s">
        <v>19</v>
      </c>
      <c r="AB167" s="160"/>
      <c r="AC167" s="160"/>
      <c r="AD167" s="160"/>
      <c r="AE167" s="160"/>
      <c r="AF167" s="179" t="s">
        <v>20</v>
      </c>
      <c r="AG167" s="160"/>
      <c r="AH167" s="160"/>
      <c r="AI167" s="155" t="s">
        <v>401</v>
      </c>
      <c r="AJ167" s="180" t="s">
        <v>246</v>
      </c>
      <c r="AK167" s="160"/>
      <c r="AL167" s="160"/>
      <c r="AM167" s="160"/>
      <c r="AN167" s="160"/>
      <c r="AO167" s="160"/>
      <c r="AP167" s="219">
        <v>50893805</v>
      </c>
      <c r="AQ167" s="219">
        <v>50893805</v>
      </c>
      <c r="AR167" s="219">
        <v>0</v>
      </c>
      <c r="AS167" s="220">
        <v>50893805</v>
      </c>
      <c r="AT167" s="221"/>
      <c r="AU167" s="220">
        <v>0</v>
      </c>
      <c r="AV167" s="221"/>
      <c r="AW167" s="219">
        <v>0</v>
      </c>
    </row>
    <row r="168" spans="1:49" x14ac:dyDescent="0.25">
      <c r="A168" s="179" t="s">
        <v>244</v>
      </c>
      <c r="B168" s="160"/>
      <c r="C168" s="179" t="s">
        <v>404</v>
      </c>
      <c r="D168" s="160"/>
      <c r="E168" s="179" t="s">
        <v>409</v>
      </c>
      <c r="F168" s="160"/>
      <c r="G168" s="179" t="s">
        <v>397</v>
      </c>
      <c r="H168" s="160"/>
      <c r="I168" s="179" t="s">
        <v>1073</v>
      </c>
      <c r="J168" s="160"/>
      <c r="K168" s="160"/>
      <c r="L168" s="179" t="s">
        <v>426</v>
      </c>
      <c r="M168" s="160"/>
      <c r="N168" s="160"/>
      <c r="O168" s="179"/>
      <c r="P168" s="160"/>
      <c r="Q168" s="179"/>
      <c r="R168" s="160"/>
      <c r="S168" s="178" t="s">
        <v>262</v>
      </c>
      <c r="T168" s="160"/>
      <c r="U168" s="160"/>
      <c r="V168" s="160"/>
      <c r="W168" s="160"/>
      <c r="X168" s="160"/>
      <c r="Y168" s="160"/>
      <c r="Z168" s="160"/>
      <c r="AA168" s="179" t="s">
        <v>19</v>
      </c>
      <c r="AB168" s="160"/>
      <c r="AC168" s="160"/>
      <c r="AD168" s="160"/>
      <c r="AE168" s="160"/>
      <c r="AF168" s="179" t="s">
        <v>20</v>
      </c>
      <c r="AG168" s="160"/>
      <c r="AH168" s="160"/>
      <c r="AI168" s="155" t="s">
        <v>401</v>
      </c>
      <c r="AJ168" s="180" t="s">
        <v>246</v>
      </c>
      <c r="AK168" s="160"/>
      <c r="AL168" s="160"/>
      <c r="AM168" s="160"/>
      <c r="AN168" s="160"/>
      <c r="AO168" s="160"/>
      <c r="AP168" s="219">
        <v>70177165.730000004</v>
      </c>
      <c r="AQ168" s="219">
        <v>67920669.730000004</v>
      </c>
      <c r="AR168" s="219">
        <v>2256496</v>
      </c>
      <c r="AS168" s="220">
        <v>67920669.730000004</v>
      </c>
      <c r="AT168" s="221"/>
      <c r="AU168" s="220">
        <v>0</v>
      </c>
      <c r="AV168" s="221"/>
      <c r="AW168" s="219">
        <v>0</v>
      </c>
    </row>
    <row r="169" spans="1:49" x14ac:dyDescent="0.25">
      <c r="A169" s="179" t="s">
        <v>244</v>
      </c>
      <c r="B169" s="160"/>
      <c r="C169" s="179" t="s">
        <v>404</v>
      </c>
      <c r="D169" s="160"/>
      <c r="E169" s="179" t="s">
        <v>409</v>
      </c>
      <c r="F169" s="160"/>
      <c r="G169" s="179" t="s">
        <v>397</v>
      </c>
      <c r="H169" s="160"/>
      <c r="I169" s="179" t="s">
        <v>1073</v>
      </c>
      <c r="J169" s="160"/>
      <c r="K169" s="160"/>
      <c r="L169" s="179" t="s">
        <v>425</v>
      </c>
      <c r="M169" s="160"/>
      <c r="N169" s="160"/>
      <c r="O169" s="179"/>
      <c r="P169" s="160"/>
      <c r="Q169" s="179"/>
      <c r="R169" s="160"/>
      <c r="S169" s="178" t="s">
        <v>261</v>
      </c>
      <c r="T169" s="160"/>
      <c r="U169" s="160"/>
      <c r="V169" s="160"/>
      <c r="W169" s="160"/>
      <c r="X169" s="160"/>
      <c r="Y169" s="160"/>
      <c r="Z169" s="160"/>
      <c r="AA169" s="179" t="s">
        <v>19</v>
      </c>
      <c r="AB169" s="160"/>
      <c r="AC169" s="160"/>
      <c r="AD169" s="160"/>
      <c r="AE169" s="160"/>
      <c r="AF169" s="179" t="s">
        <v>20</v>
      </c>
      <c r="AG169" s="160"/>
      <c r="AH169" s="160"/>
      <c r="AI169" s="155" t="s">
        <v>401</v>
      </c>
      <c r="AJ169" s="180" t="s">
        <v>246</v>
      </c>
      <c r="AK169" s="160"/>
      <c r="AL169" s="160"/>
      <c r="AM169" s="160"/>
      <c r="AN169" s="160"/>
      <c r="AO169" s="160"/>
      <c r="AP169" s="219">
        <v>17854467</v>
      </c>
      <c r="AQ169" s="219">
        <v>17854467</v>
      </c>
      <c r="AR169" s="219">
        <v>0</v>
      </c>
      <c r="AS169" s="220">
        <v>17854467</v>
      </c>
      <c r="AT169" s="221"/>
      <c r="AU169" s="220">
        <v>0</v>
      </c>
      <c r="AV169" s="221"/>
      <c r="AW169" s="219">
        <v>0</v>
      </c>
    </row>
    <row r="170" spans="1:49" x14ac:dyDescent="0.25">
      <c r="A170" s="184" t="s">
        <v>244</v>
      </c>
      <c r="B170" s="160"/>
      <c r="C170" s="184" t="s">
        <v>404</v>
      </c>
      <c r="D170" s="160"/>
      <c r="E170" s="184" t="s">
        <v>409</v>
      </c>
      <c r="F170" s="160"/>
      <c r="G170" s="184" t="s">
        <v>397</v>
      </c>
      <c r="H170" s="160"/>
      <c r="I170" s="184" t="s">
        <v>1073</v>
      </c>
      <c r="J170" s="160"/>
      <c r="K170" s="160"/>
      <c r="L170" s="184" t="s">
        <v>426</v>
      </c>
      <c r="M170" s="160"/>
      <c r="N170" s="160"/>
      <c r="O170" s="184" t="s">
        <v>340</v>
      </c>
      <c r="P170" s="160"/>
      <c r="Q170" s="184"/>
      <c r="R170" s="160"/>
      <c r="S170" s="183" t="s">
        <v>965</v>
      </c>
      <c r="T170" s="160"/>
      <c r="U170" s="160"/>
      <c r="V170" s="160"/>
      <c r="W170" s="160"/>
      <c r="X170" s="160"/>
      <c r="Y170" s="160"/>
      <c r="Z170" s="160"/>
      <c r="AA170" s="184" t="s">
        <v>19</v>
      </c>
      <c r="AB170" s="160"/>
      <c r="AC170" s="160"/>
      <c r="AD170" s="160"/>
      <c r="AE170" s="160"/>
      <c r="AF170" s="184" t="s">
        <v>20</v>
      </c>
      <c r="AG170" s="160"/>
      <c r="AH170" s="160"/>
      <c r="AI170" s="156" t="s">
        <v>317</v>
      </c>
      <c r="AJ170" s="185" t="s">
        <v>21</v>
      </c>
      <c r="AK170" s="160"/>
      <c r="AL170" s="160"/>
      <c r="AM170" s="160"/>
      <c r="AN170" s="160"/>
      <c r="AO170" s="160"/>
      <c r="AP170" s="222">
        <v>133354465</v>
      </c>
      <c r="AQ170" s="222">
        <v>133354465</v>
      </c>
      <c r="AR170" s="222">
        <v>0</v>
      </c>
      <c r="AS170" s="223">
        <v>133354465</v>
      </c>
      <c r="AT170" s="221"/>
      <c r="AU170" s="223">
        <v>0</v>
      </c>
      <c r="AV170" s="221"/>
      <c r="AW170" s="222">
        <v>0</v>
      </c>
    </row>
    <row r="171" spans="1:49" x14ac:dyDescent="0.25">
      <c r="A171" s="184" t="s">
        <v>244</v>
      </c>
      <c r="B171" s="160"/>
      <c r="C171" s="184" t="s">
        <v>404</v>
      </c>
      <c r="D171" s="160"/>
      <c r="E171" s="184" t="s">
        <v>409</v>
      </c>
      <c r="F171" s="160"/>
      <c r="G171" s="184" t="s">
        <v>397</v>
      </c>
      <c r="H171" s="160"/>
      <c r="I171" s="184" t="s">
        <v>1073</v>
      </c>
      <c r="J171" s="160"/>
      <c r="K171" s="160"/>
      <c r="L171" s="184" t="s">
        <v>415</v>
      </c>
      <c r="M171" s="160"/>
      <c r="N171" s="160"/>
      <c r="O171" s="184" t="s">
        <v>340</v>
      </c>
      <c r="P171" s="160"/>
      <c r="Q171" s="184"/>
      <c r="R171" s="160"/>
      <c r="S171" s="183" t="s">
        <v>961</v>
      </c>
      <c r="T171" s="160"/>
      <c r="U171" s="160"/>
      <c r="V171" s="160"/>
      <c r="W171" s="160"/>
      <c r="X171" s="160"/>
      <c r="Y171" s="160"/>
      <c r="Z171" s="160"/>
      <c r="AA171" s="184" t="s">
        <v>19</v>
      </c>
      <c r="AB171" s="160"/>
      <c r="AC171" s="160"/>
      <c r="AD171" s="160"/>
      <c r="AE171" s="160"/>
      <c r="AF171" s="184" t="s">
        <v>20</v>
      </c>
      <c r="AG171" s="160"/>
      <c r="AH171" s="160"/>
      <c r="AI171" s="156" t="s">
        <v>317</v>
      </c>
      <c r="AJ171" s="185" t="s">
        <v>21</v>
      </c>
      <c r="AK171" s="160"/>
      <c r="AL171" s="160"/>
      <c r="AM171" s="160"/>
      <c r="AN171" s="160"/>
      <c r="AO171" s="160"/>
      <c r="AP171" s="222">
        <v>86956115</v>
      </c>
      <c r="AQ171" s="222">
        <v>86956115</v>
      </c>
      <c r="AR171" s="222">
        <v>0</v>
      </c>
      <c r="AS171" s="223">
        <v>86956115</v>
      </c>
      <c r="AT171" s="221"/>
      <c r="AU171" s="223">
        <v>0</v>
      </c>
      <c r="AV171" s="221"/>
      <c r="AW171" s="222">
        <v>0</v>
      </c>
    </row>
    <row r="172" spans="1:49" x14ac:dyDescent="0.25">
      <c r="A172" s="184" t="s">
        <v>244</v>
      </c>
      <c r="B172" s="160"/>
      <c r="C172" s="184" t="s">
        <v>404</v>
      </c>
      <c r="D172" s="160"/>
      <c r="E172" s="184" t="s">
        <v>409</v>
      </c>
      <c r="F172" s="160"/>
      <c r="G172" s="184" t="s">
        <v>397</v>
      </c>
      <c r="H172" s="160"/>
      <c r="I172" s="184" t="s">
        <v>1073</v>
      </c>
      <c r="J172" s="160"/>
      <c r="K172" s="160"/>
      <c r="L172" s="184" t="s">
        <v>425</v>
      </c>
      <c r="M172" s="160"/>
      <c r="N172" s="160"/>
      <c r="O172" s="184" t="s">
        <v>340</v>
      </c>
      <c r="P172" s="160"/>
      <c r="Q172" s="184"/>
      <c r="R172" s="160"/>
      <c r="S172" s="183" t="s">
        <v>963</v>
      </c>
      <c r="T172" s="160"/>
      <c r="U172" s="160"/>
      <c r="V172" s="160"/>
      <c r="W172" s="160"/>
      <c r="X172" s="160"/>
      <c r="Y172" s="160"/>
      <c r="Z172" s="160"/>
      <c r="AA172" s="184" t="s">
        <v>19</v>
      </c>
      <c r="AB172" s="160"/>
      <c r="AC172" s="160"/>
      <c r="AD172" s="160"/>
      <c r="AE172" s="160"/>
      <c r="AF172" s="184" t="s">
        <v>20</v>
      </c>
      <c r="AG172" s="160"/>
      <c r="AH172" s="160"/>
      <c r="AI172" s="156" t="s">
        <v>317</v>
      </c>
      <c r="AJ172" s="185" t="s">
        <v>21</v>
      </c>
      <c r="AK172" s="160"/>
      <c r="AL172" s="160"/>
      <c r="AM172" s="160"/>
      <c r="AN172" s="160"/>
      <c r="AO172" s="160"/>
      <c r="AP172" s="222">
        <v>221018558.97999999</v>
      </c>
      <c r="AQ172" s="222">
        <v>221018558.97999999</v>
      </c>
      <c r="AR172" s="222">
        <v>0</v>
      </c>
      <c r="AS172" s="223">
        <v>221018558.97999999</v>
      </c>
      <c r="AT172" s="221"/>
      <c r="AU172" s="223">
        <v>0</v>
      </c>
      <c r="AV172" s="221"/>
      <c r="AW172" s="222">
        <v>0</v>
      </c>
    </row>
    <row r="173" spans="1:49" x14ac:dyDescent="0.25">
      <c r="A173" s="184" t="s">
        <v>244</v>
      </c>
      <c r="B173" s="160"/>
      <c r="C173" s="184" t="s">
        <v>404</v>
      </c>
      <c r="D173" s="160"/>
      <c r="E173" s="184" t="s">
        <v>409</v>
      </c>
      <c r="F173" s="160"/>
      <c r="G173" s="184" t="s">
        <v>397</v>
      </c>
      <c r="H173" s="160"/>
      <c r="I173" s="184" t="s">
        <v>1073</v>
      </c>
      <c r="J173" s="160"/>
      <c r="K173" s="160"/>
      <c r="L173" s="184" t="s">
        <v>416</v>
      </c>
      <c r="M173" s="160"/>
      <c r="N173" s="160"/>
      <c r="O173" s="184" t="s">
        <v>340</v>
      </c>
      <c r="P173" s="160"/>
      <c r="Q173" s="184"/>
      <c r="R173" s="160"/>
      <c r="S173" s="183" t="s">
        <v>957</v>
      </c>
      <c r="T173" s="160"/>
      <c r="U173" s="160"/>
      <c r="V173" s="160"/>
      <c r="W173" s="160"/>
      <c r="X173" s="160"/>
      <c r="Y173" s="160"/>
      <c r="Z173" s="160"/>
      <c r="AA173" s="184" t="s">
        <v>19</v>
      </c>
      <c r="AB173" s="160"/>
      <c r="AC173" s="160"/>
      <c r="AD173" s="160"/>
      <c r="AE173" s="160"/>
      <c r="AF173" s="184" t="s">
        <v>20</v>
      </c>
      <c r="AG173" s="160"/>
      <c r="AH173" s="160"/>
      <c r="AI173" s="156" t="s">
        <v>317</v>
      </c>
      <c r="AJ173" s="185" t="s">
        <v>21</v>
      </c>
      <c r="AK173" s="160"/>
      <c r="AL173" s="160"/>
      <c r="AM173" s="160"/>
      <c r="AN173" s="160"/>
      <c r="AO173" s="160"/>
      <c r="AP173" s="222">
        <v>604329528.13999999</v>
      </c>
      <c r="AQ173" s="222">
        <v>589919335.13999999</v>
      </c>
      <c r="AR173" s="222">
        <v>14410193</v>
      </c>
      <c r="AS173" s="223">
        <v>589919335.13999999</v>
      </c>
      <c r="AT173" s="221"/>
      <c r="AU173" s="223">
        <v>0</v>
      </c>
      <c r="AV173" s="221"/>
      <c r="AW173" s="222">
        <v>0</v>
      </c>
    </row>
    <row r="174" spans="1:49" x14ac:dyDescent="0.25">
      <c r="A174" s="184" t="s">
        <v>244</v>
      </c>
      <c r="B174" s="160"/>
      <c r="C174" s="184" t="s">
        <v>404</v>
      </c>
      <c r="D174" s="160"/>
      <c r="E174" s="184" t="s">
        <v>409</v>
      </c>
      <c r="F174" s="160"/>
      <c r="G174" s="184" t="s">
        <v>397</v>
      </c>
      <c r="H174" s="160"/>
      <c r="I174" s="184" t="s">
        <v>1073</v>
      </c>
      <c r="J174" s="160"/>
      <c r="K174" s="160"/>
      <c r="L174" s="184" t="s">
        <v>417</v>
      </c>
      <c r="M174" s="160"/>
      <c r="N174" s="160"/>
      <c r="O174" s="184" t="s">
        <v>340</v>
      </c>
      <c r="P174" s="160"/>
      <c r="Q174" s="184"/>
      <c r="R174" s="160"/>
      <c r="S174" s="183" t="s">
        <v>959</v>
      </c>
      <c r="T174" s="160"/>
      <c r="U174" s="160"/>
      <c r="V174" s="160"/>
      <c r="W174" s="160"/>
      <c r="X174" s="160"/>
      <c r="Y174" s="160"/>
      <c r="Z174" s="160"/>
      <c r="AA174" s="184" t="s">
        <v>19</v>
      </c>
      <c r="AB174" s="160"/>
      <c r="AC174" s="160"/>
      <c r="AD174" s="160"/>
      <c r="AE174" s="160"/>
      <c r="AF174" s="184" t="s">
        <v>20</v>
      </c>
      <c r="AG174" s="160"/>
      <c r="AH174" s="160"/>
      <c r="AI174" s="156" t="s">
        <v>317</v>
      </c>
      <c r="AJ174" s="185" t="s">
        <v>21</v>
      </c>
      <c r="AK174" s="160"/>
      <c r="AL174" s="160"/>
      <c r="AM174" s="160"/>
      <c r="AN174" s="160"/>
      <c r="AO174" s="160"/>
      <c r="AP174" s="222">
        <v>2807874964</v>
      </c>
      <c r="AQ174" s="222">
        <v>1670748667.6700001</v>
      </c>
      <c r="AR174" s="222">
        <v>1137126296.3299999</v>
      </c>
      <c r="AS174" s="223">
        <v>1670748667.6700001</v>
      </c>
      <c r="AT174" s="221"/>
      <c r="AU174" s="223">
        <v>0</v>
      </c>
      <c r="AV174" s="221"/>
      <c r="AW174" s="222">
        <v>0</v>
      </c>
    </row>
    <row r="175" spans="1:49" x14ac:dyDescent="0.25">
      <c r="A175" s="184" t="s">
        <v>244</v>
      </c>
      <c r="B175" s="160"/>
      <c r="C175" s="184" t="s">
        <v>404</v>
      </c>
      <c r="D175" s="160"/>
      <c r="E175" s="184" t="s">
        <v>409</v>
      </c>
      <c r="F175" s="160"/>
      <c r="G175" s="184" t="s">
        <v>397</v>
      </c>
      <c r="H175" s="160"/>
      <c r="I175" s="184" t="s">
        <v>1073</v>
      </c>
      <c r="J175" s="160"/>
      <c r="K175" s="160"/>
      <c r="L175" s="184" t="s">
        <v>1047</v>
      </c>
      <c r="M175" s="160"/>
      <c r="N175" s="160"/>
      <c r="O175" s="184" t="s">
        <v>340</v>
      </c>
      <c r="P175" s="160"/>
      <c r="Q175" s="184"/>
      <c r="R175" s="160"/>
      <c r="S175" s="183" t="s">
        <v>967</v>
      </c>
      <c r="T175" s="160"/>
      <c r="U175" s="160"/>
      <c r="V175" s="160"/>
      <c r="W175" s="160"/>
      <c r="X175" s="160"/>
      <c r="Y175" s="160"/>
      <c r="Z175" s="160"/>
      <c r="AA175" s="184" t="s">
        <v>19</v>
      </c>
      <c r="AB175" s="160"/>
      <c r="AC175" s="160"/>
      <c r="AD175" s="160"/>
      <c r="AE175" s="160"/>
      <c r="AF175" s="184" t="s">
        <v>20</v>
      </c>
      <c r="AG175" s="160"/>
      <c r="AH175" s="160"/>
      <c r="AI175" s="156" t="s">
        <v>317</v>
      </c>
      <c r="AJ175" s="185" t="s">
        <v>21</v>
      </c>
      <c r="AK175" s="160"/>
      <c r="AL175" s="160"/>
      <c r="AM175" s="160"/>
      <c r="AN175" s="160"/>
      <c r="AO175" s="160"/>
      <c r="AP175" s="222">
        <v>627230921.75</v>
      </c>
      <c r="AQ175" s="222">
        <v>627230921.75</v>
      </c>
      <c r="AR175" s="222">
        <v>0</v>
      </c>
      <c r="AS175" s="223">
        <v>627230921.75</v>
      </c>
      <c r="AT175" s="221"/>
      <c r="AU175" s="223">
        <v>0</v>
      </c>
      <c r="AV175" s="221"/>
      <c r="AW175" s="222">
        <v>0</v>
      </c>
    </row>
    <row r="176" spans="1:49" x14ac:dyDescent="0.25">
      <c r="A176" s="184" t="s">
        <v>244</v>
      </c>
      <c r="B176" s="160"/>
      <c r="C176" s="184" t="s">
        <v>404</v>
      </c>
      <c r="D176" s="160"/>
      <c r="E176" s="184" t="s">
        <v>409</v>
      </c>
      <c r="F176" s="160"/>
      <c r="G176" s="184" t="s">
        <v>397</v>
      </c>
      <c r="H176" s="160"/>
      <c r="I176" s="184" t="s">
        <v>1073</v>
      </c>
      <c r="J176" s="160"/>
      <c r="K176" s="160"/>
      <c r="L176" s="184" t="s">
        <v>422</v>
      </c>
      <c r="M176" s="160"/>
      <c r="N176" s="160"/>
      <c r="O176" s="184" t="s">
        <v>340</v>
      </c>
      <c r="P176" s="160"/>
      <c r="Q176" s="184"/>
      <c r="R176" s="160"/>
      <c r="S176" s="183" t="s">
        <v>969</v>
      </c>
      <c r="T176" s="160"/>
      <c r="U176" s="160"/>
      <c r="V176" s="160"/>
      <c r="W176" s="160"/>
      <c r="X176" s="160"/>
      <c r="Y176" s="160"/>
      <c r="Z176" s="160"/>
      <c r="AA176" s="184" t="s">
        <v>19</v>
      </c>
      <c r="AB176" s="160"/>
      <c r="AC176" s="160"/>
      <c r="AD176" s="160"/>
      <c r="AE176" s="160"/>
      <c r="AF176" s="184" t="s">
        <v>20</v>
      </c>
      <c r="AG176" s="160"/>
      <c r="AH176" s="160"/>
      <c r="AI176" s="156" t="s">
        <v>317</v>
      </c>
      <c r="AJ176" s="185" t="s">
        <v>21</v>
      </c>
      <c r="AK176" s="160"/>
      <c r="AL176" s="160"/>
      <c r="AM176" s="160"/>
      <c r="AN176" s="160"/>
      <c r="AO176" s="160"/>
      <c r="AP176" s="222">
        <v>0</v>
      </c>
      <c r="AQ176" s="222">
        <v>0</v>
      </c>
      <c r="AR176" s="222">
        <v>0</v>
      </c>
      <c r="AS176" s="223">
        <v>0</v>
      </c>
      <c r="AT176" s="221"/>
      <c r="AU176" s="223">
        <v>0</v>
      </c>
      <c r="AV176" s="221"/>
      <c r="AW176" s="222">
        <v>0</v>
      </c>
    </row>
    <row r="177" spans="1:49" x14ac:dyDescent="0.25">
      <c r="A177" s="184" t="s">
        <v>244</v>
      </c>
      <c r="B177" s="160"/>
      <c r="C177" s="184" t="s">
        <v>404</v>
      </c>
      <c r="D177" s="160"/>
      <c r="E177" s="184" t="s">
        <v>409</v>
      </c>
      <c r="F177" s="160"/>
      <c r="G177" s="184" t="s">
        <v>397</v>
      </c>
      <c r="H177" s="160"/>
      <c r="I177" s="184" t="s">
        <v>1073</v>
      </c>
      <c r="J177" s="160"/>
      <c r="K177" s="160"/>
      <c r="L177" s="184" t="s">
        <v>423</v>
      </c>
      <c r="M177" s="160"/>
      <c r="N177" s="160"/>
      <c r="O177" s="184" t="s">
        <v>340</v>
      </c>
      <c r="P177" s="160"/>
      <c r="Q177" s="184"/>
      <c r="R177" s="160"/>
      <c r="S177" s="183" t="s">
        <v>971</v>
      </c>
      <c r="T177" s="160"/>
      <c r="U177" s="160"/>
      <c r="V177" s="160"/>
      <c r="W177" s="160"/>
      <c r="X177" s="160"/>
      <c r="Y177" s="160"/>
      <c r="Z177" s="160"/>
      <c r="AA177" s="184" t="s">
        <v>19</v>
      </c>
      <c r="AB177" s="160"/>
      <c r="AC177" s="160"/>
      <c r="AD177" s="160"/>
      <c r="AE177" s="160"/>
      <c r="AF177" s="184" t="s">
        <v>20</v>
      </c>
      <c r="AG177" s="160"/>
      <c r="AH177" s="160"/>
      <c r="AI177" s="156" t="s">
        <v>317</v>
      </c>
      <c r="AJ177" s="185" t="s">
        <v>21</v>
      </c>
      <c r="AK177" s="160"/>
      <c r="AL177" s="160"/>
      <c r="AM177" s="160"/>
      <c r="AN177" s="160"/>
      <c r="AO177" s="160"/>
      <c r="AP177" s="222">
        <v>26650000</v>
      </c>
      <c r="AQ177" s="222">
        <v>26650000</v>
      </c>
      <c r="AR177" s="222">
        <v>0</v>
      </c>
      <c r="AS177" s="223">
        <v>26650000</v>
      </c>
      <c r="AT177" s="221"/>
      <c r="AU177" s="223">
        <v>0</v>
      </c>
      <c r="AV177" s="221"/>
      <c r="AW177" s="222">
        <v>0</v>
      </c>
    </row>
    <row r="178" spans="1:49" x14ac:dyDescent="0.25">
      <c r="A178" s="184" t="s">
        <v>244</v>
      </c>
      <c r="B178" s="160"/>
      <c r="C178" s="184" t="s">
        <v>404</v>
      </c>
      <c r="D178" s="160"/>
      <c r="E178" s="184" t="s">
        <v>409</v>
      </c>
      <c r="F178" s="160"/>
      <c r="G178" s="184" t="s">
        <v>397</v>
      </c>
      <c r="H178" s="160"/>
      <c r="I178" s="184" t="s">
        <v>1073</v>
      </c>
      <c r="J178" s="160"/>
      <c r="K178" s="160"/>
      <c r="L178" s="184" t="s">
        <v>423</v>
      </c>
      <c r="M178" s="160"/>
      <c r="N178" s="160"/>
      <c r="O178" s="184" t="s">
        <v>340</v>
      </c>
      <c r="P178" s="160"/>
      <c r="Q178" s="184"/>
      <c r="R178" s="160"/>
      <c r="S178" s="183" t="s">
        <v>971</v>
      </c>
      <c r="T178" s="160"/>
      <c r="U178" s="160"/>
      <c r="V178" s="160"/>
      <c r="W178" s="160"/>
      <c r="X178" s="160"/>
      <c r="Y178" s="160"/>
      <c r="Z178" s="160"/>
      <c r="AA178" s="184" t="s">
        <v>19</v>
      </c>
      <c r="AB178" s="160"/>
      <c r="AC178" s="160"/>
      <c r="AD178" s="160"/>
      <c r="AE178" s="160"/>
      <c r="AF178" s="184" t="s">
        <v>20</v>
      </c>
      <c r="AG178" s="160"/>
      <c r="AH178" s="160"/>
      <c r="AI178" s="156" t="s">
        <v>401</v>
      </c>
      <c r="AJ178" s="185" t="s">
        <v>246</v>
      </c>
      <c r="AK178" s="160"/>
      <c r="AL178" s="160"/>
      <c r="AM178" s="160"/>
      <c r="AN178" s="160"/>
      <c r="AO178" s="160"/>
      <c r="AP178" s="222">
        <v>0</v>
      </c>
      <c r="AQ178" s="222">
        <v>0</v>
      </c>
      <c r="AR178" s="222">
        <v>0</v>
      </c>
      <c r="AS178" s="223">
        <v>0</v>
      </c>
      <c r="AT178" s="221"/>
      <c r="AU178" s="223">
        <v>0</v>
      </c>
      <c r="AV178" s="221"/>
      <c r="AW178" s="222">
        <v>0</v>
      </c>
    </row>
    <row r="179" spans="1:49" x14ac:dyDescent="0.25">
      <c r="A179" s="184" t="s">
        <v>244</v>
      </c>
      <c r="B179" s="160"/>
      <c r="C179" s="184" t="s">
        <v>404</v>
      </c>
      <c r="D179" s="160"/>
      <c r="E179" s="184" t="s">
        <v>409</v>
      </c>
      <c r="F179" s="160"/>
      <c r="G179" s="184" t="s">
        <v>397</v>
      </c>
      <c r="H179" s="160"/>
      <c r="I179" s="184" t="s">
        <v>1073</v>
      </c>
      <c r="J179" s="160"/>
      <c r="K179" s="160"/>
      <c r="L179" s="184" t="s">
        <v>1047</v>
      </c>
      <c r="M179" s="160"/>
      <c r="N179" s="160"/>
      <c r="O179" s="184" t="s">
        <v>340</v>
      </c>
      <c r="P179" s="160"/>
      <c r="Q179" s="184"/>
      <c r="R179" s="160"/>
      <c r="S179" s="183" t="s">
        <v>967</v>
      </c>
      <c r="T179" s="160"/>
      <c r="U179" s="160"/>
      <c r="V179" s="160"/>
      <c r="W179" s="160"/>
      <c r="X179" s="160"/>
      <c r="Y179" s="160"/>
      <c r="Z179" s="160"/>
      <c r="AA179" s="184" t="s">
        <v>19</v>
      </c>
      <c r="AB179" s="160"/>
      <c r="AC179" s="160"/>
      <c r="AD179" s="160"/>
      <c r="AE179" s="160"/>
      <c r="AF179" s="184" t="s">
        <v>20</v>
      </c>
      <c r="AG179" s="160"/>
      <c r="AH179" s="160"/>
      <c r="AI179" s="156" t="s">
        <v>401</v>
      </c>
      <c r="AJ179" s="185" t="s">
        <v>246</v>
      </c>
      <c r="AK179" s="160"/>
      <c r="AL179" s="160"/>
      <c r="AM179" s="160"/>
      <c r="AN179" s="160"/>
      <c r="AO179" s="160"/>
      <c r="AP179" s="222">
        <v>0</v>
      </c>
      <c r="AQ179" s="222">
        <v>0</v>
      </c>
      <c r="AR179" s="222">
        <v>0</v>
      </c>
      <c r="AS179" s="223">
        <v>0</v>
      </c>
      <c r="AT179" s="221"/>
      <c r="AU179" s="223">
        <v>0</v>
      </c>
      <c r="AV179" s="221"/>
      <c r="AW179" s="222">
        <v>0</v>
      </c>
    </row>
    <row r="180" spans="1:49" x14ac:dyDescent="0.25">
      <c r="A180" s="184" t="s">
        <v>244</v>
      </c>
      <c r="B180" s="160"/>
      <c r="C180" s="184" t="s">
        <v>404</v>
      </c>
      <c r="D180" s="160"/>
      <c r="E180" s="184" t="s">
        <v>409</v>
      </c>
      <c r="F180" s="160"/>
      <c r="G180" s="184" t="s">
        <v>397</v>
      </c>
      <c r="H180" s="160"/>
      <c r="I180" s="184" t="s">
        <v>1073</v>
      </c>
      <c r="J180" s="160"/>
      <c r="K180" s="160"/>
      <c r="L180" s="184" t="s">
        <v>417</v>
      </c>
      <c r="M180" s="160"/>
      <c r="N180" s="160"/>
      <c r="O180" s="184" t="s">
        <v>340</v>
      </c>
      <c r="P180" s="160"/>
      <c r="Q180" s="184"/>
      <c r="R180" s="160"/>
      <c r="S180" s="183" t="s">
        <v>959</v>
      </c>
      <c r="T180" s="160"/>
      <c r="U180" s="160"/>
      <c r="V180" s="160"/>
      <c r="W180" s="160"/>
      <c r="X180" s="160"/>
      <c r="Y180" s="160"/>
      <c r="Z180" s="160"/>
      <c r="AA180" s="184" t="s">
        <v>19</v>
      </c>
      <c r="AB180" s="160"/>
      <c r="AC180" s="160"/>
      <c r="AD180" s="160"/>
      <c r="AE180" s="160"/>
      <c r="AF180" s="184" t="s">
        <v>20</v>
      </c>
      <c r="AG180" s="160"/>
      <c r="AH180" s="160"/>
      <c r="AI180" s="156" t="s">
        <v>401</v>
      </c>
      <c r="AJ180" s="185" t="s">
        <v>246</v>
      </c>
      <c r="AK180" s="160"/>
      <c r="AL180" s="160"/>
      <c r="AM180" s="160"/>
      <c r="AN180" s="160"/>
      <c r="AO180" s="160"/>
      <c r="AP180" s="222">
        <v>51637280</v>
      </c>
      <c r="AQ180" s="222">
        <v>51637280</v>
      </c>
      <c r="AR180" s="222">
        <v>0</v>
      </c>
      <c r="AS180" s="223">
        <v>51637280</v>
      </c>
      <c r="AT180" s="221"/>
      <c r="AU180" s="223">
        <v>0</v>
      </c>
      <c r="AV180" s="221"/>
      <c r="AW180" s="222">
        <v>0</v>
      </c>
    </row>
    <row r="181" spans="1:49" x14ac:dyDescent="0.25">
      <c r="A181" s="184" t="s">
        <v>244</v>
      </c>
      <c r="B181" s="160"/>
      <c r="C181" s="184" t="s">
        <v>404</v>
      </c>
      <c r="D181" s="160"/>
      <c r="E181" s="184" t="s">
        <v>409</v>
      </c>
      <c r="F181" s="160"/>
      <c r="G181" s="184" t="s">
        <v>397</v>
      </c>
      <c r="H181" s="160"/>
      <c r="I181" s="184" t="s">
        <v>1073</v>
      </c>
      <c r="J181" s="160"/>
      <c r="K181" s="160"/>
      <c r="L181" s="184" t="s">
        <v>421</v>
      </c>
      <c r="M181" s="160"/>
      <c r="N181" s="160"/>
      <c r="O181" s="184" t="s">
        <v>340</v>
      </c>
      <c r="P181" s="160"/>
      <c r="Q181" s="184"/>
      <c r="R181" s="160"/>
      <c r="S181" s="183" t="s">
        <v>973</v>
      </c>
      <c r="T181" s="160"/>
      <c r="U181" s="160"/>
      <c r="V181" s="160"/>
      <c r="W181" s="160"/>
      <c r="X181" s="160"/>
      <c r="Y181" s="160"/>
      <c r="Z181" s="160"/>
      <c r="AA181" s="184" t="s">
        <v>19</v>
      </c>
      <c r="AB181" s="160"/>
      <c r="AC181" s="160"/>
      <c r="AD181" s="160"/>
      <c r="AE181" s="160"/>
      <c r="AF181" s="184" t="s">
        <v>20</v>
      </c>
      <c r="AG181" s="160"/>
      <c r="AH181" s="160"/>
      <c r="AI181" s="156" t="s">
        <v>401</v>
      </c>
      <c r="AJ181" s="185" t="s">
        <v>246</v>
      </c>
      <c r="AK181" s="160"/>
      <c r="AL181" s="160"/>
      <c r="AM181" s="160"/>
      <c r="AN181" s="160"/>
      <c r="AO181" s="160"/>
      <c r="AP181" s="222">
        <v>38586354</v>
      </c>
      <c r="AQ181" s="222">
        <v>37526316</v>
      </c>
      <c r="AR181" s="222">
        <v>1060038</v>
      </c>
      <c r="AS181" s="223">
        <v>37526316</v>
      </c>
      <c r="AT181" s="221"/>
      <c r="AU181" s="223">
        <v>0</v>
      </c>
      <c r="AV181" s="221"/>
      <c r="AW181" s="222">
        <v>0</v>
      </c>
    </row>
    <row r="182" spans="1:49" x14ac:dyDescent="0.25">
      <c r="A182" s="184" t="s">
        <v>244</v>
      </c>
      <c r="B182" s="160"/>
      <c r="C182" s="184" t="s">
        <v>404</v>
      </c>
      <c r="D182" s="160"/>
      <c r="E182" s="184" t="s">
        <v>409</v>
      </c>
      <c r="F182" s="160"/>
      <c r="G182" s="184" t="s">
        <v>397</v>
      </c>
      <c r="H182" s="160"/>
      <c r="I182" s="184" t="s">
        <v>1073</v>
      </c>
      <c r="J182" s="160"/>
      <c r="K182" s="160"/>
      <c r="L182" s="184" t="s">
        <v>416</v>
      </c>
      <c r="M182" s="160"/>
      <c r="N182" s="160"/>
      <c r="O182" s="184" t="s">
        <v>340</v>
      </c>
      <c r="P182" s="160"/>
      <c r="Q182" s="184"/>
      <c r="R182" s="160"/>
      <c r="S182" s="183" t="s">
        <v>957</v>
      </c>
      <c r="T182" s="160"/>
      <c r="U182" s="160"/>
      <c r="V182" s="160"/>
      <c r="W182" s="160"/>
      <c r="X182" s="160"/>
      <c r="Y182" s="160"/>
      <c r="Z182" s="160"/>
      <c r="AA182" s="184" t="s">
        <v>19</v>
      </c>
      <c r="AB182" s="160"/>
      <c r="AC182" s="160"/>
      <c r="AD182" s="160"/>
      <c r="AE182" s="160"/>
      <c r="AF182" s="184" t="s">
        <v>20</v>
      </c>
      <c r="AG182" s="160"/>
      <c r="AH182" s="160"/>
      <c r="AI182" s="156" t="s">
        <v>401</v>
      </c>
      <c r="AJ182" s="185" t="s">
        <v>246</v>
      </c>
      <c r="AK182" s="160"/>
      <c r="AL182" s="160"/>
      <c r="AM182" s="160"/>
      <c r="AN182" s="160"/>
      <c r="AO182" s="160"/>
      <c r="AP182" s="222">
        <v>50893805</v>
      </c>
      <c r="AQ182" s="222">
        <v>50893805</v>
      </c>
      <c r="AR182" s="222">
        <v>0</v>
      </c>
      <c r="AS182" s="223">
        <v>50893805</v>
      </c>
      <c r="AT182" s="221"/>
      <c r="AU182" s="223">
        <v>0</v>
      </c>
      <c r="AV182" s="221"/>
      <c r="AW182" s="222">
        <v>0</v>
      </c>
    </row>
    <row r="183" spans="1:49" x14ac:dyDescent="0.25">
      <c r="A183" s="184" t="s">
        <v>244</v>
      </c>
      <c r="B183" s="160"/>
      <c r="C183" s="184" t="s">
        <v>404</v>
      </c>
      <c r="D183" s="160"/>
      <c r="E183" s="184" t="s">
        <v>409</v>
      </c>
      <c r="F183" s="160"/>
      <c r="G183" s="184" t="s">
        <v>397</v>
      </c>
      <c r="H183" s="160"/>
      <c r="I183" s="184" t="s">
        <v>1073</v>
      </c>
      <c r="J183" s="160"/>
      <c r="K183" s="160"/>
      <c r="L183" s="184" t="s">
        <v>425</v>
      </c>
      <c r="M183" s="160"/>
      <c r="N183" s="160"/>
      <c r="O183" s="184" t="s">
        <v>340</v>
      </c>
      <c r="P183" s="160"/>
      <c r="Q183" s="184"/>
      <c r="R183" s="160"/>
      <c r="S183" s="183" t="s">
        <v>963</v>
      </c>
      <c r="T183" s="160"/>
      <c r="U183" s="160"/>
      <c r="V183" s="160"/>
      <c r="W183" s="160"/>
      <c r="X183" s="160"/>
      <c r="Y183" s="160"/>
      <c r="Z183" s="160"/>
      <c r="AA183" s="184" t="s">
        <v>19</v>
      </c>
      <c r="AB183" s="160"/>
      <c r="AC183" s="160"/>
      <c r="AD183" s="160"/>
      <c r="AE183" s="160"/>
      <c r="AF183" s="184" t="s">
        <v>20</v>
      </c>
      <c r="AG183" s="160"/>
      <c r="AH183" s="160"/>
      <c r="AI183" s="156" t="s">
        <v>401</v>
      </c>
      <c r="AJ183" s="185" t="s">
        <v>246</v>
      </c>
      <c r="AK183" s="160"/>
      <c r="AL183" s="160"/>
      <c r="AM183" s="160"/>
      <c r="AN183" s="160"/>
      <c r="AO183" s="160"/>
      <c r="AP183" s="222">
        <v>17854467</v>
      </c>
      <c r="AQ183" s="222">
        <v>17854467</v>
      </c>
      <c r="AR183" s="222">
        <v>0</v>
      </c>
      <c r="AS183" s="223">
        <v>17854467</v>
      </c>
      <c r="AT183" s="221"/>
      <c r="AU183" s="223">
        <v>0</v>
      </c>
      <c r="AV183" s="221"/>
      <c r="AW183" s="222">
        <v>0</v>
      </c>
    </row>
    <row r="184" spans="1:49" x14ac:dyDescent="0.25">
      <c r="A184" s="184" t="s">
        <v>244</v>
      </c>
      <c r="B184" s="160"/>
      <c r="C184" s="184" t="s">
        <v>404</v>
      </c>
      <c r="D184" s="160"/>
      <c r="E184" s="184" t="s">
        <v>409</v>
      </c>
      <c r="F184" s="160"/>
      <c r="G184" s="184" t="s">
        <v>397</v>
      </c>
      <c r="H184" s="160"/>
      <c r="I184" s="184" t="s">
        <v>1073</v>
      </c>
      <c r="J184" s="160"/>
      <c r="K184" s="160"/>
      <c r="L184" s="184" t="s">
        <v>426</v>
      </c>
      <c r="M184" s="160"/>
      <c r="N184" s="160"/>
      <c r="O184" s="184" t="s">
        <v>340</v>
      </c>
      <c r="P184" s="160"/>
      <c r="Q184" s="184"/>
      <c r="R184" s="160"/>
      <c r="S184" s="183" t="s">
        <v>965</v>
      </c>
      <c r="T184" s="160"/>
      <c r="U184" s="160"/>
      <c r="V184" s="160"/>
      <c r="W184" s="160"/>
      <c r="X184" s="160"/>
      <c r="Y184" s="160"/>
      <c r="Z184" s="160"/>
      <c r="AA184" s="184" t="s">
        <v>19</v>
      </c>
      <c r="AB184" s="160"/>
      <c r="AC184" s="160"/>
      <c r="AD184" s="160"/>
      <c r="AE184" s="160"/>
      <c r="AF184" s="184" t="s">
        <v>20</v>
      </c>
      <c r="AG184" s="160"/>
      <c r="AH184" s="160"/>
      <c r="AI184" s="156" t="s">
        <v>401</v>
      </c>
      <c r="AJ184" s="185" t="s">
        <v>246</v>
      </c>
      <c r="AK184" s="160"/>
      <c r="AL184" s="160"/>
      <c r="AM184" s="160"/>
      <c r="AN184" s="160"/>
      <c r="AO184" s="160"/>
      <c r="AP184" s="222">
        <v>70177165.730000004</v>
      </c>
      <c r="AQ184" s="222">
        <v>67920669.730000004</v>
      </c>
      <c r="AR184" s="222">
        <v>2256496</v>
      </c>
      <c r="AS184" s="223">
        <v>67920669.730000004</v>
      </c>
      <c r="AT184" s="221"/>
      <c r="AU184" s="223">
        <v>0</v>
      </c>
      <c r="AV184" s="221"/>
      <c r="AW184" s="222">
        <v>0</v>
      </c>
    </row>
    <row r="185" spans="1:49" x14ac:dyDescent="0.25">
      <c r="A185" s="179" t="s">
        <v>244</v>
      </c>
      <c r="B185" s="160"/>
      <c r="C185" s="179" t="s">
        <v>433</v>
      </c>
      <c r="D185" s="160"/>
      <c r="E185" s="179"/>
      <c r="F185" s="160"/>
      <c r="G185" s="179"/>
      <c r="H185" s="160"/>
      <c r="I185" s="179"/>
      <c r="J185" s="160"/>
      <c r="K185" s="160"/>
      <c r="L185" s="179"/>
      <c r="M185" s="160"/>
      <c r="N185" s="160"/>
      <c r="O185" s="179"/>
      <c r="P185" s="160"/>
      <c r="Q185" s="179"/>
      <c r="R185" s="160"/>
      <c r="S185" s="178" t="s">
        <v>1069</v>
      </c>
      <c r="T185" s="160"/>
      <c r="U185" s="160"/>
      <c r="V185" s="160"/>
      <c r="W185" s="160"/>
      <c r="X185" s="160"/>
      <c r="Y185" s="160"/>
      <c r="Z185" s="160"/>
      <c r="AA185" s="179" t="s">
        <v>19</v>
      </c>
      <c r="AB185" s="160"/>
      <c r="AC185" s="160"/>
      <c r="AD185" s="160"/>
      <c r="AE185" s="160"/>
      <c r="AF185" s="179" t="s">
        <v>20</v>
      </c>
      <c r="AG185" s="160"/>
      <c r="AH185" s="160"/>
      <c r="AI185" s="155" t="s">
        <v>401</v>
      </c>
      <c r="AJ185" s="180" t="s">
        <v>246</v>
      </c>
      <c r="AK185" s="160"/>
      <c r="AL185" s="160"/>
      <c r="AM185" s="160"/>
      <c r="AN185" s="160"/>
      <c r="AO185" s="160"/>
      <c r="AP185" s="219">
        <v>5904466379.96</v>
      </c>
      <c r="AQ185" s="219">
        <v>3059427317.6100001</v>
      </c>
      <c r="AR185" s="219">
        <v>2845039062.3499999</v>
      </c>
      <c r="AS185" s="220">
        <v>2401769783.5999999</v>
      </c>
      <c r="AT185" s="221"/>
      <c r="AU185" s="220">
        <v>657657534.00999999</v>
      </c>
      <c r="AV185" s="221"/>
      <c r="AW185" s="219">
        <v>0</v>
      </c>
    </row>
    <row r="186" spans="1:49" x14ac:dyDescent="0.25">
      <c r="A186" s="179" t="s">
        <v>244</v>
      </c>
      <c r="B186" s="160"/>
      <c r="C186" s="179" t="s">
        <v>433</v>
      </c>
      <c r="D186" s="160"/>
      <c r="E186" s="179" t="s">
        <v>409</v>
      </c>
      <c r="F186" s="160"/>
      <c r="G186" s="179"/>
      <c r="H186" s="160"/>
      <c r="I186" s="179"/>
      <c r="J186" s="160"/>
      <c r="K186" s="160"/>
      <c r="L186" s="179"/>
      <c r="M186" s="160"/>
      <c r="N186" s="160"/>
      <c r="O186" s="179"/>
      <c r="P186" s="160"/>
      <c r="Q186" s="179"/>
      <c r="R186" s="160"/>
      <c r="S186" s="178" t="s">
        <v>250</v>
      </c>
      <c r="T186" s="160"/>
      <c r="U186" s="160"/>
      <c r="V186" s="160"/>
      <c r="W186" s="160"/>
      <c r="X186" s="160"/>
      <c r="Y186" s="160"/>
      <c r="Z186" s="160"/>
      <c r="AA186" s="179" t="s">
        <v>19</v>
      </c>
      <c r="AB186" s="160"/>
      <c r="AC186" s="160"/>
      <c r="AD186" s="160"/>
      <c r="AE186" s="160"/>
      <c r="AF186" s="179" t="s">
        <v>20</v>
      </c>
      <c r="AG186" s="160"/>
      <c r="AH186" s="160"/>
      <c r="AI186" s="155" t="s">
        <v>401</v>
      </c>
      <c r="AJ186" s="180" t="s">
        <v>246</v>
      </c>
      <c r="AK186" s="160"/>
      <c r="AL186" s="160"/>
      <c r="AM186" s="160"/>
      <c r="AN186" s="160"/>
      <c r="AO186" s="160"/>
      <c r="AP186" s="219">
        <v>5904466379.96</v>
      </c>
      <c r="AQ186" s="219">
        <v>3059427317.6100001</v>
      </c>
      <c r="AR186" s="219">
        <v>2845039062.3499999</v>
      </c>
      <c r="AS186" s="220">
        <v>2401769783.5999999</v>
      </c>
      <c r="AT186" s="221"/>
      <c r="AU186" s="220">
        <v>657657534.00999999</v>
      </c>
      <c r="AV186" s="221"/>
      <c r="AW186" s="219">
        <v>0</v>
      </c>
    </row>
    <row r="187" spans="1:49" x14ac:dyDescent="0.25">
      <c r="A187" s="179" t="s">
        <v>244</v>
      </c>
      <c r="B187" s="160"/>
      <c r="C187" s="179" t="s">
        <v>433</v>
      </c>
      <c r="D187" s="160"/>
      <c r="E187" s="179" t="s">
        <v>409</v>
      </c>
      <c r="F187" s="160"/>
      <c r="G187" s="179" t="s">
        <v>414</v>
      </c>
      <c r="H187" s="160"/>
      <c r="I187" s="179"/>
      <c r="J187" s="160"/>
      <c r="K187" s="160"/>
      <c r="L187" s="179"/>
      <c r="M187" s="160"/>
      <c r="N187" s="160"/>
      <c r="O187" s="179"/>
      <c r="P187" s="160"/>
      <c r="Q187" s="179"/>
      <c r="R187" s="160"/>
      <c r="S187" s="178" t="s">
        <v>520</v>
      </c>
      <c r="T187" s="160"/>
      <c r="U187" s="160"/>
      <c r="V187" s="160"/>
      <c r="W187" s="160"/>
      <c r="X187" s="160"/>
      <c r="Y187" s="160"/>
      <c r="Z187" s="160"/>
      <c r="AA187" s="179" t="s">
        <v>19</v>
      </c>
      <c r="AB187" s="160"/>
      <c r="AC187" s="160"/>
      <c r="AD187" s="160"/>
      <c r="AE187" s="160"/>
      <c r="AF187" s="179" t="s">
        <v>20</v>
      </c>
      <c r="AG187" s="160"/>
      <c r="AH187" s="160"/>
      <c r="AI187" s="155" t="s">
        <v>401</v>
      </c>
      <c r="AJ187" s="180" t="s">
        <v>246</v>
      </c>
      <c r="AK187" s="160"/>
      <c r="AL187" s="160"/>
      <c r="AM187" s="160"/>
      <c r="AN187" s="160"/>
      <c r="AO187" s="160"/>
      <c r="AP187" s="219">
        <v>388646241</v>
      </c>
      <c r="AQ187" s="219">
        <v>388646241</v>
      </c>
      <c r="AR187" s="219">
        <v>0</v>
      </c>
      <c r="AS187" s="220">
        <v>388646241</v>
      </c>
      <c r="AT187" s="221"/>
      <c r="AU187" s="220">
        <v>0</v>
      </c>
      <c r="AV187" s="221"/>
      <c r="AW187" s="219">
        <v>0</v>
      </c>
    </row>
    <row r="188" spans="1:49" x14ac:dyDescent="0.25">
      <c r="A188" s="179" t="s">
        <v>244</v>
      </c>
      <c r="B188" s="160"/>
      <c r="C188" s="179" t="s">
        <v>433</v>
      </c>
      <c r="D188" s="160"/>
      <c r="E188" s="179" t="s">
        <v>409</v>
      </c>
      <c r="F188" s="160"/>
      <c r="G188" s="179" t="s">
        <v>414</v>
      </c>
      <c r="H188" s="160"/>
      <c r="I188" s="179" t="s">
        <v>1075</v>
      </c>
      <c r="J188" s="160"/>
      <c r="K188" s="160"/>
      <c r="L188" s="179" t="s">
        <v>441</v>
      </c>
      <c r="M188" s="160"/>
      <c r="N188" s="160"/>
      <c r="O188" s="179"/>
      <c r="P188" s="160"/>
      <c r="Q188" s="179"/>
      <c r="R188" s="160"/>
      <c r="S188" s="178" t="s">
        <v>284</v>
      </c>
      <c r="T188" s="160"/>
      <c r="U188" s="160"/>
      <c r="V188" s="160"/>
      <c r="W188" s="160"/>
      <c r="X188" s="160"/>
      <c r="Y188" s="160"/>
      <c r="Z188" s="160"/>
      <c r="AA188" s="179" t="s">
        <v>19</v>
      </c>
      <c r="AB188" s="160"/>
      <c r="AC188" s="160"/>
      <c r="AD188" s="160"/>
      <c r="AE188" s="160"/>
      <c r="AF188" s="179" t="s">
        <v>20</v>
      </c>
      <c r="AG188" s="160"/>
      <c r="AH188" s="160"/>
      <c r="AI188" s="155" t="s">
        <v>401</v>
      </c>
      <c r="AJ188" s="180" t="s">
        <v>246</v>
      </c>
      <c r="AK188" s="160"/>
      <c r="AL188" s="160"/>
      <c r="AM188" s="160"/>
      <c r="AN188" s="160"/>
      <c r="AO188" s="160"/>
      <c r="AP188" s="219">
        <v>381796241</v>
      </c>
      <c r="AQ188" s="219">
        <v>381796241</v>
      </c>
      <c r="AR188" s="219">
        <v>0</v>
      </c>
      <c r="AS188" s="220">
        <v>381796241</v>
      </c>
      <c r="AT188" s="221"/>
      <c r="AU188" s="220">
        <v>0</v>
      </c>
      <c r="AV188" s="221"/>
      <c r="AW188" s="219">
        <v>0</v>
      </c>
    </row>
    <row r="189" spans="1:49" x14ac:dyDescent="0.25">
      <c r="A189" s="179" t="s">
        <v>244</v>
      </c>
      <c r="B189" s="160"/>
      <c r="C189" s="179" t="s">
        <v>433</v>
      </c>
      <c r="D189" s="160"/>
      <c r="E189" s="179" t="s">
        <v>409</v>
      </c>
      <c r="F189" s="160"/>
      <c r="G189" s="179" t="s">
        <v>414</v>
      </c>
      <c r="H189" s="160"/>
      <c r="I189" s="179" t="s">
        <v>1075</v>
      </c>
      <c r="J189" s="160"/>
      <c r="K189" s="160"/>
      <c r="L189" s="179" t="s">
        <v>442</v>
      </c>
      <c r="M189" s="160"/>
      <c r="N189" s="160"/>
      <c r="O189" s="179"/>
      <c r="P189" s="160"/>
      <c r="Q189" s="179"/>
      <c r="R189" s="160"/>
      <c r="S189" s="178" t="s">
        <v>285</v>
      </c>
      <c r="T189" s="160"/>
      <c r="U189" s="160"/>
      <c r="V189" s="160"/>
      <c r="W189" s="160"/>
      <c r="X189" s="160"/>
      <c r="Y189" s="160"/>
      <c r="Z189" s="160"/>
      <c r="AA189" s="179" t="s">
        <v>19</v>
      </c>
      <c r="AB189" s="160"/>
      <c r="AC189" s="160"/>
      <c r="AD189" s="160"/>
      <c r="AE189" s="160"/>
      <c r="AF189" s="179" t="s">
        <v>20</v>
      </c>
      <c r="AG189" s="160"/>
      <c r="AH189" s="160"/>
      <c r="AI189" s="155" t="s">
        <v>401</v>
      </c>
      <c r="AJ189" s="180" t="s">
        <v>246</v>
      </c>
      <c r="AK189" s="160"/>
      <c r="AL189" s="160"/>
      <c r="AM189" s="160"/>
      <c r="AN189" s="160"/>
      <c r="AO189" s="160"/>
      <c r="AP189" s="219">
        <v>0</v>
      </c>
      <c r="AQ189" s="219">
        <v>0</v>
      </c>
      <c r="AR189" s="219">
        <v>0</v>
      </c>
      <c r="AS189" s="220">
        <v>0</v>
      </c>
      <c r="AT189" s="221"/>
      <c r="AU189" s="220">
        <v>0</v>
      </c>
      <c r="AV189" s="221"/>
      <c r="AW189" s="219">
        <v>0</v>
      </c>
    </row>
    <row r="190" spans="1:49" x14ac:dyDescent="0.25">
      <c r="A190" s="179" t="s">
        <v>244</v>
      </c>
      <c r="B190" s="160"/>
      <c r="C190" s="179" t="s">
        <v>433</v>
      </c>
      <c r="D190" s="160"/>
      <c r="E190" s="179" t="s">
        <v>409</v>
      </c>
      <c r="F190" s="160"/>
      <c r="G190" s="179" t="s">
        <v>414</v>
      </c>
      <c r="H190" s="160"/>
      <c r="I190" s="179" t="s">
        <v>1075</v>
      </c>
      <c r="J190" s="160"/>
      <c r="K190" s="160"/>
      <c r="L190" s="179" t="s">
        <v>443</v>
      </c>
      <c r="M190" s="160"/>
      <c r="N190" s="160"/>
      <c r="O190" s="179"/>
      <c r="P190" s="160"/>
      <c r="Q190" s="179"/>
      <c r="R190" s="160"/>
      <c r="S190" s="178" t="s">
        <v>286</v>
      </c>
      <c r="T190" s="160"/>
      <c r="U190" s="160"/>
      <c r="V190" s="160"/>
      <c r="W190" s="160"/>
      <c r="X190" s="160"/>
      <c r="Y190" s="160"/>
      <c r="Z190" s="160"/>
      <c r="AA190" s="179" t="s">
        <v>19</v>
      </c>
      <c r="AB190" s="160"/>
      <c r="AC190" s="160"/>
      <c r="AD190" s="160"/>
      <c r="AE190" s="160"/>
      <c r="AF190" s="179" t="s">
        <v>20</v>
      </c>
      <c r="AG190" s="160"/>
      <c r="AH190" s="160"/>
      <c r="AI190" s="155" t="s">
        <v>401</v>
      </c>
      <c r="AJ190" s="180" t="s">
        <v>246</v>
      </c>
      <c r="AK190" s="160"/>
      <c r="AL190" s="160"/>
      <c r="AM190" s="160"/>
      <c r="AN190" s="160"/>
      <c r="AO190" s="160"/>
      <c r="AP190" s="219">
        <v>6850000</v>
      </c>
      <c r="AQ190" s="219">
        <v>6850000</v>
      </c>
      <c r="AR190" s="219">
        <v>0</v>
      </c>
      <c r="AS190" s="220">
        <v>6850000</v>
      </c>
      <c r="AT190" s="221"/>
      <c r="AU190" s="220">
        <v>0</v>
      </c>
      <c r="AV190" s="221"/>
      <c r="AW190" s="219">
        <v>0</v>
      </c>
    </row>
    <row r="191" spans="1:49" x14ac:dyDescent="0.25">
      <c r="A191" s="179" t="s">
        <v>244</v>
      </c>
      <c r="B191" s="160"/>
      <c r="C191" s="179" t="s">
        <v>433</v>
      </c>
      <c r="D191" s="160"/>
      <c r="E191" s="179" t="s">
        <v>409</v>
      </c>
      <c r="F191" s="160"/>
      <c r="G191" s="179" t="s">
        <v>414</v>
      </c>
      <c r="H191" s="160"/>
      <c r="I191" s="179" t="s">
        <v>1075</v>
      </c>
      <c r="J191" s="160"/>
      <c r="K191" s="160"/>
      <c r="L191" s="179"/>
      <c r="M191" s="160"/>
      <c r="N191" s="160"/>
      <c r="O191" s="179"/>
      <c r="P191" s="160"/>
      <c r="Q191" s="179"/>
      <c r="R191" s="160"/>
      <c r="S191" s="178" t="s">
        <v>992</v>
      </c>
      <c r="T191" s="160"/>
      <c r="U191" s="160"/>
      <c r="V191" s="160"/>
      <c r="W191" s="160"/>
      <c r="X191" s="160"/>
      <c r="Y191" s="160"/>
      <c r="Z191" s="160"/>
      <c r="AA191" s="179" t="s">
        <v>19</v>
      </c>
      <c r="AB191" s="160"/>
      <c r="AC191" s="160"/>
      <c r="AD191" s="160"/>
      <c r="AE191" s="160"/>
      <c r="AF191" s="179" t="s">
        <v>20</v>
      </c>
      <c r="AG191" s="160"/>
      <c r="AH191" s="160"/>
      <c r="AI191" s="155" t="s">
        <v>401</v>
      </c>
      <c r="AJ191" s="180" t="s">
        <v>246</v>
      </c>
      <c r="AK191" s="160"/>
      <c r="AL191" s="160"/>
      <c r="AM191" s="160"/>
      <c r="AN191" s="160"/>
      <c r="AO191" s="160"/>
      <c r="AP191" s="219">
        <v>388646241</v>
      </c>
      <c r="AQ191" s="219">
        <v>388646241</v>
      </c>
      <c r="AR191" s="219">
        <v>0</v>
      </c>
      <c r="AS191" s="220">
        <v>388646241</v>
      </c>
      <c r="AT191" s="221"/>
      <c r="AU191" s="220">
        <v>0</v>
      </c>
      <c r="AV191" s="221"/>
      <c r="AW191" s="219">
        <v>0</v>
      </c>
    </row>
    <row r="192" spans="1:49" x14ac:dyDescent="0.25">
      <c r="A192" s="184" t="s">
        <v>244</v>
      </c>
      <c r="B192" s="160"/>
      <c r="C192" s="184" t="s">
        <v>433</v>
      </c>
      <c r="D192" s="160"/>
      <c r="E192" s="184" t="s">
        <v>409</v>
      </c>
      <c r="F192" s="160"/>
      <c r="G192" s="184" t="s">
        <v>414</v>
      </c>
      <c r="H192" s="160"/>
      <c r="I192" s="184" t="s">
        <v>1075</v>
      </c>
      <c r="J192" s="160"/>
      <c r="K192" s="160"/>
      <c r="L192" s="184" t="s">
        <v>441</v>
      </c>
      <c r="M192" s="160"/>
      <c r="N192" s="160"/>
      <c r="O192" s="184" t="s">
        <v>340</v>
      </c>
      <c r="P192" s="160"/>
      <c r="Q192" s="184"/>
      <c r="R192" s="160"/>
      <c r="S192" s="183" t="s">
        <v>994</v>
      </c>
      <c r="T192" s="160"/>
      <c r="U192" s="160"/>
      <c r="V192" s="160"/>
      <c r="W192" s="160"/>
      <c r="X192" s="160"/>
      <c r="Y192" s="160"/>
      <c r="Z192" s="160"/>
      <c r="AA192" s="184" t="s">
        <v>19</v>
      </c>
      <c r="AB192" s="160"/>
      <c r="AC192" s="160"/>
      <c r="AD192" s="160"/>
      <c r="AE192" s="160"/>
      <c r="AF192" s="184" t="s">
        <v>20</v>
      </c>
      <c r="AG192" s="160"/>
      <c r="AH192" s="160"/>
      <c r="AI192" s="156" t="s">
        <v>401</v>
      </c>
      <c r="AJ192" s="185" t="s">
        <v>246</v>
      </c>
      <c r="AK192" s="160"/>
      <c r="AL192" s="160"/>
      <c r="AM192" s="160"/>
      <c r="AN192" s="160"/>
      <c r="AO192" s="160"/>
      <c r="AP192" s="222">
        <v>381796241</v>
      </c>
      <c r="AQ192" s="222">
        <v>381796241</v>
      </c>
      <c r="AR192" s="222">
        <v>0</v>
      </c>
      <c r="AS192" s="223">
        <v>381796241</v>
      </c>
      <c r="AT192" s="221"/>
      <c r="AU192" s="223">
        <v>0</v>
      </c>
      <c r="AV192" s="221"/>
      <c r="AW192" s="222">
        <v>0</v>
      </c>
    </row>
    <row r="193" spans="1:49" x14ac:dyDescent="0.25">
      <c r="A193" s="184" t="s">
        <v>244</v>
      </c>
      <c r="B193" s="160"/>
      <c r="C193" s="184" t="s">
        <v>433</v>
      </c>
      <c r="D193" s="160"/>
      <c r="E193" s="184" t="s">
        <v>409</v>
      </c>
      <c r="F193" s="160"/>
      <c r="G193" s="184" t="s">
        <v>414</v>
      </c>
      <c r="H193" s="160"/>
      <c r="I193" s="184" t="s">
        <v>1075</v>
      </c>
      <c r="J193" s="160"/>
      <c r="K193" s="160"/>
      <c r="L193" s="184" t="s">
        <v>443</v>
      </c>
      <c r="M193" s="160"/>
      <c r="N193" s="160"/>
      <c r="O193" s="184" t="s">
        <v>340</v>
      </c>
      <c r="P193" s="160"/>
      <c r="Q193" s="184"/>
      <c r="R193" s="160"/>
      <c r="S193" s="183" t="s">
        <v>996</v>
      </c>
      <c r="T193" s="160"/>
      <c r="U193" s="160"/>
      <c r="V193" s="160"/>
      <c r="W193" s="160"/>
      <c r="X193" s="160"/>
      <c r="Y193" s="160"/>
      <c r="Z193" s="160"/>
      <c r="AA193" s="184" t="s">
        <v>19</v>
      </c>
      <c r="AB193" s="160"/>
      <c r="AC193" s="160"/>
      <c r="AD193" s="160"/>
      <c r="AE193" s="160"/>
      <c r="AF193" s="184" t="s">
        <v>20</v>
      </c>
      <c r="AG193" s="160"/>
      <c r="AH193" s="160"/>
      <c r="AI193" s="156" t="s">
        <v>401</v>
      </c>
      <c r="AJ193" s="185" t="s">
        <v>246</v>
      </c>
      <c r="AK193" s="160"/>
      <c r="AL193" s="160"/>
      <c r="AM193" s="160"/>
      <c r="AN193" s="160"/>
      <c r="AO193" s="160"/>
      <c r="AP193" s="222">
        <v>6850000</v>
      </c>
      <c r="AQ193" s="222">
        <v>6850000</v>
      </c>
      <c r="AR193" s="222">
        <v>0</v>
      </c>
      <c r="AS193" s="223">
        <v>6850000</v>
      </c>
      <c r="AT193" s="221"/>
      <c r="AU193" s="223">
        <v>0</v>
      </c>
      <c r="AV193" s="221"/>
      <c r="AW193" s="222">
        <v>0</v>
      </c>
    </row>
    <row r="194" spans="1:49" x14ac:dyDescent="0.25">
      <c r="A194" s="184" t="s">
        <v>244</v>
      </c>
      <c r="B194" s="160"/>
      <c r="C194" s="184" t="s">
        <v>433</v>
      </c>
      <c r="D194" s="160"/>
      <c r="E194" s="184" t="s">
        <v>409</v>
      </c>
      <c r="F194" s="160"/>
      <c r="G194" s="184" t="s">
        <v>414</v>
      </c>
      <c r="H194" s="160"/>
      <c r="I194" s="184" t="s">
        <v>1075</v>
      </c>
      <c r="J194" s="160"/>
      <c r="K194" s="160"/>
      <c r="L194" s="184" t="s">
        <v>442</v>
      </c>
      <c r="M194" s="160"/>
      <c r="N194" s="160"/>
      <c r="O194" s="184" t="s">
        <v>342</v>
      </c>
      <c r="P194" s="160"/>
      <c r="Q194" s="184"/>
      <c r="R194" s="160"/>
      <c r="S194" s="183" t="s">
        <v>998</v>
      </c>
      <c r="T194" s="160"/>
      <c r="U194" s="160"/>
      <c r="V194" s="160"/>
      <c r="W194" s="160"/>
      <c r="X194" s="160"/>
      <c r="Y194" s="160"/>
      <c r="Z194" s="160"/>
      <c r="AA194" s="184" t="s">
        <v>19</v>
      </c>
      <c r="AB194" s="160"/>
      <c r="AC194" s="160"/>
      <c r="AD194" s="160"/>
      <c r="AE194" s="160"/>
      <c r="AF194" s="184" t="s">
        <v>20</v>
      </c>
      <c r="AG194" s="160"/>
      <c r="AH194" s="160"/>
      <c r="AI194" s="156" t="s">
        <v>401</v>
      </c>
      <c r="AJ194" s="185" t="s">
        <v>246</v>
      </c>
      <c r="AK194" s="160"/>
      <c r="AL194" s="160"/>
      <c r="AM194" s="160"/>
      <c r="AN194" s="160"/>
      <c r="AO194" s="160"/>
      <c r="AP194" s="222">
        <v>0</v>
      </c>
      <c r="AQ194" s="222">
        <v>0</v>
      </c>
      <c r="AR194" s="222">
        <v>0</v>
      </c>
      <c r="AS194" s="223">
        <v>0</v>
      </c>
      <c r="AT194" s="221"/>
      <c r="AU194" s="223">
        <v>0</v>
      </c>
      <c r="AV194" s="221"/>
      <c r="AW194" s="222">
        <v>0</v>
      </c>
    </row>
    <row r="195" spans="1:49" x14ac:dyDescent="0.25">
      <c r="A195" s="179" t="s">
        <v>244</v>
      </c>
      <c r="B195" s="160"/>
      <c r="C195" s="179" t="s">
        <v>433</v>
      </c>
      <c r="D195" s="160"/>
      <c r="E195" s="179" t="s">
        <v>409</v>
      </c>
      <c r="F195" s="160"/>
      <c r="G195" s="179" t="s">
        <v>428</v>
      </c>
      <c r="H195" s="160"/>
      <c r="I195" s="179"/>
      <c r="J195" s="160"/>
      <c r="K195" s="160"/>
      <c r="L195" s="179"/>
      <c r="M195" s="160"/>
      <c r="N195" s="160"/>
      <c r="O195" s="179"/>
      <c r="P195" s="160"/>
      <c r="Q195" s="179"/>
      <c r="R195" s="160"/>
      <c r="S195" s="178" t="s">
        <v>522</v>
      </c>
      <c r="T195" s="160"/>
      <c r="U195" s="160"/>
      <c r="V195" s="160"/>
      <c r="W195" s="160"/>
      <c r="X195" s="160"/>
      <c r="Y195" s="160"/>
      <c r="Z195" s="160"/>
      <c r="AA195" s="179" t="s">
        <v>19</v>
      </c>
      <c r="AB195" s="160"/>
      <c r="AC195" s="160"/>
      <c r="AD195" s="160"/>
      <c r="AE195" s="160"/>
      <c r="AF195" s="179" t="s">
        <v>20</v>
      </c>
      <c r="AG195" s="160"/>
      <c r="AH195" s="160"/>
      <c r="AI195" s="155" t="s">
        <v>401</v>
      </c>
      <c r="AJ195" s="180" t="s">
        <v>246</v>
      </c>
      <c r="AK195" s="160"/>
      <c r="AL195" s="160"/>
      <c r="AM195" s="160"/>
      <c r="AN195" s="160"/>
      <c r="AO195" s="160"/>
      <c r="AP195" s="219">
        <v>4722759891.0200005</v>
      </c>
      <c r="AQ195" s="219">
        <v>1877720828.6700001</v>
      </c>
      <c r="AR195" s="219">
        <v>2845039062.3499999</v>
      </c>
      <c r="AS195" s="220">
        <v>1877720828.6700001</v>
      </c>
      <c r="AT195" s="221"/>
      <c r="AU195" s="220">
        <v>0</v>
      </c>
      <c r="AV195" s="221"/>
      <c r="AW195" s="219">
        <v>0</v>
      </c>
    </row>
    <row r="196" spans="1:49" x14ac:dyDescent="0.25">
      <c r="A196" s="179" t="s">
        <v>244</v>
      </c>
      <c r="B196" s="160"/>
      <c r="C196" s="179" t="s">
        <v>433</v>
      </c>
      <c r="D196" s="160"/>
      <c r="E196" s="179" t="s">
        <v>409</v>
      </c>
      <c r="F196" s="160"/>
      <c r="G196" s="179" t="s">
        <v>428</v>
      </c>
      <c r="H196" s="160"/>
      <c r="I196" s="179" t="s">
        <v>1075</v>
      </c>
      <c r="J196" s="160"/>
      <c r="K196" s="160"/>
      <c r="L196" s="179"/>
      <c r="M196" s="160"/>
      <c r="N196" s="160"/>
      <c r="O196" s="179"/>
      <c r="P196" s="160"/>
      <c r="Q196" s="179"/>
      <c r="R196" s="160"/>
      <c r="S196" s="178" t="s">
        <v>1076</v>
      </c>
      <c r="T196" s="160"/>
      <c r="U196" s="160"/>
      <c r="V196" s="160"/>
      <c r="W196" s="160"/>
      <c r="X196" s="160"/>
      <c r="Y196" s="160"/>
      <c r="Z196" s="160"/>
      <c r="AA196" s="179" t="s">
        <v>19</v>
      </c>
      <c r="AB196" s="160"/>
      <c r="AC196" s="160"/>
      <c r="AD196" s="160"/>
      <c r="AE196" s="160"/>
      <c r="AF196" s="179" t="s">
        <v>20</v>
      </c>
      <c r="AG196" s="160"/>
      <c r="AH196" s="160"/>
      <c r="AI196" s="155" t="s">
        <v>401</v>
      </c>
      <c r="AJ196" s="180" t="s">
        <v>246</v>
      </c>
      <c r="AK196" s="160"/>
      <c r="AL196" s="160"/>
      <c r="AM196" s="160"/>
      <c r="AN196" s="160"/>
      <c r="AO196" s="160"/>
      <c r="AP196" s="219">
        <v>4722759891.0200005</v>
      </c>
      <c r="AQ196" s="219">
        <v>1877720828.6700001</v>
      </c>
      <c r="AR196" s="219">
        <v>2845039062.3499999</v>
      </c>
      <c r="AS196" s="220">
        <v>1877720828.6700001</v>
      </c>
      <c r="AT196" s="221"/>
      <c r="AU196" s="220">
        <v>0</v>
      </c>
      <c r="AV196" s="221"/>
      <c r="AW196" s="219">
        <v>0</v>
      </c>
    </row>
    <row r="197" spans="1:49" x14ac:dyDescent="0.25">
      <c r="A197" s="179" t="s">
        <v>244</v>
      </c>
      <c r="B197" s="160"/>
      <c r="C197" s="179" t="s">
        <v>433</v>
      </c>
      <c r="D197" s="160"/>
      <c r="E197" s="179" t="s">
        <v>409</v>
      </c>
      <c r="F197" s="160"/>
      <c r="G197" s="179" t="s">
        <v>428</v>
      </c>
      <c r="H197" s="160"/>
      <c r="I197" s="179" t="s">
        <v>1075</v>
      </c>
      <c r="J197" s="160"/>
      <c r="K197" s="160"/>
      <c r="L197" s="179" t="s">
        <v>1077</v>
      </c>
      <c r="M197" s="160"/>
      <c r="N197" s="160"/>
      <c r="O197" s="179"/>
      <c r="P197" s="160"/>
      <c r="Q197" s="179"/>
      <c r="R197" s="160"/>
      <c r="S197" s="178" t="s">
        <v>1005</v>
      </c>
      <c r="T197" s="160"/>
      <c r="U197" s="160"/>
      <c r="V197" s="160"/>
      <c r="W197" s="160"/>
      <c r="X197" s="160"/>
      <c r="Y197" s="160"/>
      <c r="Z197" s="160"/>
      <c r="AA197" s="179" t="s">
        <v>19</v>
      </c>
      <c r="AB197" s="160"/>
      <c r="AC197" s="160"/>
      <c r="AD197" s="160"/>
      <c r="AE197" s="160"/>
      <c r="AF197" s="179" t="s">
        <v>20</v>
      </c>
      <c r="AG197" s="160"/>
      <c r="AH197" s="160"/>
      <c r="AI197" s="155" t="s">
        <v>401</v>
      </c>
      <c r="AJ197" s="180" t="s">
        <v>246</v>
      </c>
      <c r="AK197" s="160"/>
      <c r="AL197" s="160"/>
      <c r="AM197" s="160"/>
      <c r="AN197" s="160"/>
      <c r="AO197" s="160"/>
      <c r="AP197" s="219">
        <v>9745334</v>
      </c>
      <c r="AQ197" s="219">
        <v>9745334</v>
      </c>
      <c r="AR197" s="219">
        <v>0</v>
      </c>
      <c r="AS197" s="220">
        <v>9745334</v>
      </c>
      <c r="AT197" s="221"/>
      <c r="AU197" s="220">
        <v>0</v>
      </c>
      <c r="AV197" s="221"/>
      <c r="AW197" s="219">
        <v>0</v>
      </c>
    </row>
    <row r="198" spans="1:49" x14ac:dyDescent="0.25">
      <c r="A198" s="179" t="s">
        <v>244</v>
      </c>
      <c r="B198" s="160"/>
      <c r="C198" s="179" t="s">
        <v>433</v>
      </c>
      <c r="D198" s="160"/>
      <c r="E198" s="179" t="s">
        <v>409</v>
      </c>
      <c r="F198" s="160"/>
      <c r="G198" s="179" t="s">
        <v>428</v>
      </c>
      <c r="H198" s="160"/>
      <c r="I198" s="179" t="s">
        <v>1075</v>
      </c>
      <c r="J198" s="160"/>
      <c r="K198" s="160"/>
      <c r="L198" s="179" t="s">
        <v>444</v>
      </c>
      <c r="M198" s="160"/>
      <c r="N198" s="160"/>
      <c r="O198" s="179"/>
      <c r="P198" s="160"/>
      <c r="Q198" s="179"/>
      <c r="R198" s="160"/>
      <c r="S198" s="178" t="s">
        <v>287</v>
      </c>
      <c r="T198" s="160"/>
      <c r="U198" s="160"/>
      <c r="V198" s="160"/>
      <c r="W198" s="160"/>
      <c r="X198" s="160"/>
      <c r="Y198" s="160"/>
      <c r="Z198" s="160"/>
      <c r="AA198" s="179" t="s">
        <v>19</v>
      </c>
      <c r="AB198" s="160"/>
      <c r="AC198" s="160"/>
      <c r="AD198" s="160"/>
      <c r="AE198" s="160"/>
      <c r="AF198" s="179" t="s">
        <v>20</v>
      </c>
      <c r="AG198" s="160"/>
      <c r="AH198" s="160"/>
      <c r="AI198" s="155" t="s">
        <v>401</v>
      </c>
      <c r="AJ198" s="180" t="s">
        <v>246</v>
      </c>
      <c r="AK198" s="160"/>
      <c r="AL198" s="160"/>
      <c r="AM198" s="160"/>
      <c r="AN198" s="160"/>
      <c r="AO198" s="160"/>
      <c r="AP198" s="219">
        <v>4713014557.0200005</v>
      </c>
      <c r="AQ198" s="219">
        <v>1867975494.6700001</v>
      </c>
      <c r="AR198" s="219">
        <v>2845039062.3499999</v>
      </c>
      <c r="AS198" s="220">
        <v>1867975494.6700001</v>
      </c>
      <c r="AT198" s="221"/>
      <c r="AU198" s="220">
        <v>0</v>
      </c>
      <c r="AV198" s="221"/>
      <c r="AW198" s="219">
        <v>0</v>
      </c>
    </row>
    <row r="199" spans="1:49" x14ac:dyDescent="0.25">
      <c r="A199" s="184" t="s">
        <v>244</v>
      </c>
      <c r="B199" s="160"/>
      <c r="C199" s="184" t="s">
        <v>433</v>
      </c>
      <c r="D199" s="160"/>
      <c r="E199" s="184" t="s">
        <v>409</v>
      </c>
      <c r="F199" s="160"/>
      <c r="G199" s="184" t="s">
        <v>428</v>
      </c>
      <c r="H199" s="160"/>
      <c r="I199" s="184" t="s">
        <v>1075</v>
      </c>
      <c r="J199" s="160"/>
      <c r="K199" s="160"/>
      <c r="L199" s="184" t="s">
        <v>1077</v>
      </c>
      <c r="M199" s="160"/>
      <c r="N199" s="160"/>
      <c r="O199" s="184" t="s">
        <v>340</v>
      </c>
      <c r="P199" s="160"/>
      <c r="Q199" s="184"/>
      <c r="R199" s="160"/>
      <c r="S199" s="183" t="s">
        <v>1019</v>
      </c>
      <c r="T199" s="160"/>
      <c r="U199" s="160"/>
      <c r="V199" s="160"/>
      <c r="W199" s="160"/>
      <c r="X199" s="160"/>
      <c r="Y199" s="160"/>
      <c r="Z199" s="160"/>
      <c r="AA199" s="184" t="s">
        <v>19</v>
      </c>
      <c r="AB199" s="160"/>
      <c r="AC199" s="160"/>
      <c r="AD199" s="160"/>
      <c r="AE199" s="160"/>
      <c r="AF199" s="184" t="s">
        <v>20</v>
      </c>
      <c r="AG199" s="160"/>
      <c r="AH199" s="160"/>
      <c r="AI199" s="156" t="s">
        <v>401</v>
      </c>
      <c r="AJ199" s="185" t="s">
        <v>246</v>
      </c>
      <c r="AK199" s="160"/>
      <c r="AL199" s="160"/>
      <c r="AM199" s="160"/>
      <c r="AN199" s="160"/>
      <c r="AO199" s="160"/>
      <c r="AP199" s="222">
        <v>9745334</v>
      </c>
      <c r="AQ199" s="222">
        <v>9745334</v>
      </c>
      <c r="AR199" s="222">
        <v>0</v>
      </c>
      <c r="AS199" s="223">
        <v>9745334</v>
      </c>
      <c r="AT199" s="221"/>
      <c r="AU199" s="223">
        <v>0</v>
      </c>
      <c r="AV199" s="221"/>
      <c r="AW199" s="222">
        <v>0</v>
      </c>
    </row>
    <row r="200" spans="1:49" x14ac:dyDescent="0.25">
      <c r="A200" s="184" t="s">
        <v>244</v>
      </c>
      <c r="B200" s="160"/>
      <c r="C200" s="184" t="s">
        <v>433</v>
      </c>
      <c r="D200" s="160"/>
      <c r="E200" s="184" t="s">
        <v>409</v>
      </c>
      <c r="F200" s="160"/>
      <c r="G200" s="184" t="s">
        <v>428</v>
      </c>
      <c r="H200" s="160"/>
      <c r="I200" s="184" t="s">
        <v>1075</v>
      </c>
      <c r="J200" s="160"/>
      <c r="K200" s="160"/>
      <c r="L200" s="184" t="s">
        <v>444</v>
      </c>
      <c r="M200" s="160"/>
      <c r="N200" s="160"/>
      <c r="O200" s="184" t="s">
        <v>340</v>
      </c>
      <c r="P200" s="160"/>
      <c r="Q200" s="184"/>
      <c r="R200" s="160"/>
      <c r="S200" s="183" t="s">
        <v>1021</v>
      </c>
      <c r="T200" s="160"/>
      <c r="U200" s="160"/>
      <c r="V200" s="160"/>
      <c r="W200" s="160"/>
      <c r="X200" s="160"/>
      <c r="Y200" s="160"/>
      <c r="Z200" s="160"/>
      <c r="AA200" s="184" t="s">
        <v>19</v>
      </c>
      <c r="AB200" s="160"/>
      <c r="AC200" s="160"/>
      <c r="AD200" s="160"/>
      <c r="AE200" s="160"/>
      <c r="AF200" s="184" t="s">
        <v>20</v>
      </c>
      <c r="AG200" s="160"/>
      <c r="AH200" s="160"/>
      <c r="AI200" s="156" t="s">
        <v>401</v>
      </c>
      <c r="AJ200" s="185" t="s">
        <v>246</v>
      </c>
      <c r="AK200" s="160"/>
      <c r="AL200" s="160"/>
      <c r="AM200" s="160"/>
      <c r="AN200" s="160"/>
      <c r="AO200" s="160"/>
      <c r="AP200" s="222">
        <v>4713014557.0200005</v>
      </c>
      <c r="AQ200" s="222">
        <v>1867975494.6700001</v>
      </c>
      <c r="AR200" s="222">
        <v>2845039062.3499999</v>
      </c>
      <c r="AS200" s="223">
        <v>1867975494.6700001</v>
      </c>
      <c r="AT200" s="221"/>
      <c r="AU200" s="223">
        <v>0</v>
      </c>
      <c r="AV200" s="221"/>
      <c r="AW200" s="222">
        <v>0</v>
      </c>
    </row>
    <row r="201" spans="1:49" x14ac:dyDescent="0.25">
      <c r="A201" s="179" t="s">
        <v>244</v>
      </c>
      <c r="B201" s="160"/>
      <c r="C201" s="179" t="s">
        <v>433</v>
      </c>
      <c r="D201" s="160"/>
      <c r="E201" s="179" t="s">
        <v>409</v>
      </c>
      <c r="F201" s="160"/>
      <c r="G201" s="179" t="s">
        <v>432</v>
      </c>
      <c r="H201" s="160"/>
      <c r="I201" s="179"/>
      <c r="J201" s="160"/>
      <c r="K201" s="160"/>
      <c r="L201" s="179"/>
      <c r="M201" s="160"/>
      <c r="N201" s="160"/>
      <c r="O201" s="179"/>
      <c r="P201" s="160"/>
      <c r="Q201" s="179"/>
      <c r="R201" s="160"/>
      <c r="S201" s="178" t="s">
        <v>1023</v>
      </c>
      <c r="T201" s="160"/>
      <c r="U201" s="160"/>
      <c r="V201" s="160"/>
      <c r="W201" s="160"/>
      <c r="X201" s="160"/>
      <c r="Y201" s="160"/>
      <c r="Z201" s="160"/>
      <c r="AA201" s="179" t="s">
        <v>19</v>
      </c>
      <c r="AB201" s="160"/>
      <c r="AC201" s="160"/>
      <c r="AD201" s="160"/>
      <c r="AE201" s="160"/>
      <c r="AF201" s="179" t="s">
        <v>20</v>
      </c>
      <c r="AG201" s="160"/>
      <c r="AH201" s="160"/>
      <c r="AI201" s="155" t="s">
        <v>401</v>
      </c>
      <c r="AJ201" s="180" t="s">
        <v>246</v>
      </c>
      <c r="AK201" s="160"/>
      <c r="AL201" s="160"/>
      <c r="AM201" s="160"/>
      <c r="AN201" s="160"/>
      <c r="AO201" s="160"/>
      <c r="AP201" s="219">
        <v>793060247.94000006</v>
      </c>
      <c r="AQ201" s="219">
        <v>793060247.94000006</v>
      </c>
      <c r="AR201" s="219">
        <v>0</v>
      </c>
      <c r="AS201" s="220">
        <v>135402713.93000001</v>
      </c>
      <c r="AT201" s="221"/>
      <c r="AU201" s="220">
        <v>657657534.00999999</v>
      </c>
      <c r="AV201" s="221"/>
      <c r="AW201" s="219">
        <v>0</v>
      </c>
    </row>
    <row r="202" spans="1:49" x14ac:dyDescent="0.25">
      <c r="A202" s="179" t="s">
        <v>244</v>
      </c>
      <c r="B202" s="160"/>
      <c r="C202" s="179" t="s">
        <v>433</v>
      </c>
      <c r="D202" s="160"/>
      <c r="E202" s="179" t="s">
        <v>409</v>
      </c>
      <c r="F202" s="160"/>
      <c r="G202" s="179" t="s">
        <v>432</v>
      </c>
      <c r="H202" s="160"/>
      <c r="I202" s="179" t="s">
        <v>1075</v>
      </c>
      <c r="J202" s="160"/>
      <c r="K202" s="160"/>
      <c r="L202" s="179"/>
      <c r="M202" s="160"/>
      <c r="N202" s="160"/>
      <c r="O202" s="179"/>
      <c r="P202" s="160"/>
      <c r="Q202" s="179"/>
      <c r="R202" s="160"/>
      <c r="S202" s="178" t="s">
        <v>992</v>
      </c>
      <c r="T202" s="160"/>
      <c r="U202" s="160"/>
      <c r="V202" s="160"/>
      <c r="W202" s="160"/>
      <c r="X202" s="160"/>
      <c r="Y202" s="160"/>
      <c r="Z202" s="160"/>
      <c r="AA202" s="179" t="s">
        <v>19</v>
      </c>
      <c r="AB202" s="160"/>
      <c r="AC202" s="160"/>
      <c r="AD202" s="160"/>
      <c r="AE202" s="160"/>
      <c r="AF202" s="179" t="s">
        <v>20</v>
      </c>
      <c r="AG202" s="160"/>
      <c r="AH202" s="160"/>
      <c r="AI202" s="155" t="s">
        <v>401</v>
      </c>
      <c r="AJ202" s="180" t="s">
        <v>246</v>
      </c>
      <c r="AK202" s="160"/>
      <c r="AL202" s="160"/>
      <c r="AM202" s="160"/>
      <c r="AN202" s="160"/>
      <c r="AO202" s="160"/>
      <c r="AP202" s="219">
        <v>793060247.94000006</v>
      </c>
      <c r="AQ202" s="219">
        <v>793060247.94000006</v>
      </c>
      <c r="AR202" s="219">
        <v>0</v>
      </c>
      <c r="AS202" s="220">
        <v>135402713.93000001</v>
      </c>
      <c r="AT202" s="221"/>
      <c r="AU202" s="220">
        <v>657657534.00999999</v>
      </c>
      <c r="AV202" s="221"/>
      <c r="AW202" s="219">
        <v>0</v>
      </c>
    </row>
    <row r="203" spans="1:49" x14ac:dyDescent="0.25">
      <c r="A203" s="179" t="s">
        <v>244</v>
      </c>
      <c r="B203" s="160"/>
      <c r="C203" s="179" t="s">
        <v>433</v>
      </c>
      <c r="D203" s="160"/>
      <c r="E203" s="179" t="s">
        <v>409</v>
      </c>
      <c r="F203" s="160"/>
      <c r="G203" s="179" t="s">
        <v>432</v>
      </c>
      <c r="H203" s="160"/>
      <c r="I203" s="179" t="s">
        <v>1075</v>
      </c>
      <c r="J203" s="160"/>
      <c r="K203" s="160"/>
      <c r="L203" s="179" t="s">
        <v>438</v>
      </c>
      <c r="M203" s="160"/>
      <c r="N203" s="160"/>
      <c r="O203" s="179"/>
      <c r="P203" s="160"/>
      <c r="Q203" s="179"/>
      <c r="R203" s="160"/>
      <c r="S203" s="178" t="s">
        <v>283</v>
      </c>
      <c r="T203" s="160"/>
      <c r="U203" s="160"/>
      <c r="V203" s="160"/>
      <c r="W203" s="160"/>
      <c r="X203" s="160"/>
      <c r="Y203" s="160"/>
      <c r="Z203" s="160"/>
      <c r="AA203" s="179" t="s">
        <v>19</v>
      </c>
      <c r="AB203" s="160"/>
      <c r="AC203" s="160"/>
      <c r="AD203" s="160"/>
      <c r="AE203" s="160"/>
      <c r="AF203" s="179" t="s">
        <v>20</v>
      </c>
      <c r="AG203" s="160"/>
      <c r="AH203" s="160"/>
      <c r="AI203" s="155" t="s">
        <v>401</v>
      </c>
      <c r="AJ203" s="180" t="s">
        <v>246</v>
      </c>
      <c r="AK203" s="160"/>
      <c r="AL203" s="160"/>
      <c r="AM203" s="160"/>
      <c r="AN203" s="160"/>
      <c r="AO203" s="160"/>
      <c r="AP203" s="219">
        <v>17403276</v>
      </c>
      <c r="AQ203" s="219">
        <v>17403276</v>
      </c>
      <c r="AR203" s="219">
        <v>0</v>
      </c>
      <c r="AS203" s="220">
        <v>17403276</v>
      </c>
      <c r="AT203" s="221"/>
      <c r="AU203" s="220">
        <v>0</v>
      </c>
      <c r="AV203" s="221"/>
      <c r="AW203" s="219">
        <v>0</v>
      </c>
    </row>
    <row r="204" spans="1:49" x14ac:dyDescent="0.25">
      <c r="A204" s="179" t="s">
        <v>244</v>
      </c>
      <c r="B204" s="160"/>
      <c r="C204" s="179" t="s">
        <v>433</v>
      </c>
      <c r="D204" s="160"/>
      <c r="E204" s="179" t="s">
        <v>409</v>
      </c>
      <c r="F204" s="160"/>
      <c r="G204" s="179" t="s">
        <v>432</v>
      </c>
      <c r="H204" s="160"/>
      <c r="I204" s="179" t="s">
        <v>1075</v>
      </c>
      <c r="J204" s="160"/>
      <c r="K204" s="160"/>
      <c r="L204" s="179" t="s">
        <v>1048</v>
      </c>
      <c r="M204" s="160"/>
      <c r="N204" s="160"/>
      <c r="O204" s="179"/>
      <c r="P204" s="160"/>
      <c r="Q204" s="179"/>
      <c r="R204" s="160"/>
      <c r="S204" s="178" t="s">
        <v>510</v>
      </c>
      <c r="T204" s="160"/>
      <c r="U204" s="160"/>
      <c r="V204" s="160"/>
      <c r="W204" s="160"/>
      <c r="X204" s="160"/>
      <c r="Y204" s="160"/>
      <c r="Z204" s="160"/>
      <c r="AA204" s="179" t="s">
        <v>19</v>
      </c>
      <c r="AB204" s="160"/>
      <c r="AC204" s="160"/>
      <c r="AD204" s="160"/>
      <c r="AE204" s="160"/>
      <c r="AF204" s="179" t="s">
        <v>20</v>
      </c>
      <c r="AG204" s="160"/>
      <c r="AH204" s="160"/>
      <c r="AI204" s="155" t="s">
        <v>401</v>
      </c>
      <c r="AJ204" s="180" t="s">
        <v>246</v>
      </c>
      <c r="AK204" s="160"/>
      <c r="AL204" s="160"/>
      <c r="AM204" s="160"/>
      <c r="AN204" s="160"/>
      <c r="AO204" s="160"/>
      <c r="AP204" s="219">
        <v>775656971.94000006</v>
      </c>
      <c r="AQ204" s="219">
        <v>775656971.94000006</v>
      </c>
      <c r="AR204" s="219">
        <v>0</v>
      </c>
      <c r="AS204" s="220">
        <v>117999437.93000001</v>
      </c>
      <c r="AT204" s="221"/>
      <c r="AU204" s="220">
        <v>657657534.00999999</v>
      </c>
      <c r="AV204" s="221"/>
      <c r="AW204" s="219">
        <v>0</v>
      </c>
    </row>
    <row r="205" spans="1:49" x14ac:dyDescent="0.25">
      <c r="A205" s="184" t="s">
        <v>244</v>
      </c>
      <c r="B205" s="160"/>
      <c r="C205" s="184" t="s">
        <v>433</v>
      </c>
      <c r="D205" s="160"/>
      <c r="E205" s="184" t="s">
        <v>409</v>
      </c>
      <c r="F205" s="160"/>
      <c r="G205" s="184" t="s">
        <v>432</v>
      </c>
      <c r="H205" s="160"/>
      <c r="I205" s="184" t="s">
        <v>1075</v>
      </c>
      <c r="J205" s="160"/>
      <c r="K205" s="160"/>
      <c r="L205" s="184" t="s">
        <v>438</v>
      </c>
      <c r="M205" s="160"/>
      <c r="N205" s="160"/>
      <c r="O205" s="184" t="s">
        <v>340</v>
      </c>
      <c r="P205" s="160"/>
      <c r="Q205" s="184"/>
      <c r="R205" s="160"/>
      <c r="S205" s="183" t="s">
        <v>1042</v>
      </c>
      <c r="T205" s="160"/>
      <c r="U205" s="160"/>
      <c r="V205" s="160"/>
      <c r="W205" s="160"/>
      <c r="X205" s="160"/>
      <c r="Y205" s="160"/>
      <c r="Z205" s="160"/>
      <c r="AA205" s="184" t="s">
        <v>19</v>
      </c>
      <c r="AB205" s="160"/>
      <c r="AC205" s="160"/>
      <c r="AD205" s="160"/>
      <c r="AE205" s="160"/>
      <c r="AF205" s="184" t="s">
        <v>20</v>
      </c>
      <c r="AG205" s="160"/>
      <c r="AH205" s="160"/>
      <c r="AI205" s="156" t="s">
        <v>401</v>
      </c>
      <c r="AJ205" s="185" t="s">
        <v>246</v>
      </c>
      <c r="AK205" s="160"/>
      <c r="AL205" s="160"/>
      <c r="AM205" s="160"/>
      <c r="AN205" s="160"/>
      <c r="AO205" s="160"/>
      <c r="AP205" s="222">
        <v>17403276</v>
      </c>
      <c r="AQ205" s="222">
        <v>17403276</v>
      </c>
      <c r="AR205" s="222">
        <v>0</v>
      </c>
      <c r="AS205" s="223">
        <v>17403276</v>
      </c>
      <c r="AT205" s="221"/>
      <c r="AU205" s="223">
        <v>0</v>
      </c>
      <c r="AV205" s="221"/>
      <c r="AW205" s="222">
        <v>0</v>
      </c>
    </row>
    <row r="206" spans="1:49" x14ac:dyDescent="0.25">
      <c r="A206" s="184" t="s">
        <v>244</v>
      </c>
      <c r="B206" s="160"/>
      <c r="C206" s="184" t="s">
        <v>433</v>
      </c>
      <c r="D206" s="160"/>
      <c r="E206" s="184" t="s">
        <v>409</v>
      </c>
      <c r="F206" s="160"/>
      <c r="G206" s="184" t="s">
        <v>432</v>
      </c>
      <c r="H206" s="160"/>
      <c r="I206" s="184" t="s">
        <v>1075</v>
      </c>
      <c r="J206" s="160"/>
      <c r="K206" s="160"/>
      <c r="L206" s="184" t="s">
        <v>1048</v>
      </c>
      <c r="M206" s="160"/>
      <c r="N206" s="160"/>
      <c r="O206" s="184" t="s">
        <v>340</v>
      </c>
      <c r="P206" s="160"/>
      <c r="Q206" s="184"/>
      <c r="R206" s="160"/>
      <c r="S206" s="183" t="s">
        <v>1044</v>
      </c>
      <c r="T206" s="160"/>
      <c r="U206" s="160"/>
      <c r="V206" s="160"/>
      <c r="W206" s="160"/>
      <c r="X206" s="160"/>
      <c r="Y206" s="160"/>
      <c r="Z206" s="160"/>
      <c r="AA206" s="184" t="s">
        <v>19</v>
      </c>
      <c r="AB206" s="160"/>
      <c r="AC206" s="160"/>
      <c r="AD206" s="160"/>
      <c r="AE206" s="160"/>
      <c r="AF206" s="184" t="s">
        <v>20</v>
      </c>
      <c r="AG206" s="160"/>
      <c r="AH206" s="160"/>
      <c r="AI206" s="156" t="s">
        <v>401</v>
      </c>
      <c r="AJ206" s="185" t="s">
        <v>246</v>
      </c>
      <c r="AK206" s="160"/>
      <c r="AL206" s="160"/>
      <c r="AM206" s="160"/>
      <c r="AN206" s="160"/>
      <c r="AO206" s="160"/>
      <c r="AP206" s="222">
        <v>775656971.94000006</v>
      </c>
      <c r="AQ206" s="222">
        <v>775656971.94000006</v>
      </c>
      <c r="AR206" s="222">
        <v>0</v>
      </c>
      <c r="AS206" s="223">
        <v>117999437.93000001</v>
      </c>
      <c r="AT206" s="221"/>
      <c r="AU206" s="223">
        <v>657657534.00999999</v>
      </c>
      <c r="AV206" s="221"/>
      <c r="AW206" s="222">
        <v>0</v>
      </c>
    </row>
    <row r="207" spans="1:49" x14ac:dyDescent="0.25">
      <c r="A207" s="152" t="s">
        <v>293</v>
      </c>
      <c r="B207" s="152" t="s">
        <v>293</v>
      </c>
      <c r="C207" s="152" t="s">
        <v>293</v>
      </c>
      <c r="D207" s="152" t="s">
        <v>293</v>
      </c>
      <c r="E207" s="152" t="s">
        <v>293</v>
      </c>
      <c r="F207" s="152" t="s">
        <v>293</v>
      </c>
      <c r="G207" s="152" t="s">
        <v>293</v>
      </c>
      <c r="H207" s="152" t="s">
        <v>293</v>
      </c>
      <c r="I207" s="152" t="s">
        <v>293</v>
      </c>
      <c r="J207" s="170" t="s">
        <v>293</v>
      </c>
      <c r="K207" s="160"/>
      <c r="L207" s="170" t="s">
        <v>293</v>
      </c>
      <c r="M207" s="160"/>
      <c r="N207" s="152" t="s">
        <v>293</v>
      </c>
      <c r="O207" s="152" t="s">
        <v>293</v>
      </c>
      <c r="P207" s="152" t="s">
        <v>293</v>
      </c>
      <c r="Q207" s="152" t="s">
        <v>293</v>
      </c>
      <c r="R207" s="152" t="s">
        <v>293</v>
      </c>
      <c r="S207" s="152" t="s">
        <v>293</v>
      </c>
      <c r="T207" s="152" t="s">
        <v>293</v>
      </c>
      <c r="U207" s="152" t="s">
        <v>293</v>
      </c>
      <c r="V207" s="152" t="s">
        <v>293</v>
      </c>
      <c r="W207" s="152" t="s">
        <v>293</v>
      </c>
      <c r="X207" s="152" t="s">
        <v>293</v>
      </c>
      <c r="Y207" s="152" t="s">
        <v>293</v>
      </c>
      <c r="Z207" s="152" t="s">
        <v>293</v>
      </c>
      <c r="AA207" s="170" t="s">
        <v>293</v>
      </c>
      <c r="AB207" s="160"/>
      <c r="AC207" s="170" t="s">
        <v>293</v>
      </c>
      <c r="AD207" s="160"/>
      <c r="AE207" s="152" t="s">
        <v>293</v>
      </c>
      <c r="AF207" s="152" t="s">
        <v>293</v>
      </c>
      <c r="AG207" s="152" t="s">
        <v>293</v>
      </c>
      <c r="AH207" s="152" t="s">
        <v>293</v>
      </c>
      <c r="AI207" s="152" t="s">
        <v>293</v>
      </c>
      <c r="AJ207" s="152" t="s">
        <v>293</v>
      </c>
      <c r="AK207" s="152" t="s">
        <v>293</v>
      </c>
      <c r="AL207" s="152" t="s">
        <v>293</v>
      </c>
      <c r="AM207" s="170" t="s">
        <v>293</v>
      </c>
      <c r="AN207" s="160"/>
      <c r="AO207" s="160"/>
      <c r="AP207" s="152" t="s">
        <v>293</v>
      </c>
      <c r="AQ207" s="152" t="s">
        <v>293</v>
      </c>
      <c r="AR207" s="152" t="s">
        <v>293</v>
      </c>
      <c r="AS207" s="170" t="s">
        <v>293</v>
      </c>
      <c r="AT207" s="160"/>
      <c r="AU207" s="170" t="s">
        <v>293</v>
      </c>
      <c r="AV207" s="160"/>
      <c r="AW207" s="152" t="s">
        <v>293</v>
      </c>
    </row>
  </sheetData>
  <mergeCells count="2693">
    <mergeCell ref="AU207:AV207"/>
    <mergeCell ref="J207:K207"/>
    <mergeCell ref="L207:M207"/>
    <mergeCell ref="AA207:AB207"/>
    <mergeCell ref="AC207:AD207"/>
    <mergeCell ref="AM207:AO207"/>
    <mergeCell ref="AS207:AT207"/>
    <mergeCell ref="S206:Z206"/>
    <mergeCell ref="AA206:AE206"/>
    <mergeCell ref="AF206:AH206"/>
    <mergeCell ref="AJ206:AO206"/>
    <mergeCell ref="AS206:AT206"/>
    <mergeCell ref="AU206:AV206"/>
    <mergeCell ref="AS205:AT205"/>
    <mergeCell ref="AU205:AV205"/>
    <mergeCell ref="A206:B206"/>
    <mergeCell ref="C206:D206"/>
    <mergeCell ref="E206:F206"/>
    <mergeCell ref="G206:H206"/>
    <mergeCell ref="I206:K206"/>
    <mergeCell ref="L206:N206"/>
    <mergeCell ref="O206:P206"/>
    <mergeCell ref="Q206:R206"/>
    <mergeCell ref="O205:P205"/>
    <mergeCell ref="Q205:R205"/>
    <mergeCell ref="S205:Z205"/>
    <mergeCell ref="AA205:AE205"/>
    <mergeCell ref="AF205:AH205"/>
    <mergeCell ref="AJ205:AO205"/>
    <mergeCell ref="A205:B205"/>
    <mergeCell ref="C205:D205"/>
    <mergeCell ref="E205:F205"/>
    <mergeCell ref="G205:H205"/>
    <mergeCell ref="I205:K205"/>
    <mergeCell ref="L205:N205"/>
    <mergeCell ref="S204:Z204"/>
    <mergeCell ref="AA204:AE204"/>
    <mergeCell ref="AF204:AH204"/>
    <mergeCell ref="AJ204:AO204"/>
    <mergeCell ref="AS204:AT204"/>
    <mergeCell ref="AU204:AV204"/>
    <mergeCell ref="AS203:AT203"/>
    <mergeCell ref="AU203:AV203"/>
    <mergeCell ref="A204:B204"/>
    <mergeCell ref="C204:D204"/>
    <mergeCell ref="E204:F204"/>
    <mergeCell ref="G204:H204"/>
    <mergeCell ref="I204:K204"/>
    <mergeCell ref="L204:N204"/>
    <mergeCell ref="O204:P204"/>
    <mergeCell ref="Q204:R204"/>
    <mergeCell ref="O203:P203"/>
    <mergeCell ref="Q203:R203"/>
    <mergeCell ref="S203:Z203"/>
    <mergeCell ref="AA203:AE203"/>
    <mergeCell ref="AF203:AH203"/>
    <mergeCell ref="AJ203:AO203"/>
    <mergeCell ref="A203:B203"/>
    <mergeCell ref="C203:D203"/>
    <mergeCell ref="E203:F203"/>
    <mergeCell ref="G203:H203"/>
    <mergeCell ref="I203:K203"/>
    <mergeCell ref="L203:N203"/>
    <mergeCell ref="S202:Z202"/>
    <mergeCell ref="AA202:AE202"/>
    <mergeCell ref="AF202:AH202"/>
    <mergeCell ref="AJ202:AO202"/>
    <mergeCell ref="AS202:AT202"/>
    <mergeCell ref="AU202:AV202"/>
    <mergeCell ref="AS201:AT201"/>
    <mergeCell ref="AU201:AV201"/>
    <mergeCell ref="A202:B202"/>
    <mergeCell ref="C202:D202"/>
    <mergeCell ref="E202:F202"/>
    <mergeCell ref="G202:H202"/>
    <mergeCell ref="I202:K202"/>
    <mergeCell ref="L202:N202"/>
    <mergeCell ref="O202:P202"/>
    <mergeCell ref="Q202:R202"/>
    <mergeCell ref="O201:P201"/>
    <mergeCell ref="Q201:R201"/>
    <mergeCell ref="S201:Z201"/>
    <mergeCell ref="AA201:AE201"/>
    <mergeCell ref="AF201:AH201"/>
    <mergeCell ref="AJ201:AO201"/>
    <mergeCell ref="A201:B201"/>
    <mergeCell ref="C201:D201"/>
    <mergeCell ref="E201:F201"/>
    <mergeCell ref="G201:H201"/>
    <mergeCell ref="I201:K201"/>
    <mergeCell ref="L201:N201"/>
    <mergeCell ref="S200:Z200"/>
    <mergeCell ref="AA200:AE200"/>
    <mergeCell ref="AF200:AH200"/>
    <mergeCell ref="AJ200:AO200"/>
    <mergeCell ref="AS200:AT200"/>
    <mergeCell ref="AU200:AV200"/>
    <mergeCell ref="AS199:AT199"/>
    <mergeCell ref="AU199:AV199"/>
    <mergeCell ref="A200:B200"/>
    <mergeCell ref="C200:D200"/>
    <mergeCell ref="E200:F200"/>
    <mergeCell ref="G200:H200"/>
    <mergeCell ref="I200:K200"/>
    <mergeCell ref="L200:N200"/>
    <mergeCell ref="O200:P200"/>
    <mergeCell ref="Q200:R200"/>
    <mergeCell ref="O199:P199"/>
    <mergeCell ref="Q199:R199"/>
    <mergeCell ref="S199:Z199"/>
    <mergeCell ref="AA199:AE199"/>
    <mergeCell ref="AF199:AH199"/>
    <mergeCell ref="AJ199:AO199"/>
    <mergeCell ref="A199:B199"/>
    <mergeCell ref="C199:D199"/>
    <mergeCell ref="E199:F199"/>
    <mergeCell ref="G199:H199"/>
    <mergeCell ref="I199:K199"/>
    <mergeCell ref="L199:N199"/>
    <mergeCell ref="S198:Z198"/>
    <mergeCell ref="AA198:AE198"/>
    <mergeCell ref="AF198:AH198"/>
    <mergeCell ref="AJ198:AO198"/>
    <mergeCell ref="AS198:AT198"/>
    <mergeCell ref="AU198:AV198"/>
    <mergeCell ref="AS197:AT197"/>
    <mergeCell ref="AU197:AV197"/>
    <mergeCell ref="A198:B198"/>
    <mergeCell ref="C198:D198"/>
    <mergeCell ref="E198:F198"/>
    <mergeCell ref="G198:H198"/>
    <mergeCell ref="I198:K198"/>
    <mergeCell ref="L198:N198"/>
    <mergeCell ref="O198:P198"/>
    <mergeCell ref="Q198:R198"/>
    <mergeCell ref="O197:P197"/>
    <mergeCell ref="Q197:R197"/>
    <mergeCell ref="S197:Z197"/>
    <mergeCell ref="AA197:AE197"/>
    <mergeCell ref="AF197:AH197"/>
    <mergeCell ref="AJ197:AO197"/>
    <mergeCell ref="A197:B197"/>
    <mergeCell ref="C197:D197"/>
    <mergeCell ref="E197:F197"/>
    <mergeCell ref="G197:H197"/>
    <mergeCell ref="I197:K197"/>
    <mergeCell ref="L197:N197"/>
    <mergeCell ref="S196:Z196"/>
    <mergeCell ref="AA196:AE196"/>
    <mergeCell ref="AF196:AH196"/>
    <mergeCell ref="AJ196:AO196"/>
    <mergeCell ref="AS196:AT196"/>
    <mergeCell ref="AU196:AV196"/>
    <mergeCell ref="AS195:AT195"/>
    <mergeCell ref="AU195:AV195"/>
    <mergeCell ref="A196:B196"/>
    <mergeCell ref="C196:D196"/>
    <mergeCell ref="E196:F196"/>
    <mergeCell ref="G196:H196"/>
    <mergeCell ref="I196:K196"/>
    <mergeCell ref="L196:N196"/>
    <mergeCell ref="O196:P196"/>
    <mergeCell ref="Q196:R196"/>
    <mergeCell ref="O195:P195"/>
    <mergeCell ref="Q195:R195"/>
    <mergeCell ref="S195:Z195"/>
    <mergeCell ref="AA195:AE195"/>
    <mergeCell ref="AF195:AH195"/>
    <mergeCell ref="AJ195:AO195"/>
    <mergeCell ref="A195:B195"/>
    <mergeCell ref="C195:D195"/>
    <mergeCell ref="E195:F195"/>
    <mergeCell ref="G195:H195"/>
    <mergeCell ref="I195:K195"/>
    <mergeCell ref="L195:N195"/>
    <mergeCell ref="S194:Z194"/>
    <mergeCell ref="AA194:AE194"/>
    <mergeCell ref="AF194:AH194"/>
    <mergeCell ref="AJ194:AO194"/>
    <mergeCell ref="AS194:AT194"/>
    <mergeCell ref="AU194:AV194"/>
    <mergeCell ref="AS193:AT193"/>
    <mergeCell ref="AU193:AV193"/>
    <mergeCell ref="A194:B194"/>
    <mergeCell ref="C194:D194"/>
    <mergeCell ref="E194:F194"/>
    <mergeCell ref="G194:H194"/>
    <mergeCell ref="I194:K194"/>
    <mergeCell ref="L194:N194"/>
    <mergeCell ref="O194:P194"/>
    <mergeCell ref="Q194:R194"/>
    <mergeCell ref="O193:P193"/>
    <mergeCell ref="Q193:R193"/>
    <mergeCell ref="S193:Z193"/>
    <mergeCell ref="AA193:AE193"/>
    <mergeCell ref="AF193:AH193"/>
    <mergeCell ref="AJ193:AO193"/>
    <mergeCell ref="A193:B193"/>
    <mergeCell ref="C193:D193"/>
    <mergeCell ref="E193:F193"/>
    <mergeCell ref="G193:H193"/>
    <mergeCell ref="I193:K193"/>
    <mergeCell ref="L193:N193"/>
    <mergeCell ref="S192:Z192"/>
    <mergeCell ref="AA192:AE192"/>
    <mergeCell ref="AF192:AH192"/>
    <mergeCell ref="AJ192:AO192"/>
    <mergeCell ref="AS192:AT192"/>
    <mergeCell ref="AU192:AV192"/>
    <mergeCell ref="AS191:AT191"/>
    <mergeCell ref="AU191:AV191"/>
    <mergeCell ref="A192:B192"/>
    <mergeCell ref="C192:D192"/>
    <mergeCell ref="E192:F192"/>
    <mergeCell ref="G192:H192"/>
    <mergeCell ref="I192:K192"/>
    <mergeCell ref="L192:N192"/>
    <mergeCell ref="O192:P192"/>
    <mergeCell ref="Q192:R192"/>
    <mergeCell ref="O191:P191"/>
    <mergeCell ref="Q191:R191"/>
    <mergeCell ref="S191:Z191"/>
    <mergeCell ref="AA191:AE191"/>
    <mergeCell ref="AF191:AH191"/>
    <mergeCell ref="AJ191:AO191"/>
    <mergeCell ref="A191:B191"/>
    <mergeCell ref="C191:D191"/>
    <mergeCell ref="E191:F191"/>
    <mergeCell ref="G191:H191"/>
    <mergeCell ref="I191:K191"/>
    <mergeCell ref="L191:N191"/>
    <mergeCell ref="S190:Z190"/>
    <mergeCell ref="AA190:AE190"/>
    <mergeCell ref="AF190:AH190"/>
    <mergeCell ref="AJ190:AO190"/>
    <mergeCell ref="AS190:AT190"/>
    <mergeCell ref="AU190:AV190"/>
    <mergeCell ref="AS189:AT189"/>
    <mergeCell ref="AU189:AV189"/>
    <mergeCell ref="A190:B190"/>
    <mergeCell ref="C190:D190"/>
    <mergeCell ref="E190:F190"/>
    <mergeCell ref="G190:H190"/>
    <mergeCell ref="I190:K190"/>
    <mergeCell ref="L190:N190"/>
    <mergeCell ref="O190:P190"/>
    <mergeCell ref="Q190:R190"/>
    <mergeCell ref="O189:P189"/>
    <mergeCell ref="Q189:R189"/>
    <mergeCell ref="S189:Z189"/>
    <mergeCell ref="AA189:AE189"/>
    <mergeCell ref="AF189:AH189"/>
    <mergeCell ref="AJ189:AO189"/>
    <mergeCell ref="A189:B189"/>
    <mergeCell ref="C189:D189"/>
    <mergeCell ref="E189:F189"/>
    <mergeCell ref="G189:H189"/>
    <mergeCell ref="I189:K189"/>
    <mergeCell ref="L189:N189"/>
    <mergeCell ref="S188:Z188"/>
    <mergeCell ref="AA188:AE188"/>
    <mergeCell ref="AF188:AH188"/>
    <mergeCell ref="AJ188:AO188"/>
    <mergeCell ref="AS188:AT188"/>
    <mergeCell ref="AU188:AV188"/>
    <mergeCell ref="AS187:AT187"/>
    <mergeCell ref="AU187:AV187"/>
    <mergeCell ref="A188:B188"/>
    <mergeCell ref="C188:D188"/>
    <mergeCell ref="E188:F188"/>
    <mergeCell ref="G188:H188"/>
    <mergeCell ref="I188:K188"/>
    <mergeCell ref="L188:N188"/>
    <mergeCell ref="O188:P188"/>
    <mergeCell ref="Q188:R188"/>
    <mergeCell ref="O187:P187"/>
    <mergeCell ref="Q187:R187"/>
    <mergeCell ref="S187:Z187"/>
    <mergeCell ref="AA187:AE187"/>
    <mergeCell ref="AF187:AH187"/>
    <mergeCell ref="AJ187:AO187"/>
    <mergeCell ref="A187:B187"/>
    <mergeCell ref="C187:D187"/>
    <mergeCell ref="E187:F187"/>
    <mergeCell ref="G187:H187"/>
    <mergeCell ref="I187:K187"/>
    <mergeCell ref="L187:N187"/>
    <mergeCell ref="S186:Z186"/>
    <mergeCell ref="AA186:AE186"/>
    <mergeCell ref="AF186:AH186"/>
    <mergeCell ref="AJ186:AO186"/>
    <mergeCell ref="AS186:AT186"/>
    <mergeCell ref="AU186:AV186"/>
    <mergeCell ref="AS185:AT185"/>
    <mergeCell ref="AU185:AV185"/>
    <mergeCell ref="A186:B186"/>
    <mergeCell ref="C186:D186"/>
    <mergeCell ref="E186:F186"/>
    <mergeCell ref="G186:H186"/>
    <mergeCell ref="I186:K186"/>
    <mergeCell ref="L186:N186"/>
    <mergeCell ref="O186:P186"/>
    <mergeCell ref="Q186:R186"/>
    <mergeCell ref="O185:P185"/>
    <mergeCell ref="Q185:R185"/>
    <mergeCell ref="S185:Z185"/>
    <mergeCell ref="AA185:AE185"/>
    <mergeCell ref="AF185:AH185"/>
    <mergeCell ref="AJ185:AO185"/>
    <mergeCell ref="A185:B185"/>
    <mergeCell ref="C185:D185"/>
    <mergeCell ref="E185:F185"/>
    <mergeCell ref="G185:H185"/>
    <mergeCell ref="I185:K185"/>
    <mergeCell ref="L185:N185"/>
    <mergeCell ref="S184:Z184"/>
    <mergeCell ref="AA184:AE184"/>
    <mergeCell ref="AF184:AH184"/>
    <mergeCell ref="AJ184:AO184"/>
    <mergeCell ref="AS184:AT184"/>
    <mergeCell ref="AU184:AV184"/>
    <mergeCell ref="AS183:AT183"/>
    <mergeCell ref="AU183:AV183"/>
    <mergeCell ref="A184:B184"/>
    <mergeCell ref="C184:D184"/>
    <mergeCell ref="E184:F184"/>
    <mergeCell ref="G184:H184"/>
    <mergeCell ref="I184:K184"/>
    <mergeCell ref="L184:N184"/>
    <mergeCell ref="O184:P184"/>
    <mergeCell ref="Q184:R184"/>
    <mergeCell ref="O183:P183"/>
    <mergeCell ref="Q183:R183"/>
    <mergeCell ref="S183:Z183"/>
    <mergeCell ref="AA183:AE183"/>
    <mergeCell ref="AF183:AH183"/>
    <mergeCell ref="AJ183:AO183"/>
    <mergeCell ref="A183:B183"/>
    <mergeCell ref="C183:D183"/>
    <mergeCell ref="E183:F183"/>
    <mergeCell ref="G183:H183"/>
    <mergeCell ref="I183:K183"/>
    <mergeCell ref="L183:N183"/>
    <mergeCell ref="S182:Z182"/>
    <mergeCell ref="AA182:AE182"/>
    <mergeCell ref="AF182:AH182"/>
    <mergeCell ref="AJ182:AO182"/>
    <mergeCell ref="AS182:AT182"/>
    <mergeCell ref="AU182:AV182"/>
    <mergeCell ref="AS181:AT181"/>
    <mergeCell ref="AU181:AV181"/>
    <mergeCell ref="A182:B182"/>
    <mergeCell ref="C182:D182"/>
    <mergeCell ref="E182:F182"/>
    <mergeCell ref="G182:H182"/>
    <mergeCell ref="I182:K182"/>
    <mergeCell ref="L182:N182"/>
    <mergeCell ref="O182:P182"/>
    <mergeCell ref="Q182:R182"/>
    <mergeCell ref="O181:P181"/>
    <mergeCell ref="Q181:R181"/>
    <mergeCell ref="S181:Z181"/>
    <mergeCell ref="AA181:AE181"/>
    <mergeCell ref="AF181:AH181"/>
    <mergeCell ref="AJ181:AO181"/>
    <mergeCell ref="A181:B181"/>
    <mergeCell ref="C181:D181"/>
    <mergeCell ref="E181:F181"/>
    <mergeCell ref="G181:H181"/>
    <mergeCell ref="I181:K181"/>
    <mergeCell ref="L181:N181"/>
    <mergeCell ref="S180:Z180"/>
    <mergeCell ref="AA180:AE180"/>
    <mergeCell ref="AF180:AH180"/>
    <mergeCell ref="AJ180:AO180"/>
    <mergeCell ref="AS180:AT180"/>
    <mergeCell ref="AU180:AV180"/>
    <mergeCell ref="AS179:AT179"/>
    <mergeCell ref="AU179:AV179"/>
    <mergeCell ref="A180:B180"/>
    <mergeCell ref="C180:D180"/>
    <mergeCell ref="E180:F180"/>
    <mergeCell ref="G180:H180"/>
    <mergeCell ref="I180:K180"/>
    <mergeCell ref="L180:N180"/>
    <mergeCell ref="O180:P180"/>
    <mergeCell ref="Q180:R180"/>
    <mergeCell ref="O179:P179"/>
    <mergeCell ref="Q179:R179"/>
    <mergeCell ref="S179:Z179"/>
    <mergeCell ref="AA179:AE179"/>
    <mergeCell ref="AF179:AH179"/>
    <mergeCell ref="AJ179:AO179"/>
    <mergeCell ref="A179:B179"/>
    <mergeCell ref="C179:D179"/>
    <mergeCell ref="E179:F179"/>
    <mergeCell ref="G179:H179"/>
    <mergeCell ref="I179:K179"/>
    <mergeCell ref="L179:N179"/>
    <mergeCell ref="S178:Z178"/>
    <mergeCell ref="AA178:AE178"/>
    <mergeCell ref="AF178:AH178"/>
    <mergeCell ref="AJ178:AO178"/>
    <mergeCell ref="AS178:AT178"/>
    <mergeCell ref="AU178:AV178"/>
    <mergeCell ref="AS177:AT177"/>
    <mergeCell ref="AU177:AV177"/>
    <mergeCell ref="A178:B178"/>
    <mergeCell ref="C178:D178"/>
    <mergeCell ref="E178:F178"/>
    <mergeCell ref="G178:H178"/>
    <mergeCell ref="I178:K178"/>
    <mergeCell ref="L178:N178"/>
    <mergeCell ref="O178:P178"/>
    <mergeCell ref="Q178:R178"/>
    <mergeCell ref="O177:P177"/>
    <mergeCell ref="Q177:R177"/>
    <mergeCell ref="S177:Z177"/>
    <mergeCell ref="AA177:AE177"/>
    <mergeCell ref="AF177:AH177"/>
    <mergeCell ref="AJ177:AO177"/>
    <mergeCell ref="A177:B177"/>
    <mergeCell ref="C177:D177"/>
    <mergeCell ref="E177:F177"/>
    <mergeCell ref="G177:H177"/>
    <mergeCell ref="I177:K177"/>
    <mergeCell ref="L177:N177"/>
    <mergeCell ref="S176:Z176"/>
    <mergeCell ref="AA176:AE176"/>
    <mergeCell ref="AF176:AH176"/>
    <mergeCell ref="AJ176:AO176"/>
    <mergeCell ref="AS176:AT176"/>
    <mergeCell ref="AU176:AV176"/>
    <mergeCell ref="AS175:AT175"/>
    <mergeCell ref="AU175:AV175"/>
    <mergeCell ref="A176:B176"/>
    <mergeCell ref="C176:D176"/>
    <mergeCell ref="E176:F176"/>
    <mergeCell ref="G176:H176"/>
    <mergeCell ref="I176:K176"/>
    <mergeCell ref="L176:N176"/>
    <mergeCell ref="O176:P176"/>
    <mergeCell ref="Q176:R176"/>
    <mergeCell ref="O175:P175"/>
    <mergeCell ref="Q175:R175"/>
    <mergeCell ref="S175:Z175"/>
    <mergeCell ref="AA175:AE175"/>
    <mergeCell ref="AF175:AH175"/>
    <mergeCell ref="AJ175:AO175"/>
    <mergeCell ref="A175:B175"/>
    <mergeCell ref="C175:D175"/>
    <mergeCell ref="E175:F175"/>
    <mergeCell ref="G175:H175"/>
    <mergeCell ref="I175:K175"/>
    <mergeCell ref="L175:N175"/>
    <mergeCell ref="S174:Z174"/>
    <mergeCell ref="AA174:AE174"/>
    <mergeCell ref="AF174:AH174"/>
    <mergeCell ref="AJ174:AO174"/>
    <mergeCell ref="AS174:AT174"/>
    <mergeCell ref="AU174:AV174"/>
    <mergeCell ref="AS173:AT173"/>
    <mergeCell ref="AU173:AV173"/>
    <mergeCell ref="A174:B174"/>
    <mergeCell ref="C174:D174"/>
    <mergeCell ref="E174:F174"/>
    <mergeCell ref="G174:H174"/>
    <mergeCell ref="I174:K174"/>
    <mergeCell ref="L174:N174"/>
    <mergeCell ref="O174:P174"/>
    <mergeCell ref="Q174:R174"/>
    <mergeCell ref="O173:P173"/>
    <mergeCell ref="Q173:R173"/>
    <mergeCell ref="S173:Z173"/>
    <mergeCell ref="AA173:AE173"/>
    <mergeCell ref="AF173:AH173"/>
    <mergeCell ref="AJ173:AO173"/>
    <mergeCell ref="A173:B173"/>
    <mergeCell ref="C173:D173"/>
    <mergeCell ref="E173:F173"/>
    <mergeCell ref="G173:H173"/>
    <mergeCell ref="I173:K173"/>
    <mergeCell ref="L173:N173"/>
    <mergeCell ref="S172:Z172"/>
    <mergeCell ref="AA172:AE172"/>
    <mergeCell ref="AF172:AH172"/>
    <mergeCell ref="AJ172:AO172"/>
    <mergeCell ref="AS172:AT172"/>
    <mergeCell ref="AU172:AV172"/>
    <mergeCell ref="AS171:AT171"/>
    <mergeCell ref="AU171:AV171"/>
    <mergeCell ref="A172:B172"/>
    <mergeCell ref="C172:D172"/>
    <mergeCell ref="E172:F172"/>
    <mergeCell ref="G172:H172"/>
    <mergeCell ref="I172:K172"/>
    <mergeCell ref="L172:N172"/>
    <mergeCell ref="O172:P172"/>
    <mergeCell ref="Q172:R172"/>
    <mergeCell ref="O171:P171"/>
    <mergeCell ref="Q171:R171"/>
    <mergeCell ref="S171:Z171"/>
    <mergeCell ref="AA171:AE171"/>
    <mergeCell ref="AF171:AH171"/>
    <mergeCell ref="AJ171:AO171"/>
    <mergeCell ref="A171:B171"/>
    <mergeCell ref="C171:D171"/>
    <mergeCell ref="E171:F171"/>
    <mergeCell ref="G171:H171"/>
    <mergeCell ref="I171:K171"/>
    <mergeCell ref="L171:N171"/>
    <mergeCell ref="S170:Z170"/>
    <mergeCell ref="AA170:AE170"/>
    <mergeCell ref="AF170:AH170"/>
    <mergeCell ref="AJ170:AO170"/>
    <mergeCell ref="AS170:AT170"/>
    <mergeCell ref="AU170:AV170"/>
    <mergeCell ref="AS169:AT169"/>
    <mergeCell ref="AU169:AV169"/>
    <mergeCell ref="A170:B170"/>
    <mergeCell ref="C170:D170"/>
    <mergeCell ref="E170:F170"/>
    <mergeCell ref="G170:H170"/>
    <mergeCell ref="I170:K170"/>
    <mergeCell ref="L170:N170"/>
    <mergeCell ref="O170:P170"/>
    <mergeCell ref="Q170:R170"/>
    <mergeCell ref="O169:P169"/>
    <mergeCell ref="Q169:R169"/>
    <mergeCell ref="S169:Z169"/>
    <mergeCell ref="AA169:AE169"/>
    <mergeCell ref="AF169:AH169"/>
    <mergeCell ref="AJ169:AO169"/>
    <mergeCell ref="A169:B169"/>
    <mergeCell ref="C169:D169"/>
    <mergeCell ref="E169:F169"/>
    <mergeCell ref="G169:H169"/>
    <mergeCell ref="I169:K169"/>
    <mergeCell ref="L169:N169"/>
    <mergeCell ref="S168:Z168"/>
    <mergeCell ref="AA168:AE168"/>
    <mergeCell ref="AF168:AH168"/>
    <mergeCell ref="AJ168:AO168"/>
    <mergeCell ref="AS168:AT168"/>
    <mergeCell ref="AU168:AV168"/>
    <mergeCell ref="AS167:AT167"/>
    <mergeCell ref="AU167:AV167"/>
    <mergeCell ref="A168:B168"/>
    <mergeCell ref="C168:D168"/>
    <mergeCell ref="E168:F168"/>
    <mergeCell ref="G168:H168"/>
    <mergeCell ref="I168:K168"/>
    <mergeCell ref="L168:N168"/>
    <mergeCell ref="O168:P168"/>
    <mergeCell ref="Q168:R168"/>
    <mergeCell ref="O167:P167"/>
    <mergeCell ref="Q167:R167"/>
    <mergeCell ref="S167:Z167"/>
    <mergeCell ref="AA167:AE167"/>
    <mergeCell ref="AF167:AH167"/>
    <mergeCell ref="AJ167:AO167"/>
    <mergeCell ref="A167:B167"/>
    <mergeCell ref="C167:D167"/>
    <mergeCell ref="E167:F167"/>
    <mergeCell ref="G167:H167"/>
    <mergeCell ref="I167:K167"/>
    <mergeCell ref="L167:N167"/>
    <mergeCell ref="S166:Z166"/>
    <mergeCell ref="AA166:AE166"/>
    <mergeCell ref="AF166:AH166"/>
    <mergeCell ref="AJ166:AO166"/>
    <mergeCell ref="AS166:AT166"/>
    <mergeCell ref="AU166:AV166"/>
    <mergeCell ref="AS165:AT165"/>
    <mergeCell ref="AU165:AV165"/>
    <mergeCell ref="A166:B166"/>
    <mergeCell ref="C166:D166"/>
    <mergeCell ref="E166:F166"/>
    <mergeCell ref="G166:H166"/>
    <mergeCell ref="I166:K166"/>
    <mergeCell ref="L166:N166"/>
    <mergeCell ref="O166:P166"/>
    <mergeCell ref="Q166:R166"/>
    <mergeCell ref="O165:P165"/>
    <mergeCell ref="Q165:R165"/>
    <mergeCell ref="S165:Z165"/>
    <mergeCell ref="AA165:AE165"/>
    <mergeCell ref="AF165:AH165"/>
    <mergeCell ref="AJ165:AO165"/>
    <mergeCell ref="A165:B165"/>
    <mergeCell ref="C165:D165"/>
    <mergeCell ref="E165:F165"/>
    <mergeCell ref="G165:H165"/>
    <mergeCell ref="I165:K165"/>
    <mergeCell ref="L165:N165"/>
    <mergeCell ref="S164:Z164"/>
    <mergeCell ref="AA164:AE164"/>
    <mergeCell ref="AF164:AH164"/>
    <mergeCell ref="AJ164:AO164"/>
    <mergeCell ref="AS164:AT164"/>
    <mergeCell ref="AU164:AV164"/>
    <mergeCell ref="AS163:AT163"/>
    <mergeCell ref="AU163:AV163"/>
    <mergeCell ref="A164:B164"/>
    <mergeCell ref="C164:D164"/>
    <mergeCell ref="E164:F164"/>
    <mergeCell ref="G164:H164"/>
    <mergeCell ref="I164:K164"/>
    <mergeCell ref="L164:N164"/>
    <mergeCell ref="O164:P164"/>
    <mergeCell ref="Q164:R164"/>
    <mergeCell ref="O163:P163"/>
    <mergeCell ref="Q163:R163"/>
    <mergeCell ref="S163:Z163"/>
    <mergeCell ref="AA163:AE163"/>
    <mergeCell ref="AF163:AH163"/>
    <mergeCell ref="AJ163:AO163"/>
    <mergeCell ref="A163:B163"/>
    <mergeCell ref="C163:D163"/>
    <mergeCell ref="E163:F163"/>
    <mergeCell ref="G163:H163"/>
    <mergeCell ref="I163:K163"/>
    <mergeCell ref="L163:N163"/>
    <mergeCell ref="S162:Z162"/>
    <mergeCell ref="AA162:AE162"/>
    <mergeCell ref="AF162:AH162"/>
    <mergeCell ref="AJ162:AO162"/>
    <mergeCell ref="AS162:AT162"/>
    <mergeCell ref="AU162:AV162"/>
    <mergeCell ref="AS161:AT161"/>
    <mergeCell ref="AU161:AV161"/>
    <mergeCell ref="A162:B162"/>
    <mergeCell ref="C162:D162"/>
    <mergeCell ref="E162:F162"/>
    <mergeCell ref="G162:H162"/>
    <mergeCell ref="I162:K162"/>
    <mergeCell ref="L162:N162"/>
    <mergeCell ref="O162:P162"/>
    <mergeCell ref="Q162:R162"/>
    <mergeCell ref="O161:P161"/>
    <mergeCell ref="Q161:R161"/>
    <mergeCell ref="S161:Z161"/>
    <mergeCell ref="AA161:AE161"/>
    <mergeCell ref="AF161:AH161"/>
    <mergeCell ref="AJ161:AO161"/>
    <mergeCell ref="A161:B161"/>
    <mergeCell ref="C161:D161"/>
    <mergeCell ref="E161:F161"/>
    <mergeCell ref="G161:H161"/>
    <mergeCell ref="I161:K161"/>
    <mergeCell ref="L161:N161"/>
    <mergeCell ref="S160:Z160"/>
    <mergeCell ref="AA160:AE160"/>
    <mergeCell ref="AF160:AH160"/>
    <mergeCell ref="AJ160:AO160"/>
    <mergeCell ref="AS160:AT160"/>
    <mergeCell ref="AU160:AV160"/>
    <mergeCell ref="AS159:AT159"/>
    <mergeCell ref="AU159:AV159"/>
    <mergeCell ref="A160:B160"/>
    <mergeCell ref="C160:D160"/>
    <mergeCell ref="E160:F160"/>
    <mergeCell ref="G160:H160"/>
    <mergeCell ref="I160:K160"/>
    <mergeCell ref="L160:N160"/>
    <mergeCell ref="O160:P160"/>
    <mergeCell ref="Q160:R160"/>
    <mergeCell ref="O159:P159"/>
    <mergeCell ref="Q159:R159"/>
    <mergeCell ref="S159:Z159"/>
    <mergeCell ref="AA159:AE159"/>
    <mergeCell ref="AF159:AH159"/>
    <mergeCell ref="AJ159:AO159"/>
    <mergeCell ref="A159:B159"/>
    <mergeCell ref="C159:D159"/>
    <mergeCell ref="E159:F159"/>
    <mergeCell ref="G159:H159"/>
    <mergeCell ref="I159:K159"/>
    <mergeCell ref="L159:N159"/>
    <mergeCell ref="S158:Z158"/>
    <mergeCell ref="AA158:AE158"/>
    <mergeCell ref="AF158:AH158"/>
    <mergeCell ref="AJ158:AO158"/>
    <mergeCell ref="AS158:AT158"/>
    <mergeCell ref="AU158:AV158"/>
    <mergeCell ref="AS157:AT157"/>
    <mergeCell ref="AU157:AV157"/>
    <mergeCell ref="A158:B158"/>
    <mergeCell ref="C158:D158"/>
    <mergeCell ref="E158:F158"/>
    <mergeCell ref="G158:H158"/>
    <mergeCell ref="I158:K158"/>
    <mergeCell ref="L158:N158"/>
    <mergeCell ref="O158:P158"/>
    <mergeCell ref="Q158:R158"/>
    <mergeCell ref="O157:P157"/>
    <mergeCell ref="Q157:R157"/>
    <mergeCell ref="S157:Z157"/>
    <mergeCell ref="AA157:AE157"/>
    <mergeCell ref="AF157:AH157"/>
    <mergeCell ref="AJ157:AO157"/>
    <mergeCell ref="A157:B157"/>
    <mergeCell ref="C157:D157"/>
    <mergeCell ref="E157:F157"/>
    <mergeCell ref="G157:H157"/>
    <mergeCell ref="I157:K157"/>
    <mergeCell ref="L157:N157"/>
    <mergeCell ref="S156:Z156"/>
    <mergeCell ref="AA156:AE156"/>
    <mergeCell ref="AF156:AH156"/>
    <mergeCell ref="AJ156:AO156"/>
    <mergeCell ref="AS156:AT156"/>
    <mergeCell ref="AU156:AV156"/>
    <mergeCell ref="AS155:AT155"/>
    <mergeCell ref="AU155:AV155"/>
    <mergeCell ref="A156:B156"/>
    <mergeCell ref="C156:D156"/>
    <mergeCell ref="E156:F156"/>
    <mergeCell ref="G156:H156"/>
    <mergeCell ref="I156:K156"/>
    <mergeCell ref="L156:N156"/>
    <mergeCell ref="O156:P156"/>
    <mergeCell ref="Q156:R156"/>
    <mergeCell ref="O155:P155"/>
    <mergeCell ref="Q155:R155"/>
    <mergeCell ref="S155:Z155"/>
    <mergeCell ref="AA155:AE155"/>
    <mergeCell ref="AF155:AH155"/>
    <mergeCell ref="AJ155:AO155"/>
    <mergeCell ref="A155:B155"/>
    <mergeCell ref="C155:D155"/>
    <mergeCell ref="E155:F155"/>
    <mergeCell ref="G155:H155"/>
    <mergeCell ref="I155:K155"/>
    <mergeCell ref="L155:N155"/>
    <mergeCell ref="S154:Z154"/>
    <mergeCell ref="AA154:AE154"/>
    <mergeCell ref="AF154:AH154"/>
    <mergeCell ref="AJ154:AO154"/>
    <mergeCell ref="AS154:AT154"/>
    <mergeCell ref="AU154:AV154"/>
    <mergeCell ref="AS153:AT153"/>
    <mergeCell ref="AU153:AV153"/>
    <mergeCell ref="A154:B154"/>
    <mergeCell ref="C154:D154"/>
    <mergeCell ref="E154:F154"/>
    <mergeCell ref="G154:H154"/>
    <mergeCell ref="I154:K154"/>
    <mergeCell ref="L154:N154"/>
    <mergeCell ref="O154:P154"/>
    <mergeCell ref="Q154:R154"/>
    <mergeCell ref="O153:P153"/>
    <mergeCell ref="Q153:R153"/>
    <mergeCell ref="S153:Z153"/>
    <mergeCell ref="AA153:AE153"/>
    <mergeCell ref="AF153:AH153"/>
    <mergeCell ref="AJ153:AO153"/>
    <mergeCell ref="A153:B153"/>
    <mergeCell ref="C153:D153"/>
    <mergeCell ref="E153:F153"/>
    <mergeCell ref="G153:H153"/>
    <mergeCell ref="I153:K153"/>
    <mergeCell ref="L153:N153"/>
    <mergeCell ref="S152:Z152"/>
    <mergeCell ref="AA152:AE152"/>
    <mergeCell ref="AF152:AH152"/>
    <mergeCell ref="AJ152:AO152"/>
    <mergeCell ref="AS152:AT152"/>
    <mergeCell ref="AU152:AV152"/>
    <mergeCell ref="AS151:AT151"/>
    <mergeCell ref="AU151:AV151"/>
    <mergeCell ref="A152:B152"/>
    <mergeCell ref="C152:D152"/>
    <mergeCell ref="E152:F152"/>
    <mergeCell ref="G152:H152"/>
    <mergeCell ref="I152:K152"/>
    <mergeCell ref="L152:N152"/>
    <mergeCell ref="O152:P152"/>
    <mergeCell ref="Q152:R152"/>
    <mergeCell ref="O151:P151"/>
    <mergeCell ref="Q151:R151"/>
    <mergeCell ref="S151:Z151"/>
    <mergeCell ref="AA151:AE151"/>
    <mergeCell ref="AF151:AH151"/>
    <mergeCell ref="AJ151:AO151"/>
    <mergeCell ref="A151:B151"/>
    <mergeCell ref="C151:D151"/>
    <mergeCell ref="E151:F151"/>
    <mergeCell ref="G151:H151"/>
    <mergeCell ref="I151:K151"/>
    <mergeCell ref="L151:N151"/>
    <mergeCell ref="S150:Z150"/>
    <mergeCell ref="AA150:AE150"/>
    <mergeCell ref="AF150:AH150"/>
    <mergeCell ref="AJ150:AO150"/>
    <mergeCell ref="AS150:AT150"/>
    <mergeCell ref="AU150:AV150"/>
    <mergeCell ref="AS149:AT149"/>
    <mergeCell ref="AU149:AV149"/>
    <mergeCell ref="A150:B150"/>
    <mergeCell ref="C150:D150"/>
    <mergeCell ref="E150:F150"/>
    <mergeCell ref="G150:H150"/>
    <mergeCell ref="I150:K150"/>
    <mergeCell ref="L150:N150"/>
    <mergeCell ref="O150:P150"/>
    <mergeCell ref="Q150:R150"/>
    <mergeCell ref="O149:P149"/>
    <mergeCell ref="Q149:R149"/>
    <mergeCell ref="S149:Z149"/>
    <mergeCell ref="AA149:AE149"/>
    <mergeCell ref="AF149:AH149"/>
    <mergeCell ref="AJ149:AO149"/>
    <mergeCell ref="A149:B149"/>
    <mergeCell ref="C149:D149"/>
    <mergeCell ref="E149:F149"/>
    <mergeCell ref="G149:H149"/>
    <mergeCell ref="I149:K149"/>
    <mergeCell ref="L149:N149"/>
    <mergeCell ref="S148:Z148"/>
    <mergeCell ref="AA148:AE148"/>
    <mergeCell ref="AF148:AH148"/>
    <mergeCell ref="AJ148:AO148"/>
    <mergeCell ref="AS148:AT148"/>
    <mergeCell ref="AU148:AV148"/>
    <mergeCell ref="AS147:AT147"/>
    <mergeCell ref="AU147:AV147"/>
    <mergeCell ref="A148:B148"/>
    <mergeCell ref="C148:D148"/>
    <mergeCell ref="E148:F148"/>
    <mergeCell ref="G148:H148"/>
    <mergeCell ref="I148:K148"/>
    <mergeCell ref="L148:N148"/>
    <mergeCell ref="O148:P148"/>
    <mergeCell ref="Q148:R148"/>
    <mergeCell ref="O147:P147"/>
    <mergeCell ref="Q147:R147"/>
    <mergeCell ref="S147:Z147"/>
    <mergeCell ref="AA147:AE147"/>
    <mergeCell ref="AF147:AH147"/>
    <mergeCell ref="AJ147:AO147"/>
    <mergeCell ref="A147:B147"/>
    <mergeCell ref="C147:D147"/>
    <mergeCell ref="E147:F147"/>
    <mergeCell ref="G147:H147"/>
    <mergeCell ref="I147:K147"/>
    <mergeCell ref="L147:N147"/>
    <mergeCell ref="S146:Z146"/>
    <mergeCell ref="AA146:AE146"/>
    <mergeCell ref="AF146:AH146"/>
    <mergeCell ref="AJ146:AO146"/>
    <mergeCell ref="AS146:AT146"/>
    <mergeCell ref="AU146:AV146"/>
    <mergeCell ref="AS145:AT145"/>
    <mergeCell ref="AU145:AV145"/>
    <mergeCell ref="A146:B146"/>
    <mergeCell ref="C146:D146"/>
    <mergeCell ref="E146:F146"/>
    <mergeCell ref="G146:H146"/>
    <mergeCell ref="I146:K146"/>
    <mergeCell ref="L146:N146"/>
    <mergeCell ref="O146:P146"/>
    <mergeCell ref="Q146:R146"/>
    <mergeCell ref="O145:P145"/>
    <mergeCell ref="Q145:R145"/>
    <mergeCell ref="S145:Z145"/>
    <mergeCell ref="AA145:AE145"/>
    <mergeCell ref="AF145:AH145"/>
    <mergeCell ref="AJ145:AO145"/>
    <mergeCell ref="A145:B145"/>
    <mergeCell ref="C145:D145"/>
    <mergeCell ref="E145:F145"/>
    <mergeCell ref="G145:H145"/>
    <mergeCell ref="I145:K145"/>
    <mergeCell ref="L145:N145"/>
    <mergeCell ref="S144:Z144"/>
    <mergeCell ref="AA144:AE144"/>
    <mergeCell ref="AF144:AH144"/>
    <mergeCell ref="AJ144:AO144"/>
    <mergeCell ref="AS144:AT144"/>
    <mergeCell ref="AU144:AV144"/>
    <mergeCell ref="AS143:AT143"/>
    <mergeCell ref="AU143:AV143"/>
    <mergeCell ref="A144:B144"/>
    <mergeCell ref="C144:D144"/>
    <mergeCell ref="E144:F144"/>
    <mergeCell ref="G144:H144"/>
    <mergeCell ref="I144:K144"/>
    <mergeCell ref="L144:N144"/>
    <mergeCell ref="O144:P144"/>
    <mergeCell ref="Q144:R144"/>
    <mergeCell ref="O143:P143"/>
    <mergeCell ref="Q143:R143"/>
    <mergeCell ref="S143:Z143"/>
    <mergeCell ref="AA143:AE143"/>
    <mergeCell ref="AF143:AH143"/>
    <mergeCell ref="AJ143:AO143"/>
    <mergeCell ref="A143:B143"/>
    <mergeCell ref="C143:D143"/>
    <mergeCell ref="E143:F143"/>
    <mergeCell ref="G143:H143"/>
    <mergeCell ref="I143:K143"/>
    <mergeCell ref="L143:N143"/>
    <mergeCell ref="S142:Z142"/>
    <mergeCell ref="AA142:AE142"/>
    <mergeCell ref="AF142:AH142"/>
    <mergeCell ref="AJ142:AO142"/>
    <mergeCell ref="AS142:AT142"/>
    <mergeCell ref="AU142:AV142"/>
    <mergeCell ref="AS141:AT141"/>
    <mergeCell ref="AU141:AV141"/>
    <mergeCell ref="A142:B142"/>
    <mergeCell ref="C142:D142"/>
    <mergeCell ref="E142:F142"/>
    <mergeCell ref="G142:H142"/>
    <mergeCell ref="I142:K142"/>
    <mergeCell ref="L142:N142"/>
    <mergeCell ref="O142:P142"/>
    <mergeCell ref="Q142:R142"/>
    <mergeCell ref="O141:P141"/>
    <mergeCell ref="Q141:R141"/>
    <mergeCell ref="S141:Z141"/>
    <mergeCell ref="AA141:AE141"/>
    <mergeCell ref="AF141:AH141"/>
    <mergeCell ref="AJ141:AO141"/>
    <mergeCell ref="A141:B141"/>
    <mergeCell ref="C141:D141"/>
    <mergeCell ref="E141:F141"/>
    <mergeCell ref="G141:H141"/>
    <mergeCell ref="I141:K141"/>
    <mergeCell ref="L141:N141"/>
    <mergeCell ref="S140:Z140"/>
    <mergeCell ref="AA140:AE140"/>
    <mergeCell ref="AF140:AH140"/>
    <mergeCell ref="AJ140:AO140"/>
    <mergeCell ref="AS140:AT140"/>
    <mergeCell ref="AU140:AV140"/>
    <mergeCell ref="AS139:AT139"/>
    <mergeCell ref="AU139:AV139"/>
    <mergeCell ref="A140:B140"/>
    <mergeCell ref="C140:D140"/>
    <mergeCell ref="E140:F140"/>
    <mergeCell ref="G140:H140"/>
    <mergeCell ref="I140:K140"/>
    <mergeCell ref="L140:N140"/>
    <mergeCell ref="O140:P140"/>
    <mergeCell ref="Q140:R140"/>
    <mergeCell ref="O139:P139"/>
    <mergeCell ref="Q139:R139"/>
    <mergeCell ref="S139:Z139"/>
    <mergeCell ref="AA139:AE139"/>
    <mergeCell ref="AF139:AH139"/>
    <mergeCell ref="AJ139:AO139"/>
    <mergeCell ref="A139:B139"/>
    <mergeCell ref="C139:D139"/>
    <mergeCell ref="E139:F139"/>
    <mergeCell ref="G139:H139"/>
    <mergeCell ref="I139:K139"/>
    <mergeCell ref="L139:N139"/>
    <mergeCell ref="S138:Z138"/>
    <mergeCell ref="AA138:AE138"/>
    <mergeCell ref="AF138:AH138"/>
    <mergeCell ref="AJ138:AO138"/>
    <mergeCell ref="AS138:AT138"/>
    <mergeCell ref="AU138:AV138"/>
    <mergeCell ref="AS137:AT137"/>
    <mergeCell ref="AU137:AV137"/>
    <mergeCell ref="A138:B138"/>
    <mergeCell ref="C138:D138"/>
    <mergeCell ref="E138:F138"/>
    <mergeCell ref="G138:H138"/>
    <mergeCell ref="I138:K138"/>
    <mergeCell ref="L138:N138"/>
    <mergeCell ref="O138:P138"/>
    <mergeCell ref="Q138:R138"/>
    <mergeCell ref="O137:P137"/>
    <mergeCell ref="Q137:R137"/>
    <mergeCell ref="S137:Z137"/>
    <mergeCell ref="AA137:AE137"/>
    <mergeCell ref="AF137:AH137"/>
    <mergeCell ref="AJ137:AO137"/>
    <mergeCell ref="A137:B137"/>
    <mergeCell ref="C137:D137"/>
    <mergeCell ref="E137:F137"/>
    <mergeCell ref="G137:H137"/>
    <mergeCell ref="I137:K137"/>
    <mergeCell ref="L137:N137"/>
    <mergeCell ref="S136:Z136"/>
    <mergeCell ref="AA136:AE136"/>
    <mergeCell ref="AF136:AH136"/>
    <mergeCell ref="AJ136:AO136"/>
    <mergeCell ref="AS136:AT136"/>
    <mergeCell ref="AU136:AV136"/>
    <mergeCell ref="AS135:AT135"/>
    <mergeCell ref="AU135:AV135"/>
    <mergeCell ref="A136:B136"/>
    <mergeCell ref="C136:D136"/>
    <mergeCell ref="E136:F136"/>
    <mergeCell ref="G136:H136"/>
    <mergeCell ref="I136:K136"/>
    <mergeCell ref="L136:N136"/>
    <mergeCell ref="O136:P136"/>
    <mergeCell ref="Q136:R136"/>
    <mergeCell ref="O135:P135"/>
    <mergeCell ref="Q135:R135"/>
    <mergeCell ref="S135:Z135"/>
    <mergeCell ref="AA135:AE135"/>
    <mergeCell ref="AF135:AH135"/>
    <mergeCell ref="AJ135:AO135"/>
    <mergeCell ref="A135:B135"/>
    <mergeCell ref="C135:D135"/>
    <mergeCell ref="E135:F135"/>
    <mergeCell ref="G135:H135"/>
    <mergeCell ref="I135:K135"/>
    <mergeCell ref="L135:N135"/>
    <mergeCell ref="S134:Z134"/>
    <mergeCell ref="AA134:AE134"/>
    <mergeCell ref="AF134:AH134"/>
    <mergeCell ref="AJ134:AO134"/>
    <mergeCell ref="AS134:AT134"/>
    <mergeCell ref="AU134:AV134"/>
    <mergeCell ref="AS133:AT133"/>
    <mergeCell ref="AU133:AV133"/>
    <mergeCell ref="A134:B134"/>
    <mergeCell ref="C134:D134"/>
    <mergeCell ref="E134:F134"/>
    <mergeCell ref="G134:H134"/>
    <mergeCell ref="I134:K134"/>
    <mergeCell ref="L134:N134"/>
    <mergeCell ref="O134:P134"/>
    <mergeCell ref="Q134:R134"/>
    <mergeCell ref="O133:P133"/>
    <mergeCell ref="Q133:R133"/>
    <mergeCell ref="S133:Z133"/>
    <mergeCell ref="AA133:AE133"/>
    <mergeCell ref="AF133:AH133"/>
    <mergeCell ref="AJ133:AO133"/>
    <mergeCell ref="A133:B133"/>
    <mergeCell ref="C133:D133"/>
    <mergeCell ref="E133:F133"/>
    <mergeCell ref="G133:H133"/>
    <mergeCell ref="I133:K133"/>
    <mergeCell ref="L133:N133"/>
    <mergeCell ref="S132:Z132"/>
    <mergeCell ref="AA132:AE132"/>
    <mergeCell ref="AF132:AH132"/>
    <mergeCell ref="AJ132:AO132"/>
    <mergeCell ref="AS132:AT132"/>
    <mergeCell ref="AU132:AV132"/>
    <mergeCell ref="AS131:AT131"/>
    <mergeCell ref="AU131:AV131"/>
    <mergeCell ref="A132:B132"/>
    <mergeCell ref="C132:D132"/>
    <mergeCell ref="E132:F132"/>
    <mergeCell ref="G132:H132"/>
    <mergeCell ref="I132:K132"/>
    <mergeCell ref="L132:N132"/>
    <mergeCell ref="O132:P132"/>
    <mergeCell ref="Q132:R132"/>
    <mergeCell ref="O131:P131"/>
    <mergeCell ref="Q131:R131"/>
    <mergeCell ref="S131:Z131"/>
    <mergeCell ref="AA131:AE131"/>
    <mergeCell ref="AF131:AH131"/>
    <mergeCell ref="AJ131:AO131"/>
    <mergeCell ref="A131:B131"/>
    <mergeCell ref="C131:D131"/>
    <mergeCell ref="E131:F131"/>
    <mergeCell ref="G131:H131"/>
    <mergeCell ref="I131:K131"/>
    <mergeCell ref="L131:N131"/>
    <mergeCell ref="S130:Z130"/>
    <mergeCell ref="AA130:AE130"/>
    <mergeCell ref="AF130:AH130"/>
    <mergeCell ref="AJ130:AO130"/>
    <mergeCell ref="AS130:AT130"/>
    <mergeCell ref="AU130:AV130"/>
    <mergeCell ref="AS129:AT129"/>
    <mergeCell ref="AU129:AV129"/>
    <mergeCell ref="A130:B130"/>
    <mergeCell ref="C130:D130"/>
    <mergeCell ref="E130:F130"/>
    <mergeCell ref="G130:H130"/>
    <mergeCell ref="I130:K130"/>
    <mergeCell ref="L130:N130"/>
    <mergeCell ref="O130:P130"/>
    <mergeCell ref="Q130:R130"/>
    <mergeCell ref="O129:P129"/>
    <mergeCell ref="Q129:R129"/>
    <mergeCell ref="S129:Z129"/>
    <mergeCell ref="AA129:AE129"/>
    <mergeCell ref="AF129:AH129"/>
    <mergeCell ref="AJ129:AO129"/>
    <mergeCell ref="A129:B129"/>
    <mergeCell ref="C129:D129"/>
    <mergeCell ref="E129:F129"/>
    <mergeCell ref="G129:H129"/>
    <mergeCell ref="I129:K129"/>
    <mergeCell ref="L129:N129"/>
    <mergeCell ref="S128:Z128"/>
    <mergeCell ref="AA128:AE128"/>
    <mergeCell ref="AF128:AH128"/>
    <mergeCell ref="AJ128:AO128"/>
    <mergeCell ref="AS128:AT128"/>
    <mergeCell ref="AU128:AV128"/>
    <mergeCell ref="AS127:AT127"/>
    <mergeCell ref="AU127:AV127"/>
    <mergeCell ref="A128:B128"/>
    <mergeCell ref="C128:D128"/>
    <mergeCell ref="E128:F128"/>
    <mergeCell ref="G128:H128"/>
    <mergeCell ref="I128:K128"/>
    <mergeCell ref="L128:N128"/>
    <mergeCell ref="O128:P128"/>
    <mergeCell ref="Q128:R128"/>
    <mergeCell ref="O127:P127"/>
    <mergeCell ref="Q127:R127"/>
    <mergeCell ref="S127:Z127"/>
    <mergeCell ref="AA127:AE127"/>
    <mergeCell ref="AF127:AH127"/>
    <mergeCell ref="AJ127:AO127"/>
    <mergeCell ref="A127:B127"/>
    <mergeCell ref="C127:D127"/>
    <mergeCell ref="E127:F127"/>
    <mergeCell ref="G127:H127"/>
    <mergeCell ref="I127:K127"/>
    <mergeCell ref="L127:N127"/>
    <mergeCell ref="S126:Z126"/>
    <mergeCell ref="AA126:AE126"/>
    <mergeCell ref="AF126:AH126"/>
    <mergeCell ref="AJ126:AO126"/>
    <mergeCell ref="AS126:AT126"/>
    <mergeCell ref="AU126:AV126"/>
    <mergeCell ref="AS125:AT125"/>
    <mergeCell ref="AU125:AV125"/>
    <mergeCell ref="A126:B126"/>
    <mergeCell ref="C126:D126"/>
    <mergeCell ref="E126:F126"/>
    <mergeCell ref="G126:H126"/>
    <mergeCell ref="I126:K126"/>
    <mergeCell ref="L126:N126"/>
    <mergeCell ref="O126:P126"/>
    <mergeCell ref="Q126:R126"/>
    <mergeCell ref="O125:P125"/>
    <mergeCell ref="Q125:R125"/>
    <mergeCell ref="S125:Z125"/>
    <mergeCell ref="AA125:AE125"/>
    <mergeCell ref="AF125:AH125"/>
    <mergeCell ref="AJ125:AO125"/>
    <mergeCell ref="A125:B125"/>
    <mergeCell ref="C125:D125"/>
    <mergeCell ref="E125:F125"/>
    <mergeCell ref="G125:H125"/>
    <mergeCell ref="I125:K125"/>
    <mergeCell ref="L125:N125"/>
    <mergeCell ref="S124:Z124"/>
    <mergeCell ref="AA124:AE124"/>
    <mergeCell ref="AF124:AH124"/>
    <mergeCell ref="AJ124:AO124"/>
    <mergeCell ref="AS124:AT124"/>
    <mergeCell ref="AU124:AV124"/>
    <mergeCell ref="AS123:AT123"/>
    <mergeCell ref="AU123:AV123"/>
    <mergeCell ref="A124:B124"/>
    <mergeCell ref="C124:D124"/>
    <mergeCell ref="E124:F124"/>
    <mergeCell ref="G124:H124"/>
    <mergeCell ref="I124:K124"/>
    <mergeCell ref="L124:N124"/>
    <mergeCell ref="O124:P124"/>
    <mergeCell ref="Q124:R124"/>
    <mergeCell ref="O123:P123"/>
    <mergeCell ref="Q123:R123"/>
    <mergeCell ref="S123:Z123"/>
    <mergeCell ref="AA123:AE123"/>
    <mergeCell ref="AF123:AH123"/>
    <mergeCell ref="AJ123:AO123"/>
    <mergeCell ref="A123:B123"/>
    <mergeCell ref="C123:D123"/>
    <mergeCell ref="E123:F123"/>
    <mergeCell ref="G123:H123"/>
    <mergeCell ref="I123:K123"/>
    <mergeCell ref="L123:N123"/>
    <mergeCell ref="S122:Z122"/>
    <mergeCell ref="AA122:AE122"/>
    <mergeCell ref="AF122:AH122"/>
    <mergeCell ref="AJ122:AO122"/>
    <mergeCell ref="AS122:AT122"/>
    <mergeCell ref="AU122:AV122"/>
    <mergeCell ref="AS121:AT121"/>
    <mergeCell ref="AU121:AV121"/>
    <mergeCell ref="A122:B122"/>
    <mergeCell ref="C122:D122"/>
    <mergeCell ref="E122:F122"/>
    <mergeCell ref="G122:H122"/>
    <mergeCell ref="I122:K122"/>
    <mergeCell ref="L122:N122"/>
    <mergeCell ref="O122:P122"/>
    <mergeCell ref="Q122:R122"/>
    <mergeCell ref="O121:P121"/>
    <mergeCell ref="Q121:R121"/>
    <mergeCell ref="S121:Z121"/>
    <mergeCell ref="AA121:AE121"/>
    <mergeCell ref="AF121:AH121"/>
    <mergeCell ref="AJ121:AO121"/>
    <mergeCell ref="A121:B121"/>
    <mergeCell ref="C121:D121"/>
    <mergeCell ref="E121:F121"/>
    <mergeCell ref="G121:H121"/>
    <mergeCell ref="I121:K121"/>
    <mergeCell ref="L121:N121"/>
    <mergeCell ref="S120:Z120"/>
    <mergeCell ref="AA120:AE120"/>
    <mergeCell ref="AF120:AH120"/>
    <mergeCell ref="AJ120:AO120"/>
    <mergeCell ref="AS120:AT120"/>
    <mergeCell ref="AU120:AV120"/>
    <mergeCell ref="AS119:AT119"/>
    <mergeCell ref="AU119:AV119"/>
    <mergeCell ref="A120:B120"/>
    <mergeCell ref="C120:D120"/>
    <mergeCell ref="E120:F120"/>
    <mergeCell ref="G120:H120"/>
    <mergeCell ref="I120:K120"/>
    <mergeCell ref="L120:N120"/>
    <mergeCell ref="O120:P120"/>
    <mergeCell ref="Q120:R120"/>
    <mergeCell ref="O119:P119"/>
    <mergeCell ref="Q119:R119"/>
    <mergeCell ref="S119:Z119"/>
    <mergeCell ref="AA119:AE119"/>
    <mergeCell ref="AF119:AH119"/>
    <mergeCell ref="AJ119:AO119"/>
    <mergeCell ref="A119:B119"/>
    <mergeCell ref="C119:D119"/>
    <mergeCell ref="E119:F119"/>
    <mergeCell ref="G119:H119"/>
    <mergeCell ref="I119:K119"/>
    <mergeCell ref="L119:N119"/>
    <mergeCell ref="S118:Z118"/>
    <mergeCell ref="AA118:AE118"/>
    <mergeCell ref="AF118:AH118"/>
    <mergeCell ref="AJ118:AO118"/>
    <mergeCell ref="AS118:AT118"/>
    <mergeCell ref="AU118:AV118"/>
    <mergeCell ref="AS117:AT117"/>
    <mergeCell ref="AU117:AV117"/>
    <mergeCell ref="A118:B118"/>
    <mergeCell ref="C118:D118"/>
    <mergeCell ref="E118:F118"/>
    <mergeCell ref="G118:H118"/>
    <mergeCell ref="I118:K118"/>
    <mergeCell ref="L118:N118"/>
    <mergeCell ref="O118:P118"/>
    <mergeCell ref="Q118:R118"/>
    <mergeCell ref="O117:P117"/>
    <mergeCell ref="Q117:R117"/>
    <mergeCell ref="S117:Z117"/>
    <mergeCell ref="AA117:AE117"/>
    <mergeCell ref="AF117:AH117"/>
    <mergeCell ref="AJ117:AO117"/>
    <mergeCell ref="A117:B117"/>
    <mergeCell ref="C117:D117"/>
    <mergeCell ref="E117:F117"/>
    <mergeCell ref="G117:H117"/>
    <mergeCell ref="I117:K117"/>
    <mergeCell ref="L117:N117"/>
    <mergeCell ref="S116:Z116"/>
    <mergeCell ref="AA116:AE116"/>
    <mergeCell ref="AF116:AH116"/>
    <mergeCell ref="AJ116:AO116"/>
    <mergeCell ref="AS116:AT116"/>
    <mergeCell ref="AU116:AV116"/>
    <mergeCell ref="AS115:AT115"/>
    <mergeCell ref="AU115:AV115"/>
    <mergeCell ref="A116:B116"/>
    <mergeCell ref="C116:D116"/>
    <mergeCell ref="E116:F116"/>
    <mergeCell ref="G116:H116"/>
    <mergeCell ref="I116:K116"/>
    <mergeCell ref="L116:N116"/>
    <mergeCell ref="O116:P116"/>
    <mergeCell ref="Q116:R116"/>
    <mergeCell ref="O115:P115"/>
    <mergeCell ref="Q115:R115"/>
    <mergeCell ref="S115:Z115"/>
    <mergeCell ref="AA115:AE115"/>
    <mergeCell ref="AF115:AH115"/>
    <mergeCell ref="AJ115:AO115"/>
    <mergeCell ref="A115:B115"/>
    <mergeCell ref="C115:D115"/>
    <mergeCell ref="E115:F115"/>
    <mergeCell ref="G115:H115"/>
    <mergeCell ref="I115:K115"/>
    <mergeCell ref="L115:N115"/>
    <mergeCell ref="S114:Z114"/>
    <mergeCell ref="AA114:AE114"/>
    <mergeCell ref="AF114:AH114"/>
    <mergeCell ref="AJ114:AO114"/>
    <mergeCell ref="AS114:AT114"/>
    <mergeCell ref="AU114:AV114"/>
    <mergeCell ref="AS113:AT113"/>
    <mergeCell ref="AU113:AV113"/>
    <mergeCell ref="A114:B114"/>
    <mergeCell ref="C114:D114"/>
    <mergeCell ref="E114:F114"/>
    <mergeCell ref="G114:H114"/>
    <mergeCell ref="I114:K114"/>
    <mergeCell ref="L114:N114"/>
    <mergeCell ref="O114:P114"/>
    <mergeCell ref="Q114:R114"/>
    <mergeCell ref="O113:P113"/>
    <mergeCell ref="Q113:R113"/>
    <mergeCell ref="S113:Z113"/>
    <mergeCell ref="AA113:AE113"/>
    <mergeCell ref="AF113:AH113"/>
    <mergeCell ref="AJ113:AO113"/>
    <mergeCell ref="A113:B113"/>
    <mergeCell ref="C113:D113"/>
    <mergeCell ref="E113:F113"/>
    <mergeCell ref="G113:H113"/>
    <mergeCell ref="I113:K113"/>
    <mergeCell ref="L113:N113"/>
    <mergeCell ref="S112:Z112"/>
    <mergeCell ref="AA112:AE112"/>
    <mergeCell ref="AF112:AH112"/>
    <mergeCell ref="AJ112:AO112"/>
    <mergeCell ref="AS112:AT112"/>
    <mergeCell ref="AU112:AV112"/>
    <mergeCell ref="AS111:AT111"/>
    <mergeCell ref="AU111:AV111"/>
    <mergeCell ref="A112:B112"/>
    <mergeCell ref="C112:D112"/>
    <mergeCell ref="E112:F112"/>
    <mergeCell ref="G112:H112"/>
    <mergeCell ref="I112:K112"/>
    <mergeCell ref="L112:N112"/>
    <mergeCell ref="O112:P112"/>
    <mergeCell ref="Q112:R112"/>
    <mergeCell ref="O111:P111"/>
    <mergeCell ref="Q111:R111"/>
    <mergeCell ref="S111:Z111"/>
    <mergeCell ref="AA111:AE111"/>
    <mergeCell ref="AF111:AH111"/>
    <mergeCell ref="AJ111:AO111"/>
    <mergeCell ref="A111:B111"/>
    <mergeCell ref="C111:D111"/>
    <mergeCell ref="E111:F111"/>
    <mergeCell ref="G111:H111"/>
    <mergeCell ref="I111:K111"/>
    <mergeCell ref="L111:N111"/>
    <mergeCell ref="S110:Z110"/>
    <mergeCell ref="AA110:AE110"/>
    <mergeCell ref="AF110:AH110"/>
    <mergeCell ref="AJ110:AO110"/>
    <mergeCell ref="AS110:AT110"/>
    <mergeCell ref="AU110:AV110"/>
    <mergeCell ref="AS109:AT109"/>
    <mergeCell ref="AU109:AV109"/>
    <mergeCell ref="A110:B110"/>
    <mergeCell ref="C110:D110"/>
    <mergeCell ref="E110:F110"/>
    <mergeCell ref="G110:H110"/>
    <mergeCell ref="I110:K110"/>
    <mergeCell ref="L110:N110"/>
    <mergeCell ref="O110:P110"/>
    <mergeCell ref="Q110:R110"/>
    <mergeCell ref="O109:P109"/>
    <mergeCell ref="Q109:R109"/>
    <mergeCell ref="S109:Z109"/>
    <mergeCell ref="AA109:AE109"/>
    <mergeCell ref="AF109:AH109"/>
    <mergeCell ref="AJ109:AO109"/>
    <mergeCell ref="A109:B109"/>
    <mergeCell ref="C109:D109"/>
    <mergeCell ref="E109:F109"/>
    <mergeCell ref="G109:H109"/>
    <mergeCell ref="I109:K109"/>
    <mergeCell ref="L109:N109"/>
    <mergeCell ref="S108:Z108"/>
    <mergeCell ref="AA108:AE108"/>
    <mergeCell ref="AF108:AH108"/>
    <mergeCell ref="AJ108:AO108"/>
    <mergeCell ref="AS108:AT108"/>
    <mergeCell ref="AU108:AV108"/>
    <mergeCell ref="AS107:AT107"/>
    <mergeCell ref="AU107:AV107"/>
    <mergeCell ref="A108:B108"/>
    <mergeCell ref="C108:D108"/>
    <mergeCell ref="E108:F108"/>
    <mergeCell ref="G108:H108"/>
    <mergeCell ref="I108:K108"/>
    <mergeCell ref="L108:N108"/>
    <mergeCell ref="O108:P108"/>
    <mergeCell ref="Q108:R108"/>
    <mergeCell ref="O107:P107"/>
    <mergeCell ref="Q107:R107"/>
    <mergeCell ref="S107:Z107"/>
    <mergeCell ref="AA107:AE107"/>
    <mergeCell ref="AF107:AH107"/>
    <mergeCell ref="AJ107:AO107"/>
    <mergeCell ref="A107:B107"/>
    <mergeCell ref="C107:D107"/>
    <mergeCell ref="E107:F107"/>
    <mergeCell ref="G107:H107"/>
    <mergeCell ref="I107:K107"/>
    <mergeCell ref="L107:N107"/>
    <mergeCell ref="S106:Z106"/>
    <mergeCell ref="AA106:AE106"/>
    <mergeCell ref="AF106:AH106"/>
    <mergeCell ref="AJ106:AO106"/>
    <mergeCell ref="AS106:AT106"/>
    <mergeCell ref="AU106:AV106"/>
    <mergeCell ref="AS105:AT105"/>
    <mergeCell ref="AU105:AV105"/>
    <mergeCell ref="A106:B106"/>
    <mergeCell ref="C106:D106"/>
    <mergeCell ref="E106:F106"/>
    <mergeCell ref="G106:H106"/>
    <mergeCell ref="I106:K106"/>
    <mergeCell ref="L106:N106"/>
    <mergeCell ref="O106:P106"/>
    <mergeCell ref="Q106:R106"/>
    <mergeCell ref="O105:P105"/>
    <mergeCell ref="Q105:R105"/>
    <mergeCell ref="S105:Z105"/>
    <mergeCell ref="AA105:AE105"/>
    <mergeCell ref="AF105:AH105"/>
    <mergeCell ref="AJ105:AO105"/>
    <mergeCell ref="A105:B105"/>
    <mergeCell ref="C105:D105"/>
    <mergeCell ref="E105:F105"/>
    <mergeCell ref="G105:H105"/>
    <mergeCell ref="I105:K105"/>
    <mergeCell ref="L105:N105"/>
    <mergeCell ref="S104:Z104"/>
    <mergeCell ref="AA104:AE104"/>
    <mergeCell ref="AF104:AH104"/>
    <mergeCell ref="AJ104:AO104"/>
    <mergeCell ref="AS104:AT104"/>
    <mergeCell ref="AU104:AV104"/>
    <mergeCell ref="AS103:AT103"/>
    <mergeCell ref="AU103:AV103"/>
    <mergeCell ref="A104:B104"/>
    <mergeCell ref="C104:D104"/>
    <mergeCell ref="E104:F104"/>
    <mergeCell ref="G104:H104"/>
    <mergeCell ref="I104:K104"/>
    <mergeCell ref="L104:N104"/>
    <mergeCell ref="O104:P104"/>
    <mergeCell ref="Q104:R104"/>
    <mergeCell ref="O103:P103"/>
    <mergeCell ref="Q103:R103"/>
    <mergeCell ref="S103:Z103"/>
    <mergeCell ref="AA103:AE103"/>
    <mergeCell ref="AF103:AH103"/>
    <mergeCell ref="AJ103:AO103"/>
    <mergeCell ref="A103:B103"/>
    <mergeCell ref="C103:D103"/>
    <mergeCell ref="E103:F103"/>
    <mergeCell ref="G103:H103"/>
    <mergeCell ref="I103:K103"/>
    <mergeCell ref="L103:N103"/>
    <mergeCell ref="S102:Z102"/>
    <mergeCell ref="AA102:AE102"/>
    <mergeCell ref="AF102:AH102"/>
    <mergeCell ref="AJ102:AO102"/>
    <mergeCell ref="AS102:AT102"/>
    <mergeCell ref="AU102:AV102"/>
    <mergeCell ref="AS101:AT101"/>
    <mergeCell ref="AU101:AV101"/>
    <mergeCell ref="A102:B102"/>
    <mergeCell ref="C102:D102"/>
    <mergeCell ref="E102:F102"/>
    <mergeCell ref="G102:H102"/>
    <mergeCell ref="I102:K102"/>
    <mergeCell ref="L102:N102"/>
    <mergeCell ref="O102:P102"/>
    <mergeCell ref="Q102:R102"/>
    <mergeCell ref="O101:P101"/>
    <mergeCell ref="Q101:R101"/>
    <mergeCell ref="S101:Z101"/>
    <mergeCell ref="AA101:AE101"/>
    <mergeCell ref="AF101:AH101"/>
    <mergeCell ref="AJ101:AO101"/>
    <mergeCell ref="A101:B101"/>
    <mergeCell ref="C101:D101"/>
    <mergeCell ref="E101:F101"/>
    <mergeCell ref="G101:H101"/>
    <mergeCell ref="I101:K101"/>
    <mergeCell ref="L101:N101"/>
    <mergeCell ref="S100:Z100"/>
    <mergeCell ref="AA100:AE100"/>
    <mergeCell ref="AF100:AH100"/>
    <mergeCell ref="AJ100:AO100"/>
    <mergeCell ref="AS100:AT100"/>
    <mergeCell ref="AU100:AV100"/>
    <mergeCell ref="AS99:AT99"/>
    <mergeCell ref="AU99:AV99"/>
    <mergeCell ref="A100:B100"/>
    <mergeCell ref="C100:D100"/>
    <mergeCell ref="E100:F100"/>
    <mergeCell ref="G100:H100"/>
    <mergeCell ref="I100:K100"/>
    <mergeCell ref="L100:N100"/>
    <mergeCell ref="O100:P100"/>
    <mergeCell ref="Q100:R100"/>
    <mergeCell ref="O99:P99"/>
    <mergeCell ref="Q99:R99"/>
    <mergeCell ref="S99:Z99"/>
    <mergeCell ref="AA99:AE99"/>
    <mergeCell ref="AF99:AH99"/>
    <mergeCell ref="AJ99:AO99"/>
    <mergeCell ref="A99:B99"/>
    <mergeCell ref="C99:D99"/>
    <mergeCell ref="E99:F99"/>
    <mergeCell ref="G99:H99"/>
    <mergeCell ref="I99:K99"/>
    <mergeCell ref="L99:N99"/>
    <mergeCell ref="S98:Z98"/>
    <mergeCell ref="AA98:AE98"/>
    <mergeCell ref="AF98:AH98"/>
    <mergeCell ref="AJ98:AO98"/>
    <mergeCell ref="AS98:AT98"/>
    <mergeCell ref="AU98:AV98"/>
    <mergeCell ref="AS97:AT97"/>
    <mergeCell ref="AU97:AV97"/>
    <mergeCell ref="A98:B98"/>
    <mergeCell ref="C98:D98"/>
    <mergeCell ref="E98:F98"/>
    <mergeCell ref="G98:H98"/>
    <mergeCell ref="I98:K98"/>
    <mergeCell ref="L98:N98"/>
    <mergeCell ref="O98:P98"/>
    <mergeCell ref="Q98:R98"/>
    <mergeCell ref="O97:P97"/>
    <mergeCell ref="Q97:R97"/>
    <mergeCell ref="S97:Z97"/>
    <mergeCell ref="AA97:AE97"/>
    <mergeCell ref="AF97:AH97"/>
    <mergeCell ref="AJ97:AO97"/>
    <mergeCell ref="A97:B97"/>
    <mergeCell ref="C97:D97"/>
    <mergeCell ref="E97:F97"/>
    <mergeCell ref="G97:H97"/>
    <mergeCell ref="I97:K97"/>
    <mergeCell ref="L97:N97"/>
    <mergeCell ref="S96:Z96"/>
    <mergeCell ref="AA96:AE96"/>
    <mergeCell ref="AF96:AH96"/>
    <mergeCell ref="AJ96:AO96"/>
    <mergeCell ref="AS96:AT96"/>
    <mergeCell ref="AU96:AV96"/>
    <mergeCell ref="AS95:AT95"/>
    <mergeCell ref="AU95:AV95"/>
    <mergeCell ref="A96:B96"/>
    <mergeCell ref="C96:D96"/>
    <mergeCell ref="E96:F96"/>
    <mergeCell ref="G96:H96"/>
    <mergeCell ref="I96:K96"/>
    <mergeCell ref="L96:N96"/>
    <mergeCell ref="O96:P96"/>
    <mergeCell ref="Q96:R96"/>
    <mergeCell ref="O95:P95"/>
    <mergeCell ref="Q95:R95"/>
    <mergeCell ref="S95:Z95"/>
    <mergeCell ref="AA95:AE95"/>
    <mergeCell ref="AF95:AH95"/>
    <mergeCell ref="AJ95:AO95"/>
    <mergeCell ref="A95:B95"/>
    <mergeCell ref="C95:D95"/>
    <mergeCell ref="E95:F95"/>
    <mergeCell ref="G95:H95"/>
    <mergeCell ref="I95:K95"/>
    <mergeCell ref="L95:N95"/>
    <mergeCell ref="S94:Z94"/>
    <mergeCell ref="AA94:AE94"/>
    <mergeCell ref="AF94:AH94"/>
    <mergeCell ref="AJ94:AO94"/>
    <mergeCell ref="AS94:AT94"/>
    <mergeCell ref="AU94:AV94"/>
    <mergeCell ref="AS93:AT93"/>
    <mergeCell ref="AU93:AV93"/>
    <mergeCell ref="A94:B94"/>
    <mergeCell ref="C94:D94"/>
    <mergeCell ref="E94:F94"/>
    <mergeCell ref="G94:H94"/>
    <mergeCell ref="I94:K94"/>
    <mergeCell ref="L94:N94"/>
    <mergeCell ref="O94:P94"/>
    <mergeCell ref="Q94:R94"/>
    <mergeCell ref="O93:P93"/>
    <mergeCell ref="Q93:R93"/>
    <mergeCell ref="S93:Z93"/>
    <mergeCell ref="AA93:AE93"/>
    <mergeCell ref="AF93:AH93"/>
    <mergeCell ref="AJ93:AO93"/>
    <mergeCell ref="A93:B93"/>
    <mergeCell ref="C93:D93"/>
    <mergeCell ref="E93:F93"/>
    <mergeCell ref="G93:H93"/>
    <mergeCell ref="I93:K93"/>
    <mergeCell ref="L93:N93"/>
    <mergeCell ref="S92:Z92"/>
    <mergeCell ref="AA92:AE92"/>
    <mergeCell ref="AF92:AH92"/>
    <mergeCell ref="AJ92:AO92"/>
    <mergeCell ref="AS92:AT92"/>
    <mergeCell ref="AU92:AV92"/>
    <mergeCell ref="AS91:AT91"/>
    <mergeCell ref="AU91:AV91"/>
    <mergeCell ref="A92:B92"/>
    <mergeCell ref="C92:D92"/>
    <mergeCell ref="E92:F92"/>
    <mergeCell ref="G92:H92"/>
    <mergeCell ref="I92:K92"/>
    <mergeCell ref="L92:N92"/>
    <mergeCell ref="O92:P92"/>
    <mergeCell ref="Q92:R92"/>
    <mergeCell ref="O91:P91"/>
    <mergeCell ref="Q91:R91"/>
    <mergeCell ref="S91:Z91"/>
    <mergeCell ref="AA91:AE91"/>
    <mergeCell ref="AF91:AH91"/>
    <mergeCell ref="AJ91:AO91"/>
    <mergeCell ref="A91:B91"/>
    <mergeCell ref="C91:D91"/>
    <mergeCell ref="E91:F91"/>
    <mergeCell ref="G91:H91"/>
    <mergeCell ref="I91:K91"/>
    <mergeCell ref="L91:N91"/>
    <mergeCell ref="S90:Z90"/>
    <mergeCell ref="AA90:AE90"/>
    <mergeCell ref="AF90:AH90"/>
    <mergeCell ref="AJ90:AO90"/>
    <mergeCell ref="AS90:AT90"/>
    <mergeCell ref="AU90:AV90"/>
    <mergeCell ref="AS89:AT89"/>
    <mergeCell ref="AU89:AV89"/>
    <mergeCell ref="A90:B90"/>
    <mergeCell ref="C90:D90"/>
    <mergeCell ref="E90:F90"/>
    <mergeCell ref="G90:H90"/>
    <mergeCell ref="I90:K90"/>
    <mergeCell ref="L90:N90"/>
    <mergeCell ref="O90:P90"/>
    <mergeCell ref="Q90:R90"/>
    <mergeCell ref="O89:P89"/>
    <mergeCell ref="Q89:R89"/>
    <mergeCell ref="S89:Z89"/>
    <mergeCell ref="AA89:AE89"/>
    <mergeCell ref="AF89:AH89"/>
    <mergeCell ref="AJ89:AO89"/>
    <mergeCell ref="A89:B89"/>
    <mergeCell ref="C89:D89"/>
    <mergeCell ref="E89:F89"/>
    <mergeCell ref="G89:H89"/>
    <mergeCell ref="I89:K89"/>
    <mergeCell ref="L89:N89"/>
    <mergeCell ref="S88:Z88"/>
    <mergeCell ref="AA88:AE88"/>
    <mergeCell ref="AF88:AH88"/>
    <mergeCell ref="AJ88:AO88"/>
    <mergeCell ref="AS88:AT88"/>
    <mergeCell ref="AU88:AV88"/>
    <mergeCell ref="AS87:AT87"/>
    <mergeCell ref="AU87:AV87"/>
    <mergeCell ref="A88:B88"/>
    <mergeCell ref="C88:D88"/>
    <mergeCell ref="E88:F88"/>
    <mergeCell ref="G88:H88"/>
    <mergeCell ref="I88:K88"/>
    <mergeCell ref="L88:N88"/>
    <mergeCell ref="O88:P88"/>
    <mergeCell ref="Q88:R88"/>
    <mergeCell ref="O87:P87"/>
    <mergeCell ref="Q87:R87"/>
    <mergeCell ref="S87:Z87"/>
    <mergeCell ref="AA87:AE87"/>
    <mergeCell ref="AF87:AH87"/>
    <mergeCell ref="AJ87:AO87"/>
    <mergeCell ref="A87:B87"/>
    <mergeCell ref="C87:D87"/>
    <mergeCell ref="E87:F87"/>
    <mergeCell ref="G87:H87"/>
    <mergeCell ref="I87:K87"/>
    <mergeCell ref="L87:N87"/>
    <mergeCell ref="S86:Z86"/>
    <mergeCell ref="AA86:AE86"/>
    <mergeCell ref="AF86:AH86"/>
    <mergeCell ref="AJ86:AO86"/>
    <mergeCell ref="AS86:AT86"/>
    <mergeCell ref="AU86:AV86"/>
    <mergeCell ref="AS85:AT85"/>
    <mergeCell ref="AU85:AV85"/>
    <mergeCell ref="A86:B86"/>
    <mergeCell ref="C86:D86"/>
    <mergeCell ref="E86:F86"/>
    <mergeCell ref="G86:H86"/>
    <mergeCell ref="I86:K86"/>
    <mergeCell ref="L86:N86"/>
    <mergeCell ref="O86:P86"/>
    <mergeCell ref="Q86:R86"/>
    <mergeCell ref="O85:P85"/>
    <mergeCell ref="Q85:R85"/>
    <mergeCell ref="S85:Z85"/>
    <mergeCell ref="AA85:AE85"/>
    <mergeCell ref="AF85:AH85"/>
    <mergeCell ref="AJ85:AO85"/>
    <mergeCell ref="A85:B85"/>
    <mergeCell ref="C85:D85"/>
    <mergeCell ref="E85:F85"/>
    <mergeCell ref="G85:H85"/>
    <mergeCell ref="I85:K85"/>
    <mergeCell ref="L85:N85"/>
    <mergeCell ref="S84:Z84"/>
    <mergeCell ref="AA84:AE84"/>
    <mergeCell ref="AF84:AH84"/>
    <mergeCell ref="AJ84:AO84"/>
    <mergeCell ref="AS84:AT84"/>
    <mergeCell ref="AU84:AV84"/>
    <mergeCell ref="AS83:AT83"/>
    <mergeCell ref="AU83:AV83"/>
    <mergeCell ref="A84:B84"/>
    <mergeCell ref="C84:D84"/>
    <mergeCell ref="E84:F84"/>
    <mergeCell ref="G84:H84"/>
    <mergeCell ref="I84:K84"/>
    <mergeCell ref="L84:N84"/>
    <mergeCell ref="O84:P84"/>
    <mergeCell ref="Q84:R84"/>
    <mergeCell ref="O83:P83"/>
    <mergeCell ref="Q83:R83"/>
    <mergeCell ref="S83:Z83"/>
    <mergeCell ref="AA83:AE83"/>
    <mergeCell ref="AF83:AH83"/>
    <mergeCell ref="AJ83:AO83"/>
    <mergeCell ref="A83:B83"/>
    <mergeCell ref="C83:D83"/>
    <mergeCell ref="E83:F83"/>
    <mergeCell ref="G83:H83"/>
    <mergeCell ref="I83:K83"/>
    <mergeCell ref="L83:N83"/>
    <mergeCell ref="S82:Z82"/>
    <mergeCell ref="AA82:AE82"/>
    <mergeCell ref="AF82:AH82"/>
    <mergeCell ref="AJ82:AO82"/>
    <mergeCell ref="AS82:AT82"/>
    <mergeCell ref="AU82:AV82"/>
    <mergeCell ref="AS81:AT81"/>
    <mergeCell ref="AU81:AV81"/>
    <mergeCell ref="A82:B82"/>
    <mergeCell ref="C82:D82"/>
    <mergeCell ref="E82:F82"/>
    <mergeCell ref="G82:H82"/>
    <mergeCell ref="I82:K82"/>
    <mergeCell ref="L82:N82"/>
    <mergeCell ref="O82:P82"/>
    <mergeCell ref="Q82:R82"/>
    <mergeCell ref="O81:P81"/>
    <mergeCell ref="Q81:R81"/>
    <mergeCell ref="S81:Z81"/>
    <mergeCell ref="AA81:AE81"/>
    <mergeCell ref="AF81:AH81"/>
    <mergeCell ref="AJ81:AO81"/>
    <mergeCell ref="A81:B81"/>
    <mergeCell ref="C81:D81"/>
    <mergeCell ref="E81:F81"/>
    <mergeCell ref="G81:H81"/>
    <mergeCell ref="I81:K81"/>
    <mergeCell ref="L81:N81"/>
    <mergeCell ref="S80:Z80"/>
    <mergeCell ref="AA80:AE80"/>
    <mergeCell ref="AF80:AH80"/>
    <mergeCell ref="AJ80:AO80"/>
    <mergeCell ref="AS80:AT80"/>
    <mergeCell ref="AU80:AV80"/>
    <mergeCell ref="AS79:AT79"/>
    <mergeCell ref="AU79:AV79"/>
    <mergeCell ref="A80:B80"/>
    <mergeCell ref="C80:D80"/>
    <mergeCell ref="E80:F80"/>
    <mergeCell ref="G80:H80"/>
    <mergeCell ref="I80:K80"/>
    <mergeCell ref="L80:N80"/>
    <mergeCell ref="O80:P80"/>
    <mergeCell ref="Q80:R80"/>
    <mergeCell ref="O79:P79"/>
    <mergeCell ref="Q79:R79"/>
    <mergeCell ref="S79:Z79"/>
    <mergeCell ref="AA79:AE79"/>
    <mergeCell ref="AF79:AH79"/>
    <mergeCell ref="AJ79:AO79"/>
    <mergeCell ref="A79:B79"/>
    <mergeCell ref="C79:D79"/>
    <mergeCell ref="E79:F79"/>
    <mergeCell ref="G79:H79"/>
    <mergeCell ref="I79:K79"/>
    <mergeCell ref="L79:N79"/>
    <mergeCell ref="S78:Z78"/>
    <mergeCell ref="AA78:AE78"/>
    <mergeCell ref="AF78:AH78"/>
    <mergeCell ref="AJ78:AO78"/>
    <mergeCell ref="AS78:AT78"/>
    <mergeCell ref="AU78:AV78"/>
    <mergeCell ref="AS77:AT77"/>
    <mergeCell ref="AU77:AV77"/>
    <mergeCell ref="A78:B78"/>
    <mergeCell ref="C78:D78"/>
    <mergeCell ref="E78:F78"/>
    <mergeCell ref="G78:H78"/>
    <mergeCell ref="I78:K78"/>
    <mergeCell ref="L78:N78"/>
    <mergeCell ref="O78:P78"/>
    <mergeCell ref="Q78:R78"/>
    <mergeCell ref="O77:P77"/>
    <mergeCell ref="Q77:R77"/>
    <mergeCell ref="S77:Z77"/>
    <mergeCell ref="AA77:AE77"/>
    <mergeCell ref="AF77:AH77"/>
    <mergeCell ref="AJ77:AO77"/>
    <mergeCell ref="A77:B77"/>
    <mergeCell ref="C77:D77"/>
    <mergeCell ref="E77:F77"/>
    <mergeCell ref="G77:H77"/>
    <mergeCell ref="I77:K77"/>
    <mergeCell ref="L77:N77"/>
    <mergeCell ref="S76:Z76"/>
    <mergeCell ref="AA76:AE76"/>
    <mergeCell ref="AF76:AH76"/>
    <mergeCell ref="AJ76:AO76"/>
    <mergeCell ref="AS76:AT76"/>
    <mergeCell ref="AU76:AV76"/>
    <mergeCell ref="AS75:AT75"/>
    <mergeCell ref="AU75:AV75"/>
    <mergeCell ref="A76:B76"/>
    <mergeCell ref="C76:D76"/>
    <mergeCell ref="E76:F76"/>
    <mergeCell ref="G76:H76"/>
    <mergeCell ref="I76:K76"/>
    <mergeCell ref="L76:N76"/>
    <mergeCell ref="O76:P76"/>
    <mergeCell ref="Q76:R76"/>
    <mergeCell ref="O75:P75"/>
    <mergeCell ref="Q75:R75"/>
    <mergeCell ref="S75:Z75"/>
    <mergeCell ref="AA75:AE75"/>
    <mergeCell ref="AF75:AH75"/>
    <mergeCell ref="AJ75:AO75"/>
    <mergeCell ref="A75:B75"/>
    <mergeCell ref="C75:D75"/>
    <mergeCell ref="E75:F75"/>
    <mergeCell ref="G75:H75"/>
    <mergeCell ref="I75:K75"/>
    <mergeCell ref="L75:N75"/>
    <mergeCell ref="S74:Z74"/>
    <mergeCell ref="AA74:AE74"/>
    <mergeCell ref="AF74:AH74"/>
    <mergeCell ref="AJ74:AO74"/>
    <mergeCell ref="AS74:AT74"/>
    <mergeCell ref="AU74:AV74"/>
    <mergeCell ref="AS73:AT73"/>
    <mergeCell ref="AU73:AV73"/>
    <mergeCell ref="A74:B74"/>
    <mergeCell ref="C74:D74"/>
    <mergeCell ref="E74:F74"/>
    <mergeCell ref="G74:H74"/>
    <mergeCell ref="I74:K74"/>
    <mergeCell ref="L74:N74"/>
    <mergeCell ref="O74:P74"/>
    <mergeCell ref="Q74:R74"/>
    <mergeCell ref="O73:P73"/>
    <mergeCell ref="Q73:R73"/>
    <mergeCell ref="S73:Z73"/>
    <mergeCell ref="AA73:AE73"/>
    <mergeCell ref="AF73:AH73"/>
    <mergeCell ref="AJ73:AO73"/>
    <mergeCell ref="A73:B73"/>
    <mergeCell ref="C73:D73"/>
    <mergeCell ref="E73:F73"/>
    <mergeCell ref="G73:H73"/>
    <mergeCell ref="I73:K73"/>
    <mergeCell ref="L73:N73"/>
    <mergeCell ref="S72:Z72"/>
    <mergeCell ref="AA72:AE72"/>
    <mergeCell ref="AF72:AH72"/>
    <mergeCell ref="AJ72:AO72"/>
    <mergeCell ref="AS72:AT72"/>
    <mergeCell ref="AU72:AV72"/>
    <mergeCell ref="AS71:AT71"/>
    <mergeCell ref="AU71:AV71"/>
    <mergeCell ref="A72:B72"/>
    <mergeCell ref="C72:D72"/>
    <mergeCell ref="E72:F72"/>
    <mergeCell ref="G72:H72"/>
    <mergeCell ref="I72:K72"/>
    <mergeCell ref="L72:N72"/>
    <mergeCell ref="O72:P72"/>
    <mergeCell ref="Q72:R72"/>
    <mergeCell ref="O71:P71"/>
    <mergeCell ref="Q71:R71"/>
    <mergeCell ref="S71:Z71"/>
    <mergeCell ref="AA71:AE71"/>
    <mergeCell ref="AF71:AH71"/>
    <mergeCell ref="AJ71:AO71"/>
    <mergeCell ref="A71:B71"/>
    <mergeCell ref="C71:D71"/>
    <mergeCell ref="E71:F71"/>
    <mergeCell ref="G71:H71"/>
    <mergeCell ref="I71:K71"/>
    <mergeCell ref="L71:N71"/>
    <mergeCell ref="S70:Z70"/>
    <mergeCell ref="AA70:AE70"/>
    <mergeCell ref="AF70:AH70"/>
    <mergeCell ref="AJ70:AO70"/>
    <mergeCell ref="AS70:AT70"/>
    <mergeCell ref="AU70:AV70"/>
    <mergeCell ref="AS69:AT69"/>
    <mergeCell ref="AU69:AV69"/>
    <mergeCell ref="A70:B70"/>
    <mergeCell ref="C70:D70"/>
    <mergeCell ref="E70:F70"/>
    <mergeCell ref="G70:H70"/>
    <mergeCell ref="I70:K70"/>
    <mergeCell ref="L70:N70"/>
    <mergeCell ref="O70:P70"/>
    <mergeCell ref="Q70:R70"/>
    <mergeCell ref="O69:P69"/>
    <mergeCell ref="Q69:R69"/>
    <mergeCell ref="S69:Z69"/>
    <mergeCell ref="AA69:AE69"/>
    <mergeCell ref="AF69:AH69"/>
    <mergeCell ref="AJ69:AO69"/>
    <mergeCell ref="A69:B69"/>
    <mergeCell ref="C69:D69"/>
    <mergeCell ref="E69:F69"/>
    <mergeCell ref="G69:H69"/>
    <mergeCell ref="I69:K69"/>
    <mergeCell ref="L69:N69"/>
    <mergeCell ref="S68:Z68"/>
    <mergeCell ref="AA68:AE68"/>
    <mergeCell ref="AF68:AH68"/>
    <mergeCell ref="AJ68:AO68"/>
    <mergeCell ref="AS68:AT68"/>
    <mergeCell ref="AU68:AV68"/>
    <mergeCell ref="AS67:AT67"/>
    <mergeCell ref="AU67:AV67"/>
    <mergeCell ref="A68:B68"/>
    <mergeCell ref="C68:D68"/>
    <mergeCell ref="E68:F68"/>
    <mergeCell ref="G68:H68"/>
    <mergeCell ref="I68:K68"/>
    <mergeCell ref="L68:N68"/>
    <mergeCell ref="O68:P68"/>
    <mergeCell ref="Q68:R68"/>
    <mergeCell ref="O67:P67"/>
    <mergeCell ref="Q67:R67"/>
    <mergeCell ref="S67:Z67"/>
    <mergeCell ref="AA67:AE67"/>
    <mergeCell ref="AF67:AH67"/>
    <mergeCell ref="AJ67:AO67"/>
    <mergeCell ref="A67:B67"/>
    <mergeCell ref="C67:D67"/>
    <mergeCell ref="E67:F67"/>
    <mergeCell ref="G67:H67"/>
    <mergeCell ref="I67:K67"/>
    <mergeCell ref="L67:N67"/>
    <mergeCell ref="S66:Z66"/>
    <mergeCell ref="AA66:AE66"/>
    <mergeCell ref="AF66:AH66"/>
    <mergeCell ref="AJ66:AO66"/>
    <mergeCell ref="AS66:AT66"/>
    <mergeCell ref="AU66:AV66"/>
    <mergeCell ref="AS65:AT65"/>
    <mergeCell ref="AU65:AV65"/>
    <mergeCell ref="A66:B66"/>
    <mergeCell ref="C66:D66"/>
    <mergeCell ref="E66:F66"/>
    <mergeCell ref="G66:H66"/>
    <mergeCell ref="I66:K66"/>
    <mergeCell ref="L66:N66"/>
    <mergeCell ref="O66:P66"/>
    <mergeCell ref="Q66:R66"/>
    <mergeCell ref="O65:P65"/>
    <mergeCell ref="Q65:R65"/>
    <mergeCell ref="S65:Z65"/>
    <mergeCell ref="AA65:AE65"/>
    <mergeCell ref="AF65:AH65"/>
    <mergeCell ref="AJ65:AO65"/>
    <mergeCell ref="A65:B65"/>
    <mergeCell ref="C65:D65"/>
    <mergeCell ref="E65:F65"/>
    <mergeCell ref="G65:H65"/>
    <mergeCell ref="I65:K65"/>
    <mergeCell ref="L65:N65"/>
    <mergeCell ref="S64:Z64"/>
    <mergeCell ref="AA64:AE64"/>
    <mergeCell ref="AF64:AH64"/>
    <mergeCell ref="AJ64:AO64"/>
    <mergeCell ref="AS64:AT64"/>
    <mergeCell ref="AU64:AV64"/>
    <mergeCell ref="AS63:AT63"/>
    <mergeCell ref="AU63:AV63"/>
    <mergeCell ref="A64:B64"/>
    <mergeCell ref="C64:D64"/>
    <mergeCell ref="E64:F64"/>
    <mergeCell ref="G64:H64"/>
    <mergeCell ref="I64:K64"/>
    <mergeCell ref="L64:N64"/>
    <mergeCell ref="O64:P64"/>
    <mergeCell ref="Q64:R64"/>
    <mergeCell ref="O63:P63"/>
    <mergeCell ref="Q63:R63"/>
    <mergeCell ref="S63:Z63"/>
    <mergeCell ref="AA63:AE63"/>
    <mergeCell ref="AF63:AH63"/>
    <mergeCell ref="AJ63:AO63"/>
    <mergeCell ref="A63:B63"/>
    <mergeCell ref="C63:D63"/>
    <mergeCell ref="E63:F63"/>
    <mergeCell ref="G63:H63"/>
    <mergeCell ref="I63:K63"/>
    <mergeCell ref="L63:N63"/>
    <mergeCell ref="S62:Z62"/>
    <mergeCell ref="AA62:AE62"/>
    <mergeCell ref="AF62:AH62"/>
    <mergeCell ref="AJ62:AO62"/>
    <mergeCell ref="AS62:AT62"/>
    <mergeCell ref="AU62:AV62"/>
    <mergeCell ref="AS61:AT61"/>
    <mergeCell ref="AU61:AV61"/>
    <mergeCell ref="A62:B62"/>
    <mergeCell ref="C62:D62"/>
    <mergeCell ref="E62:F62"/>
    <mergeCell ref="G62:H62"/>
    <mergeCell ref="I62:K62"/>
    <mergeCell ref="L62:N62"/>
    <mergeCell ref="O62:P62"/>
    <mergeCell ref="Q62:R62"/>
    <mergeCell ref="O61:P61"/>
    <mergeCell ref="Q61:R61"/>
    <mergeCell ref="S61:Z61"/>
    <mergeCell ref="AA61:AE61"/>
    <mergeCell ref="AF61:AH61"/>
    <mergeCell ref="AJ61:AO61"/>
    <mergeCell ref="A61:B61"/>
    <mergeCell ref="C61:D61"/>
    <mergeCell ref="E61:F61"/>
    <mergeCell ref="G61:H61"/>
    <mergeCell ref="I61:K61"/>
    <mergeCell ref="L61:N61"/>
    <mergeCell ref="S60:Z60"/>
    <mergeCell ref="AA60:AE60"/>
    <mergeCell ref="AF60:AH60"/>
    <mergeCell ref="AJ60:AO60"/>
    <mergeCell ref="AS60:AT60"/>
    <mergeCell ref="AU60:AV60"/>
    <mergeCell ref="AS59:AT59"/>
    <mergeCell ref="AU59:AV59"/>
    <mergeCell ref="A60:B60"/>
    <mergeCell ref="C60:D60"/>
    <mergeCell ref="E60:F60"/>
    <mergeCell ref="G60:H60"/>
    <mergeCell ref="I60:K60"/>
    <mergeCell ref="L60:N60"/>
    <mergeCell ref="O60:P60"/>
    <mergeCell ref="Q60:R60"/>
    <mergeCell ref="O59:P59"/>
    <mergeCell ref="Q59:R59"/>
    <mergeCell ref="S59:Z59"/>
    <mergeCell ref="AA59:AE59"/>
    <mergeCell ref="AF59:AH59"/>
    <mergeCell ref="AJ59:AO59"/>
    <mergeCell ref="A59:B59"/>
    <mergeCell ref="C59:D59"/>
    <mergeCell ref="E59:F59"/>
    <mergeCell ref="G59:H59"/>
    <mergeCell ref="I59:K59"/>
    <mergeCell ref="L59:N59"/>
    <mergeCell ref="S58:Z58"/>
    <mergeCell ref="AA58:AE58"/>
    <mergeCell ref="AF58:AH58"/>
    <mergeCell ref="AJ58:AO58"/>
    <mergeCell ref="AS58:AT58"/>
    <mergeCell ref="AU58:AV58"/>
    <mergeCell ref="AS57:AT57"/>
    <mergeCell ref="AU57:AV57"/>
    <mergeCell ref="A58:B58"/>
    <mergeCell ref="C58:D58"/>
    <mergeCell ref="E58:F58"/>
    <mergeCell ref="G58:H58"/>
    <mergeCell ref="I58:K58"/>
    <mergeCell ref="L58:N58"/>
    <mergeCell ref="O58:P58"/>
    <mergeCell ref="Q58:R58"/>
    <mergeCell ref="O57:P57"/>
    <mergeCell ref="Q57:R57"/>
    <mergeCell ref="S57:Z57"/>
    <mergeCell ref="AA57:AE57"/>
    <mergeCell ref="AF57:AH57"/>
    <mergeCell ref="AJ57:AO57"/>
    <mergeCell ref="A57:B57"/>
    <mergeCell ref="C57:D57"/>
    <mergeCell ref="E57:F57"/>
    <mergeCell ref="G57:H57"/>
    <mergeCell ref="I57:K57"/>
    <mergeCell ref="L57:N57"/>
    <mergeCell ref="S56:Z56"/>
    <mergeCell ref="AA56:AE56"/>
    <mergeCell ref="AF56:AH56"/>
    <mergeCell ref="AJ56:AO56"/>
    <mergeCell ref="AS56:AT56"/>
    <mergeCell ref="AU56:AV56"/>
    <mergeCell ref="AS55:AT55"/>
    <mergeCell ref="AU55:AV55"/>
    <mergeCell ref="A56:B56"/>
    <mergeCell ref="C56:D56"/>
    <mergeCell ref="E56:F56"/>
    <mergeCell ref="G56:H56"/>
    <mergeCell ref="I56:K56"/>
    <mergeCell ref="L56:N56"/>
    <mergeCell ref="O56:P56"/>
    <mergeCell ref="Q56:R56"/>
    <mergeCell ref="O55:P55"/>
    <mergeCell ref="Q55:R55"/>
    <mergeCell ref="S55:Z55"/>
    <mergeCell ref="AA55:AE55"/>
    <mergeCell ref="AF55:AH55"/>
    <mergeCell ref="AJ55:AO55"/>
    <mergeCell ref="A55:B55"/>
    <mergeCell ref="C55:D55"/>
    <mergeCell ref="E55:F55"/>
    <mergeCell ref="G55:H55"/>
    <mergeCell ref="I55:K55"/>
    <mergeCell ref="L55:N55"/>
    <mergeCell ref="S54:Z54"/>
    <mergeCell ref="AA54:AE54"/>
    <mergeCell ref="AF54:AH54"/>
    <mergeCell ref="AJ54:AO54"/>
    <mergeCell ref="AS54:AT54"/>
    <mergeCell ref="AU54:AV54"/>
    <mergeCell ref="AS53:AT53"/>
    <mergeCell ref="AU53:AV53"/>
    <mergeCell ref="A54:B54"/>
    <mergeCell ref="C54:D54"/>
    <mergeCell ref="E54:F54"/>
    <mergeCell ref="G54:H54"/>
    <mergeCell ref="I54:K54"/>
    <mergeCell ref="L54:N54"/>
    <mergeCell ref="O54:P54"/>
    <mergeCell ref="Q54:R54"/>
    <mergeCell ref="O53:P53"/>
    <mergeCell ref="Q53:R53"/>
    <mergeCell ref="S53:Z53"/>
    <mergeCell ref="AA53:AE53"/>
    <mergeCell ref="AF53:AH53"/>
    <mergeCell ref="AJ53:AO53"/>
    <mergeCell ref="A53:B53"/>
    <mergeCell ref="C53:D53"/>
    <mergeCell ref="E53:F53"/>
    <mergeCell ref="G53:H53"/>
    <mergeCell ref="I53:K53"/>
    <mergeCell ref="L53:N53"/>
    <mergeCell ref="S52:Z52"/>
    <mergeCell ref="AA52:AE52"/>
    <mergeCell ref="AF52:AH52"/>
    <mergeCell ref="AJ52:AO52"/>
    <mergeCell ref="AS52:AT52"/>
    <mergeCell ref="AU52:AV52"/>
    <mergeCell ref="AS51:AT51"/>
    <mergeCell ref="AU51:AV51"/>
    <mergeCell ref="A52:B52"/>
    <mergeCell ref="C52:D52"/>
    <mergeCell ref="E52:F52"/>
    <mergeCell ref="G52:H52"/>
    <mergeCell ref="I52:K52"/>
    <mergeCell ref="L52:N52"/>
    <mergeCell ref="O52:P52"/>
    <mergeCell ref="Q52:R52"/>
    <mergeCell ref="O51:P51"/>
    <mergeCell ref="Q51:R51"/>
    <mergeCell ref="S51:Z51"/>
    <mergeCell ref="AA51:AE51"/>
    <mergeCell ref="AF51:AH51"/>
    <mergeCell ref="AJ51:AO51"/>
    <mergeCell ref="A51:B51"/>
    <mergeCell ref="C51:D51"/>
    <mergeCell ref="E51:F51"/>
    <mergeCell ref="G51:H51"/>
    <mergeCell ref="I51:K51"/>
    <mergeCell ref="L51:N51"/>
    <mergeCell ref="S50:Z50"/>
    <mergeCell ref="AA50:AE50"/>
    <mergeCell ref="AF50:AH50"/>
    <mergeCell ref="AJ50:AO50"/>
    <mergeCell ref="AS50:AT50"/>
    <mergeCell ref="AU50:AV50"/>
    <mergeCell ref="AS49:AT49"/>
    <mergeCell ref="AU49:AV49"/>
    <mergeCell ref="A50:B50"/>
    <mergeCell ref="C50:D50"/>
    <mergeCell ref="E50:F50"/>
    <mergeCell ref="G50:H50"/>
    <mergeCell ref="I50:K50"/>
    <mergeCell ref="L50:N50"/>
    <mergeCell ref="O50:P50"/>
    <mergeCell ref="Q50:R50"/>
    <mergeCell ref="O49:P49"/>
    <mergeCell ref="Q49:R49"/>
    <mergeCell ref="S49:Z49"/>
    <mergeCell ref="AA49:AE49"/>
    <mergeCell ref="AF49:AH49"/>
    <mergeCell ref="AJ49:AO49"/>
    <mergeCell ref="A49:B49"/>
    <mergeCell ref="C49:D49"/>
    <mergeCell ref="E49:F49"/>
    <mergeCell ref="G49:H49"/>
    <mergeCell ref="I49:K49"/>
    <mergeCell ref="L49:N49"/>
    <mergeCell ref="S48:Z48"/>
    <mergeCell ref="AA48:AE48"/>
    <mergeCell ref="AF48:AH48"/>
    <mergeCell ref="AJ48:AO48"/>
    <mergeCell ref="AS48:AT48"/>
    <mergeCell ref="AU48:AV48"/>
    <mergeCell ref="AS47:AT47"/>
    <mergeCell ref="AU47:AV47"/>
    <mergeCell ref="A48:B48"/>
    <mergeCell ref="C48:D48"/>
    <mergeCell ref="E48:F48"/>
    <mergeCell ref="G48:H48"/>
    <mergeCell ref="I48:K48"/>
    <mergeCell ref="L48:N48"/>
    <mergeCell ref="O48:P48"/>
    <mergeCell ref="Q48:R48"/>
    <mergeCell ref="O47:P47"/>
    <mergeCell ref="Q47:R47"/>
    <mergeCell ref="S47:Z47"/>
    <mergeCell ref="AA47:AE47"/>
    <mergeCell ref="AF47:AH47"/>
    <mergeCell ref="AJ47:AO47"/>
    <mergeCell ref="A47:B47"/>
    <mergeCell ref="C47:D47"/>
    <mergeCell ref="E47:F47"/>
    <mergeCell ref="G47:H47"/>
    <mergeCell ref="I47:K47"/>
    <mergeCell ref="L47:N47"/>
    <mergeCell ref="S46:Z46"/>
    <mergeCell ref="AA46:AE46"/>
    <mergeCell ref="AF46:AH46"/>
    <mergeCell ref="AJ46:AO46"/>
    <mergeCell ref="AS46:AT46"/>
    <mergeCell ref="AU46:AV46"/>
    <mergeCell ref="AS45:AT45"/>
    <mergeCell ref="AU45:AV45"/>
    <mergeCell ref="A46:B46"/>
    <mergeCell ref="C46:D46"/>
    <mergeCell ref="E46:F46"/>
    <mergeCell ref="G46:H46"/>
    <mergeCell ref="I46:K46"/>
    <mergeCell ref="L46:N46"/>
    <mergeCell ref="O46:P46"/>
    <mergeCell ref="Q46:R46"/>
    <mergeCell ref="O45:P45"/>
    <mergeCell ref="Q45:R45"/>
    <mergeCell ref="S45:Z45"/>
    <mergeCell ref="AA45:AE45"/>
    <mergeCell ref="AF45:AH45"/>
    <mergeCell ref="AJ45:AO45"/>
    <mergeCell ref="A45:B45"/>
    <mergeCell ref="C45:D45"/>
    <mergeCell ref="E45:F45"/>
    <mergeCell ref="G45:H45"/>
    <mergeCell ref="I45:K45"/>
    <mergeCell ref="L45:N45"/>
    <mergeCell ref="S44:Z44"/>
    <mergeCell ref="AA44:AE44"/>
    <mergeCell ref="AF44:AH44"/>
    <mergeCell ref="AJ44:AO44"/>
    <mergeCell ref="AS44:AT44"/>
    <mergeCell ref="AU44:AV44"/>
    <mergeCell ref="AS43:AT43"/>
    <mergeCell ref="AU43:AV43"/>
    <mergeCell ref="A44:B44"/>
    <mergeCell ref="C44:D44"/>
    <mergeCell ref="E44:F44"/>
    <mergeCell ref="G44:H44"/>
    <mergeCell ref="I44:K44"/>
    <mergeCell ref="L44:N44"/>
    <mergeCell ref="O44:P44"/>
    <mergeCell ref="Q44:R44"/>
    <mergeCell ref="O43:P43"/>
    <mergeCell ref="Q43:R43"/>
    <mergeCell ref="S43:Z43"/>
    <mergeCell ref="AA43:AE43"/>
    <mergeCell ref="AF43:AH43"/>
    <mergeCell ref="AJ43:AO43"/>
    <mergeCell ref="A43:B43"/>
    <mergeCell ref="C43:D43"/>
    <mergeCell ref="E43:F43"/>
    <mergeCell ref="G43:H43"/>
    <mergeCell ref="I43:K43"/>
    <mergeCell ref="L43:N43"/>
    <mergeCell ref="S42:Z42"/>
    <mergeCell ref="AA42:AE42"/>
    <mergeCell ref="AF42:AH42"/>
    <mergeCell ref="AJ42:AO42"/>
    <mergeCell ref="AS42:AT42"/>
    <mergeCell ref="AU42:AV42"/>
    <mergeCell ref="AS41:AT41"/>
    <mergeCell ref="AU41:AV41"/>
    <mergeCell ref="A42:B42"/>
    <mergeCell ref="C42:D42"/>
    <mergeCell ref="E42:F42"/>
    <mergeCell ref="G42:H42"/>
    <mergeCell ref="I42:K42"/>
    <mergeCell ref="L42:N42"/>
    <mergeCell ref="O42:P42"/>
    <mergeCell ref="Q42:R42"/>
    <mergeCell ref="O41:P41"/>
    <mergeCell ref="Q41:R41"/>
    <mergeCell ref="S41:Z41"/>
    <mergeCell ref="AA41:AE41"/>
    <mergeCell ref="AF41:AH41"/>
    <mergeCell ref="AJ41:AO41"/>
    <mergeCell ref="A41:B41"/>
    <mergeCell ref="C41:D41"/>
    <mergeCell ref="E41:F41"/>
    <mergeCell ref="G41:H41"/>
    <mergeCell ref="I41:K41"/>
    <mergeCell ref="L41:N41"/>
    <mergeCell ref="S40:Z40"/>
    <mergeCell ref="AA40:AE40"/>
    <mergeCell ref="AF40:AH40"/>
    <mergeCell ref="AJ40:AO40"/>
    <mergeCell ref="AS40:AT40"/>
    <mergeCell ref="AU40:AV40"/>
    <mergeCell ref="AS39:AT39"/>
    <mergeCell ref="AU39:AV39"/>
    <mergeCell ref="A40:B40"/>
    <mergeCell ref="C40:D40"/>
    <mergeCell ref="E40:F40"/>
    <mergeCell ref="G40:H40"/>
    <mergeCell ref="I40:K40"/>
    <mergeCell ref="L40:N40"/>
    <mergeCell ref="O40:P40"/>
    <mergeCell ref="Q40:R40"/>
    <mergeCell ref="O39:P39"/>
    <mergeCell ref="Q39:R39"/>
    <mergeCell ref="S39:Z39"/>
    <mergeCell ref="AA39:AE39"/>
    <mergeCell ref="AF39:AH39"/>
    <mergeCell ref="AJ39:AO39"/>
    <mergeCell ref="A39:B39"/>
    <mergeCell ref="C39:D39"/>
    <mergeCell ref="E39:F39"/>
    <mergeCell ref="G39:H39"/>
    <mergeCell ref="I39:K39"/>
    <mergeCell ref="L39:N39"/>
    <mergeCell ref="S38:Z38"/>
    <mergeCell ref="AA38:AE38"/>
    <mergeCell ref="AF38:AH38"/>
    <mergeCell ref="AJ38:AO38"/>
    <mergeCell ref="AS38:AT38"/>
    <mergeCell ref="AU38:AV38"/>
    <mergeCell ref="AS37:AT37"/>
    <mergeCell ref="AU37:AV37"/>
    <mergeCell ref="A38:B38"/>
    <mergeCell ref="C38:D38"/>
    <mergeCell ref="E38:F38"/>
    <mergeCell ref="G38:H38"/>
    <mergeCell ref="I38:K38"/>
    <mergeCell ref="L38:N38"/>
    <mergeCell ref="O38:P38"/>
    <mergeCell ref="Q38:R38"/>
    <mergeCell ref="O37:P37"/>
    <mergeCell ref="Q37:R37"/>
    <mergeCell ref="S37:Z37"/>
    <mergeCell ref="AA37:AE37"/>
    <mergeCell ref="AF37:AH37"/>
    <mergeCell ref="AJ37:AO37"/>
    <mergeCell ref="A37:B37"/>
    <mergeCell ref="C37:D37"/>
    <mergeCell ref="E37:F37"/>
    <mergeCell ref="G37:H37"/>
    <mergeCell ref="I37:K37"/>
    <mergeCell ref="L37:N37"/>
    <mergeCell ref="S36:Z36"/>
    <mergeCell ref="AA36:AE36"/>
    <mergeCell ref="AF36:AH36"/>
    <mergeCell ref="AJ36:AO36"/>
    <mergeCell ref="AS36:AT36"/>
    <mergeCell ref="AU36:AV36"/>
    <mergeCell ref="AS35:AT35"/>
    <mergeCell ref="AU35:AV35"/>
    <mergeCell ref="A36:B36"/>
    <mergeCell ref="C36:D36"/>
    <mergeCell ref="E36:F36"/>
    <mergeCell ref="G36:H36"/>
    <mergeCell ref="I36:K36"/>
    <mergeCell ref="L36:N36"/>
    <mergeCell ref="O36:P36"/>
    <mergeCell ref="Q36:R36"/>
    <mergeCell ref="O35:P35"/>
    <mergeCell ref="Q35:R35"/>
    <mergeCell ref="S35:Z35"/>
    <mergeCell ref="AA35:AE35"/>
    <mergeCell ref="AF35:AH35"/>
    <mergeCell ref="AJ35:AO35"/>
    <mergeCell ref="A35:B35"/>
    <mergeCell ref="C35:D35"/>
    <mergeCell ref="E35:F35"/>
    <mergeCell ref="G35:H35"/>
    <mergeCell ref="I35:K35"/>
    <mergeCell ref="L35:N35"/>
    <mergeCell ref="S34:Z34"/>
    <mergeCell ref="AA34:AE34"/>
    <mergeCell ref="AF34:AH34"/>
    <mergeCell ref="AJ34:AO34"/>
    <mergeCell ref="AS34:AT34"/>
    <mergeCell ref="AU34:AV34"/>
    <mergeCell ref="AS33:AT33"/>
    <mergeCell ref="AU33:AV33"/>
    <mergeCell ref="A34:B34"/>
    <mergeCell ref="C34:D34"/>
    <mergeCell ref="E34:F34"/>
    <mergeCell ref="G34:H34"/>
    <mergeCell ref="I34:K34"/>
    <mergeCell ref="L34:N34"/>
    <mergeCell ref="O34:P34"/>
    <mergeCell ref="Q34:R34"/>
    <mergeCell ref="O33:P33"/>
    <mergeCell ref="Q33:R33"/>
    <mergeCell ref="S33:Z33"/>
    <mergeCell ref="AA33:AE33"/>
    <mergeCell ref="AF33:AH33"/>
    <mergeCell ref="AJ33:AO33"/>
    <mergeCell ref="A33:B33"/>
    <mergeCell ref="C33:D33"/>
    <mergeCell ref="E33:F33"/>
    <mergeCell ref="G33:H33"/>
    <mergeCell ref="I33:K33"/>
    <mergeCell ref="L33:N33"/>
    <mergeCell ref="S32:Z32"/>
    <mergeCell ref="AA32:AE32"/>
    <mergeCell ref="AF32:AH32"/>
    <mergeCell ref="AJ32:AO32"/>
    <mergeCell ref="AS32:AT32"/>
    <mergeCell ref="AU32:AV32"/>
    <mergeCell ref="AS31:AT31"/>
    <mergeCell ref="AU31:AV31"/>
    <mergeCell ref="A32:B32"/>
    <mergeCell ref="C32:D32"/>
    <mergeCell ref="E32:F32"/>
    <mergeCell ref="G32:H32"/>
    <mergeCell ref="I32:K32"/>
    <mergeCell ref="L32:N32"/>
    <mergeCell ref="O32:P32"/>
    <mergeCell ref="Q32:R32"/>
    <mergeCell ref="O31:P31"/>
    <mergeCell ref="Q31:R31"/>
    <mergeCell ref="S31:Z31"/>
    <mergeCell ref="AA31:AE31"/>
    <mergeCell ref="AF31:AH31"/>
    <mergeCell ref="AJ31:AO31"/>
    <mergeCell ref="A31:B31"/>
    <mergeCell ref="C31:D31"/>
    <mergeCell ref="E31:F31"/>
    <mergeCell ref="G31:H31"/>
    <mergeCell ref="I31:K31"/>
    <mergeCell ref="L31:N31"/>
    <mergeCell ref="S30:Z30"/>
    <mergeCell ref="AA30:AE30"/>
    <mergeCell ref="AF30:AH30"/>
    <mergeCell ref="AJ30:AO30"/>
    <mergeCell ref="AS30:AT30"/>
    <mergeCell ref="AU30:AV30"/>
    <mergeCell ref="AS29:AT29"/>
    <mergeCell ref="AU29:AV29"/>
    <mergeCell ref="A30:B30"/>
    <mergeCell ref="C30:D30"/>
    <mergeCell ref="E30:F30"/>
    <mergeCell ref="G30:H30"/>
    <mergeCell ref="I30:K30"/>
    <mergeCell ref="L30:N30"/>
    <mergeCell ref="O30:P30"/>
    <mergeCell ref="Q30:R30"/>
    <mergeCell ref="O29:P29"/>
    <mergeCell ref="Q29:R29"/>
    <mergeCell ref="S29:Z29"/>
    <mergeCell ref="AA29:AE29"/>
    <mergeCell ref="AF29:AH29"/>
    <mergeCell ref="AJ29:AO29"/>
    <mergeCell ref="A29:B29"/>
    <mergeCell ref="C29:D29"/>
    <mergeCell ref="E29:F29"/>
    <mergeCell ref="G29:H29"/>
    <mergeCell ref="I29:K29"/>
    <mergeCell ref="L29:N29"/>
    <mergeCell ref="S28:Z28"/>
    <mergeCell ref="AA28:AE28"/>
    <mergeCell ref="AF28:AH28"/>
    <mergeCell ref="AJ28:AO28"/>
    <mergeCell ref="AS28:AT28"/>
    <mergeCell ref="AU28:AV28"/>
    <mergeCell ref="AS27:AT27"/>
    <mergeCell ref="AU27:AV27"/>
    <mergeCell ref="A28:B28"/>
    <mergeCell ref="C28:D28"/>
    <mergeCell ref="E28:F28"/>
    <mergeCell ref="G28:H28"/>
    <mergeCell ref="I28:K28"/>
    <mergeCell ref="L28:N28"/>
    <mergeCell ref="O28:P28"/>
    <mergeCell ref="Q28:R28"/>
    <mergeCell ref="O27:P27"/>
    <mergeCell ref="Q27:R27"/>
    <mergeCell ref="S27:Z27"/>
    <mergeCell ref="AA27:AE27"/>
    <mergeCell ref="AF27:AH27"/>
    <mergeCell ref="AJ27:AO27"/>
    <mergeCell ref="A27:B27"/>
    <mergeCell ref="C27:D27"/>
    <mergeCell ref="E27:F27"/>
    <mergeCell ref="G27:H27"/>
    <mergeCell ref="I27:K27"/>
    <mergeCell ref="L27:N27"/>
    <mergeCell ref="S26:Z26"/>
    <mergeCell ref="AA26:AE26"/>
    <mergeCell ref="AF26:AH26"/>
    <mergeCell ref="AJ26:AO26"/>
    <mergeCell ref="AS26:AT26"/>
    <mergeCell ref="AU26:AV26"/>
    <mergeCell ref="AS25:AT25"/>
    <mergeCell ref="AU25:AV25"/>
    <mergeCell ref="A26:B26"/>
    <mergeCell ref="C26:D26"/>
    <mergeCell ref="E26:F26"/>
    <mergeCell ref="G26:H26"/>
    <mergeCell ref="I26:K26"/>
    <mergeCell ref="L26:N26"/>
    <mergeCell ref="O26:P26"/>
    <mergeCell ref="Q26:R26"/>
    <mergeCell ref="O25:P25"/>
    <mergeCell ref="Q25:R25"/>
    <mergeCell ref="S25:Z25"/>
    <mergeCell ref="AA25:AE25"/>
    <mergeCell ref="AF25:AH25"/>
    <mergeCell ref="AJ25:AO25"/>
    <mergeCell ref="A25:B25"/>
    <mergeCell ref="C25:D25"/>
    <mergeCell ref="E25:F25"/>
    <mergeCell ref="G25:H25"/>
    <mergeCell ref="I25:K25"/>
    <mergeCell ref="L25:N25"/>
    <mergeCell ref="S24:Z24"/>
    <mergeCell ref="AA24:AE24"/>
    <mergeCell ref="AF24:AH24"/>
    <mergeCell ref="AJ24:AO24"/>
    <mergeCell ref="AS24:AT24"/>
    <mergeCell ref="AU24:AV24"/>
    <mergeCell ref="AS23:AT23"/>
    <mergeCell ref="AU23:AV23"/>
    <mergeCell ref="A24:B24"/>
    <mergeCell ref="C24:D24"/>
    <mergeCell ref="E24:F24"/>
    <mergeCell ref="G24:H24"/>
    <mergeCell ref="I24:K24"/>
    <mergeCell ref="L24:N24"/>
    <mergeCell ref="O24:P24"/>
    <mergeCell ref="Q24:R24"/>
    <mergeCell ref="O23:P23"/>
    <mergeCell ref="Q23:R23"/>
    <mergeCell ref="S23:Z23"/>
    <mergeCell ref="AA23:AE23"/>
    <mergeCell ref="AF23:AH23"/>
    <mergeCell ref="AJ23:AO23"/>
    <mergeCell ref="A23:B23"/>
    <mergeCell ref="C23:D23"/>
    <mergeCell ref="E23:F23"/>
    <mergeCell ref="G23:H23"/>
    <mergeCell ref="I23:K23"/>
    <mergeCell ref="L23:N23"/>
    <mergeCell ref="S22:Z22"/>
    <mergeCell ref="AA22:AE22"/>
    <mergeCell ref="AF22:AH22"/>
    <mergeCell ref="AJ22:AO22"/>
    <mergeCell ref="AS22:AT22"/>
    <mergeCell ref="AU22:AV22"/>
    <mergeCell ref="AS21:AT21"/>
    <mergeCell ref="AU21:AV21"/>
    <mergeCell ref="A22:B22"/>
    <mergeCell ref="C22:D22"/>
    <mergeCell ref="E22:F22"/>
    <mergeCell ref="G22:H22"/>
    <mergeCell ref="I22:K22"/>
    <mergeCell ref="L22:N22"/>
    <mergeCell ref="O22:P22"/>
    <mergeCell ref="Q22:R22"/>
    <mergeCell ref="O21:P21"/>
    <mergeCell ref="Q21:R21"/>
    <mergeCell ref="S21:Z21"/>
    <mergeCell ref="AA21:AE21"/>
    <mergeCell ref="AF21:AH21"/>
    <mergeCell ref="AJ21:AO21"/>
    <mergeCell ref="A21:B21"/>
    <mergeCell ref="C21:D21"/>
    <mergeCell ref="E21:F21"/>
    <mergeCell ref="G21:H21"/>
    <mergeCell ref="I21:K21"/>
    <mergeCell ref="L21:N21"/>
    <mergeCell ref="S20:Z20"/>
    <mergeCell ref="AA20:AE20"/>
    <mergeCell ref="AF20:AH20"/>
    <mergeCell ref="AJ20:AO20"/>
    <mergeCell ref="AS20:AT20"/>
    <mergeCell ref="AU20:AV20"/>
    <mergeCell ref="AS19:AT19"/>
    <mergeCell ref="AU19:AV19"/>
    <mergeCell ref="A20:B20"/>
    <mergeCell ref="C20:D20"/>
    <mergeCell ref="E20:F20"/>
    <mergeCell ref="G20:H20"/>
    <mergeCell ref="I20:K20"/>
    <mergeCell ref="L20:N20"/>
    <mergeCell ref="O20:P20"/>
    <mergeCell ref="Q20:R20"/>
    <mergeCell ref="O19:P19"/>
    <mergeCell ref="Q19:R19"/>
    <mergeCell ref="S19:Z19"/>
    <mergeCell ref="AA19:AE19"/>
    <mergeCell ref="AF19:AH19"/>
    <mergeCell ref="AJ19:AO19"/>
    <mergeCell ref="A19:B19"/>
    <mergeCell ref="C19:D19"/>
    <mergeCell ref="E19:F19"/>
    <mergeCell ref="G19:H19"/>
    <mergeCell ref="I19:K19"/>
    <mergeCell ref="L19:N19"/>
    <mergeCell ref="S18:Z18"/>
    <mergeCell ref="AA18:AE18"/>
    <mergeCell ref="AF18:AH18"/>
    <mergeCell ref="AJ18:AO18"/>
    <mergeCell ref="AS18:AT18"/>
    <mergeCell ref="AU18:AV18"/>
    <mergeCell ref="AS17:AT17"/>
    <mergeCell ref="AU17:AV17"/>
    <mergeCell ref="A18:B18"/>
    <mergeCell ref="C18:D18"/>
    <mergeCell ref="E18:F18"/>
    <mergeCell ref="G18:H18"/>
    <mergeCell ref="I18:K18"/>
    <mergeCell ref="L18:N18"/>
    <mergeCell ref="O18:P18"/>
    <mergeCell ref="Q18:R18"/>
    <mergeCell ref="O17:P17"/>
    <mergeCell ref="Q17:R17"/>
    <mergeCell ref="S17:Z17"/>
    <mergeCell ref="AA17:AE17"/>
    <mergeCell ref="AF17:AH17"/>
    <mergeCell ref="AJ17:AO17"/>
    <mergeCell ref="A2:J6"/>
    <mergeCell ref="M3:AA5"/>
    <mergeCell ref="AD3:AM3"/>
    <mergeCell ref="AO3:AS3"/>
    <mergeCell ref="AD5:AM7"/>
    <mergeCell ref="AO5:AS7"/>
    <mergeCell ref="A16:G16"/>
    <mergeCell ref="H16:AO16"/>
    <mergeCell ref="AS16:AT16"/>
    <mergeCell ref="AU16:AV16"/>
    <mergeCell ref="A17:B17"/>
    <mergeCell ref="C17:D17"/>
    <mergeCell ref="E17:F17"/>
    <mergeCell ref="G17:H17"/>
    <mergeCell ref="I17:K17"/>
    <mergeCell ref="L17:N17"/>
    <mergeCell ref="AU14:AV14"/>
    <mergeCell ref="A15:F15"/>
    <mergeCell ref="G15:AG15"/>
    <mergeCell ref="AM15:AO15"/>
    <mergeCell ref="AS15:AT15"/>
    <mergeCell ref="AU15:AV15"/>
    <mergeCell ref="AD9:AM9"/>
    <mergeCell ref="AO9:AS9"/>
    <mergeCell ref="A14:E14"/>
    <mergeCell ref="F14:H14"/>
    <mergeCell ref="I14:P14"/>
    <mergeCell ref="Q14:W14"/>
    <mergeCell ref="X14:AD14"/>
    <mergeCell ref="AE14:AJ14"/>
    <mergeCell ref="AM14:AO14"/>
    <mergeCell ref="AS14:AT14"/>
  </mergeCells>
  <pageMargins left="0.39370078740157499" right="0.39370078740157499" top="0.39370078740157499" bottom="0.70272440944881898" header="0.39370078740157499" footer="0.39370078740157499"/>
  <pageSetup paperSize="0" orientation="landscape" horizontalDpi="300" verticalDpi="300"/>
  <headerFooter alignWithMargins="0">
    <oddFooter>&amp;R&amp;"Arial,Regular"&amp;8 Página 
&amp;"-,Regular"&amp;P 
&amp;"-,Regular"de 
&amp;"-,Regular"&amp;N</odd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filterMode="1"/>
  <dimension ref="A1:AW206"/>
  <sheetViews>
    <sheetView showGridLines="0" workbookViewId="0">
      <selection sqref="A1:XFD1"/>
    </sheetView>
  </sheetViews>
  <sheetFormatPr baseColWidth="10" defaultColWidth="11.42578125" defaultRowHeight="15" x14ac:dyDescent="0.25"/>
  <cols>
    <col min="1" max="1" width="2.85546875" style="95" customWidth="1"/>
    <col min="2" max="5" width="2.7109375" style="95" customWidth="1"/>
    <col min="6" max="6" width="2.85546875" style="95" customWidth="1"/>
    <col min="7" max="9" width="2.7109375" style="95" customWidth="1"/>
    <col min="10" max="10" width="2.42578125" style="95" customWidth="1"/>
    <col min="11" max="11" width="0.28515625" style="95" customWidth="1"/>
    <col min="12" max="12" width="1" style="95" customWidth="1"/>
    <col min="13" max="13" width="1.5703125" style="95" customWidth="1"/>
    <col min="14" max="26" width="2.7109375" style="95" customWidth="1"/>
    <col min="27" max="27" width="2.42578125" style="95" customWidth="1"/>
    <col min="28" max="28" width="0.28515625" style="95" customWidth="1"/>
    <col min="29" max="29" width="1.85546875" style="95" customWidth="1"/>
    <col min="30" max="30" width="0.85546875" style="95" customWidth="1"/>
    <col min="31" max="34" width="2.7109375" style="95" customWidth="1"/>
    <col min="35" max="35" width="3.28515625" style="95" customWidth="1"/>
    <col min="36" max="36" width="3.140625" style="95" customWidth="1"/>
    <col min="37" max="38" width="2.7109375" style="95" customWidth="1"/>
    <col min="39" max="40" width="0.85546875" style="95" customWidth="1"/>
    <col min="41" max="41" width="1" style="95" customWidth="1"/>
    <col min="42" max="44" width="10.85546875" style="95" customWidth="1"/>
    <col min="45" max="45" width="3.85546875" style="95" customWidth="1"/>
    <col min="46" max="46" width="7" style="95" customWidth="1"/>
    <col min="47" max="47" width="6.85546875" style="95" customWidth="1"/>
    <col min="48" max="48" width="4" style="95" customWidth="1"/>
    <col min="49" max="49" width="10.85546875" style="95" customWidth="1"/>
    <col min="50" max="50" width="76.140625" style="95" customWidth="1"/>
    <col min="51" max="16384" width="11.42578125" style="95"/>
  </cols>
  <sheetData>
    <row r="1" spans="1:49" ht="4.3499999999999996" customHeight="1" x14ac:dyDescent="0.25"/>
    <row r="2" spans="1:49" ht="4.3499999999999996" customHeight="1" x14ac:dyDescent="0.25">
      <c r="A2" s="188"/>
      <c r="B2" s="188"/>
      <c r="C2" s="188"/>
      <c r="D2" s="188"/>
      <c r="E2" s="188"/>
      <c r="F2" s="188"/>
      <c r="G2" s="188"/>
      <c r="H2" s="188"/>
      <c r="I2" s="188"/>
      <c r="J2" s="188"/>
    </row>
    <row r="3" spans="1:49" ht="14.1" customHeight="1" x14ac:dyDescent="0.25">
      <c r="A3" s="188"/>
      <c r="B3" s="188"/>
      <c r="C3" s="188"/>
      <c r="D3" s="188"/>
      <c r="E3" s="188"/>
      <c r="F3" s="188"/>
      <c r="G3" s="188"/>
      <c r="H3" s="188"/>
      <c r="I3" s="188"/>
      <c r="J3" s="188"/>
      <c r="M3" s="200" t="s">
        <v>294</v>
      </c>
      <c r="N3" s="188"/>
      <c r="O3" s="188"/>
      <c r="P3" s="188"/>
      <c r="Q3" s="188"/>
      <c r="R3" s="188"/>
      <c r="S3" s="188"/>
      <c r="T3" s="188"/>
      <c r="U3" s="188"/>
      <c r="V3" s="188"/>
      <c r="W3" s="188"/>
      <c r="X3" s="188"/>
      <c r="Y3" s="188"/>
      <c r="Z3" s="188"/>
      <c r="AA3" s="188"/>
      <c r="AD3" s="201" t="s">
        <v>295</v>
      </c>
      <c r="AE3" s="188"/>
      <c r="AF3" s="188"/>
      <c r="AG3" s="188"/>
      <c r="AH3" s="188"/>
      <c r="AI3" s="188"/>
      <c r="AJ3" s="188"/>
      <c r="AK3" s="188"/>
      <c r="AL3" s="188"/>
      <c r="AM3" s="188"/>
      <c r="AO3" s="202" t="s">
        <v>296</v>
      </c>
      <c r="AP3" s="188"/>
      <c r="AQ3" s="188"/>
      <c r="AR3" s="188"/>
      <c r="AS3" s="188"/>
    </row>
    <row r="4" spans="1:49" ht="7.15" customHeight="1" x14ac:dyDescent="0.25">
      <c r="A4" s="188"/>
      <c r="B4" s="188"/>
      <c r="C4" s="188"/>
      <c r="D4" s="188"/>
      <c r="E4" s="188"/>
      <c r="F4" s="188"/>
      <c r="G4" s="188"/>
      <c r="H4" s="188"/>
      <c r="I4" s="188"/>
      <c r="J4" s="188"/>
      <c r="M4" s="188"/>
      <c r="N4" s="188"/>
      <c r="O4" s="188"/>
      <c r="P4" s="188"/>
      <c r="Q4" s="188"/>
      <c r="R4" s="188"/>
      <c r="S4" s="188"/>
      <c r="T4" s="188"/>
      <c r="U4" s="188"/>
      <c r="V4" s="188"/>
      <c r="W4" s="188"/>
      <c r="X4" s="188"/>
      <c r="Y4" s="188"/>
      <c r="Z4" s="188"/>
      <c r="AA4" s="188"/>
    </row>
    <row r="5" spans="1:49" ht="28.35" customHeight="1" x14ac:dyDescent="0.25">
      <c r="A5" s="188"/>
      <c r="B5" s="188"/>
      <c r="C5" s="188"/>
      <c r="D5" s="188"/>
      <c r="E5" s="188"/>
      <c r="F5" s="188"/>
      <c r="G5" s="188"/>
      <c r="H5" s="188"/>
      <c r="I5" s="188"/>
      <c r="J5" s="188"/>
      <c r="M5" s="188"/>
      <c r="N5" s="188"/>
      <c r="O5" s="188"/>
      <c r="P5" s="188"/>
      <c r="Q5" s="188"/>
      <c r="R5" s="188"/>
      <c r="S5" s="188"/>
      <c r="T5" s="188"/>
      <c r="U5" s="188"/>
      <c r="V5" s="188"/>
      <c r="W5" s="188"/>
      <c r="X5" s="188"/>
      <c r="Y5" s="188"/>
      <c r="Z5" s="188"/>
      <c r="AA5" s="188"/>
      <c r="AD5" s="203" t="s">
        <v>297</v>
      </c>
      <c r="AE5" s="188"/>
      <c r="AF5" s="188"/>
      <c r="AG5" s="188"/>
      <c r="AH5" s="188"/>
      <c r="AI5" s="188"/>
      <c r="AJ5" s="188"/>
      <c r="AK5" s="188"/>
      <c r="AL5" s="188"/>
      <c r="AM5" s="188"/>
      <c r="AO5" s="204" t="s">
        <v>298</v>
      </c>
      <c r="AP5" s="188"/>
      <c r="AQ5" s="188"/>
      <c r="AR5" s="188"/>
      <c r="AS5" s="188"/>
    </row>
    <row r="6" spans="1:49" ht="2.85" customHeight="1" x14ac:dyDescent="0.25">
      <c r="A6" s="188"/>
      <c r="B6" s="188"/>
      <c r="C6" s="188"/>
      <c r="D6" s="188"/>
      <c r="E6" s="188"/>
      <c r="F6" s="188"/>
      <c r="G6" s="188"/>
      <c r="H6" s="188"/>
      <c r="I6" s="188"/>
      <c r="J6" s="188"/>
      <c r="AD6" s="188"/>
      <c r="AE6" s="188"/>
      <c r="AF6" s="188"/>
      <c r="AG6" s="188"/>
      <c r="AH6" s="188"/>
      <c r="AI6" s="188"/>
      <c r="AJ6" s="188"/>
      <c r="AK6" s="188"/>
      <c r="AL6" s="188"/>
      <c r="AM6" s="188"/>
      <c r="AO6" s="188"/>
      <c r="AP6" s="188"/>
      <c r="AQ6" s="188"/>
      <c r="AR6" s="188"/>
      <c r="AS6" s="188"/>
    </row>
    <row r="7" spans="1:49" x14ac:dyDescent="0.25">
      <c r="AD7" s="188"/>
      <c r="AE7" s="188"/>
      <c r="AF7" s="188"/>
      <c r="AG7" s="188"/>
      <c r="AH7" s="188"/>
      <c r="AI7" s="188"/>
      <c r="AJ7" s="188"/>
      <c r="AK7" s="188"/>
      <c r="AL7" s="188"/>
      <c r="AM7" s="188"/>
      <c r="AO7" s="188"/>
      <c r="AP7" s="188"/>
      <c r="AQ7" s="188"/>
      <c r="AR7" s="188"/>
      <c r="AS7" s="188"/>
    </row>
    <row r="8" spans="1:49" ht="7.15" customHeight="1" x14ac:dyDescent="0.25"/>
    <row r="9" spans="1:49" ht="14.1" customHeight="1" x14ac:dyDescent="0.25">
      <c r="AD9" s="203" t="s">
        <v>299</v>
      </c>
      <c r="AE9" s="188"/>
      <c r="AF9" s="188"/>
      <c r="AG9" s="188"/>
      <c r="AH9" s="188"/>
      <c r="AI9" s="188"/>
      <c r="AJ9" s="188"/>
      <c r="AK9" s="188"/>
      <c r="AL9" s="188"/>
      <c r="AM9" s="188"/>
      <c r="AO9" s="204" t="s">
        <v>300</v>
      </c>
      <c r="AP9" s="188"/>
      <c r="AQ9" s="188"/>
      <c r="AR9" s="188"/>
      <c r="AS9" s="188"/>
    </row>
    <row r="10" spans="1:49" ht="0" hidden="1" customHeight="1" x14ac:dyDescent="0.25"/>
    <row r="11" spans="1:49" ht="19.899999999999999" customHeight="1" x14ac:dyDescent="0.25"/>
    <row r="12" spans="1:49" ht="0" hidden="1" customHeight="1" x14ac:dyDescent="0.25"/>
    <row r="13" spans="1:49" ht="8.4499999999999993" customHeight="1" x14ac:dyDescent="0.25"/>
    <row r="14" spans="1:49" x14ac:dyDescent="0.25">
      <c r="A14" s="210" t="s">
        <v>301</v>
      </c>
      <c r="B14" s="199"/>
      <c r="C14" s="199"/>
      <c r="D14" s="199"/>
      <c r="E14" s="198"/>
      <c r="F14" s="211" t="s">
        <v>302</v>
      </c>
      <c r="G14" s="199"/>
      <c r="H14" s="198"/>
      <c r="I14" s="210" t="s">
        <v>303</v>
      </c>
      <c r="J14" s="199"/>
      <c r="K14" s="199"/>
      <c r="L14" s="199"/>
      <c r="M14" s="199"/>
      <c r="N14" s="199"/>
      <c r="O14" s="199"/>
      <c r="P14" s="198"/>
      <c r="Q14" s="212" t="s">
        <v>304</v>
      </c>
      <c r="R14" s="199"/>
      <c r="S14" s="199"/>
      <c r="T14" s="199"/>
      <c r="U14" s="199"/>
      <c r="V14" s="199"/>
      <c r="W14" s="198"/>
      <c r="X14" s="210" t="s">
        <v>305</v>
      </c>
      <c r="Y14" s="199"/>
      <c r="Z14" s="199"/>
      <c r="AA14" s="199"/>
      <c r="AB14" s="199"/>
      <c r="AC14" s="199"/>
      <c r="AD14" s="198"/>
      <c r="AE14" s="212" t="s">
        <v>306</v>
      </c>
      <c r="AF14" s="199"/>
      <c r="AG14" s="199"/>
      <c r="AH14" s="199"/>
      <c r="AI14" s="199"/>
      <c r="AJ14" s="198"/>
      <c r="AK14" s="93" t="s">
        <v>293</v>
      </c>
      <c r="AL14" s="93" t="s">
        <v>293</v>
      </c>
      <c r="AM14" s="189" t="s">
        <v>293</v>
      </c>
      <c r="AN14" s="188"/>
      <c r="AO14" s="188"/>
      <c r="AP14" s="93" t="s">
        <v>293</v>
      </c>
      <c r="AQ14" s="93" t="s">
        <v>293</v>
      </c>
      <c r="AR14" s="93" t="s">
        <v>293</v>
      </c>
      <c r="AS14" s="189" t="s">
        <v>293</v>
      </c>
      <c r="AT14" s="188"/>
      <c r="AU14" s="189" t="s">
        <v>293</v>
      </c>
      <c r="AV14" s="188"/>
      <c r="AW14" s="93" t="s">
        <v>293</v>
      </c>
    </row>
    <row r="15" spans="1:49" x14ac:dyDescent="0.25">
      <c r="A15" s="205" t="s">
        <v>307</v>
      </c>
      <c r="B15" s="199"/>
      <c r="C15" s="199"/>
      <c r="D15" s="199"/>
      <c r="E15" s="199"/>
      <c r="F15" s="198"/>
      <c r="G15" s="206" t="s">
        <v>298</v>
      </c>
      <c r="H15" s="199"/>
      <c r="I15" s="199"/>
      <c r="J15" s="199"/>
      <c r="K15" s="199"/>
      <c r="L15" s="199"/>
      <c r="M15" s="199"/>
      <c r="N15" s="199"/>
      <c r="O15" s="199"/>
      <c r="P15" s="199"/>
      <c r="Q15" s="199"/>
      <c r="R15" s="199"/>
      <c r="S15" s="199"/>
      <c r="T15" s="199"/>
      <c r="U15" s="199"/>
      <c r="V15" s="199"/>
      <c r="W15" s="199"/>
      <c r="X15" s="199"/>
      <c r="Y15" s="199"/>
      <c r="Z15" s="199"/>
      <c r="AA15" s="199"/>
      <c r="AB15" s="199"/>
      <c r="AC15" s="199"/>
      <c r="AD15" s="199"/>
      <c r="AE15" s="199"/>
      <c r="AF15" s="199"/>
      <c r="AG15" s="198"/>
      <c r="AH15" s="101" t="s">
        <v>293</v>
      </c>
      <c r="AI15" s="101" t="s">
        <v>293</v>
      </c>
      <c r="AJ15" s="101" t="s">
        <v>293</v>
      </c>
      <c r="AK15" s="101" t="s">
        <v>293</v>
      </c>
      <c r="AL15" s="101" t="s">
        <v>293</v>
      </c>
      <c r="AM15" s="208" t="s">
        <v>293</v>
      </c>
      <c r="AN15" s="209"/>
      <c r="AO15" s="209"/>
      <c r="AP15" s="93" t="s">
        <v>293</v>
      </c>
      <c r="AQ15" s="93" t="s">
        <v>293</v>
      </c>
      <c r="AR15" s="93" t="s">
        <v>293</v>
      </c>
      <c r="AS15" s="189" t="s">
        <v>293</v>
      </c>
      <c r="AT15" s="188"/>
      <c r="AU15" s="189" t="s">
        <v>293</v>
      </c>
      <c r="AV15" s="188"/>
      <c r="AW15" s="93" t="s">
        <v>293</v>
      </c>
    </row>
    <row r="16" spans="1:49" x14ac:dyDescent="0.25">
      <c r="A16" s="205" t="s">
        <v>308</v>
      </c>
      <c r="B16" s="199"/>
      <c r="C16" s="199"/>
      <c r="D16" s="199"/>
      <c r="E16" s="199"/>
      <c r="F16" s="199"/>
      <c r="G16" s="198"/>
      <c r="H16" s="206" t="s">
        <v>298</v>
      </c>
      <c r="I16" s="199"/>
      <c r="J16" s="199"/>
      <c r="K16" s="199"/>
      <c r="L16" s="199"/>
      <c r="M16" s="199"/>
      <c r="N16" s="199"/>
      <c r="O16" s="199"/>
      <c r="P16" s="199"/>
      <c r="Q16" s="199"/>
      <c r="R16" s="199"/>
      <c r="S16" s="199"/>
      <c r="T16" s="199"/>
      <c r="U16" s="199"/>
      <c r="V16" s="199"/>
      <c r="W16" s="199"/>
      <c r="X16" s="199"/>
      <c r="Y16" s="199"/>
      <c r="Z16" s="199"/>
      <c r="AA16" s="199"/>
      <c r="AB16" s="199"/>
      <c r="AC16" s="199"/>
      <c r="AD16" s="199"/>
      <c r="AE16" s="199"/>
      <c r="AF16" s="199"/>
      <c r="AG16" s="199"/>
      <c r="AH16" s="199"/>
      <c r="AI16" s="199"/>
      <c r="AJ16" s="199"/>
      <c r="AK16" s="199"/>
      <c r="AL16" s="199"/>
      <c r="AM16" s="199"/>
      <c r="AN16" s="199"/>
      <c r="AO16" s="198"/>
      <c r="AP16" s="93" t="s">
        <v>293</v>
      </c>
      <c r="AQ16" s="93" t="s">
        <v>293</v>
      </c>
      <c r="AR16" s="93" t="s">
        <v>293</v>
      </c>
      <c r="AS16" s="189" t="s">
        <v>293</v>
      </c>
      <c r="AT16" s="188"/>
      <c r="AU16" s="189" t="s">
        <v>293</v>
      </c>
      <c r="AV16" s="188"/>
      <c r="AW16" s="93" t="s">
        <v>293</v>
      </c>
    </row>
    <row r="17" spans="1:49" ht="45" x14ac:dyDescent="0.25">
      <c r="A17" s="197" t="s">
        <v>309</v>
      </c>
      <c r="B17" s="198"/>
      <c r="C17" s="207" t="s">
        <v>310</v>
      </c>
      <c r="D17" s="198"/>
      <c r="E17" s="197" t="s">
        <v>311</v>
      </c>
      <c r="F17" s="198"/>
      <c r="G17" s="197" t="s">
        <v>312</v>
      </c>
      <c r="H17" s="198"/>
      <c r="I17" s="197" t="s">
        <v>313</v>
      </c>
      <c r="J17" s="199"/>
      <c r="K17" s="198"/>
      <c r="L17" s="197" t="s">
        <v>314</v>
      </c>
      <c r="M17" s="199"/>
      <c r="N17" s="198"/>
      <c r="O17" s="197" t="s">
        <v>315</v>
      </c>
      <c r="P17" s="198"/>
      <c r="Q17" s="197" t="s">
        <v>316</v>
      </c>
      <c r="R17" s="198"/>
      <c r="S17" s="197" t="s">
        <v>1</v>
      </c>
      <c r="T17" s="199"/>
      <c r="U17" s="199"/>
      <c r="V17" s="199"/>
      <c r="W17" s="199"/>
      <c r="X17" s="199"/>
      <c r="Y17" s="199"/>
      <c r="Z17" s="198"/>
      <c r="AA17" s="197" t="s">
        <v>2</v>
      </c>
      <c r="AB17" s="199"/>
      <c r="AC17" s="199"/>
      <c r="AD17" s="199"/>
      <c r="AE17" s="198"/>
      <c r="AF17" s="197" t="s">
        <v>3</v>
      </c>
      <c r="AG17" s="199"/>
      <c r="AH17" s="198"/>
      <c r="AI17" s="96" t="s">
        <v>4</v>
      </c>
      <c r="AJ17" s="197" t="s">
        <v>5</v>
      </c>
      <c r="AK17" s="199"/>
      <c r="AL17" s="199"/>
      <c r="AM17" s="199"/>
      <c r="AN17" s="199"/>
      <c r="AO17" s="198"/>
      <c r="AP17" s="96" t="s">
        <v>12</v>
      </c>
      <c r="AQ17" s="96" t="s">
        <v>14</v>
      </c>
      <c r="AR17" s="96" t="s">
        <v>15</v>
      </c>
      <c r="AS17" s="197" t="s">
        <v>16</v>
      </c>
      <c r="AT17" s="198"/>
      <c r="AU17" s="197" t="s">
        <v>17</v>
      </c>
      <c r="AV17" s="198"/>
      <c r="AW17" s="96" t="s">
        <v>18</v>
      </c>
    </row>
    <row r="18" spans="1:49" x14ac:dyDescent="0.25">
      <c r="A18" s="194" t="s">
        <v>22</v>
      </c>
      <c r="B18" s="188"/>
      <c r="C18" s="194"/>
      <c r="D18" s="188"/>
      <c r="E18" s="194"/>
      <c r="F18" s="188"/>
      <c r="G18" s="194"/>
      <c r="H18" s="188"/>
      <c r="I18" s="194"/>
      <c r="J18" s="188"/>
      <c r="K18" s="188"/>
      <c r="L18" s="194"/>
      <c r="M18" s="188"/>
      <c r="N18" s="188"/>
      <c r="O18" s="194"/>
      <c r="P18" s="188"/>
      <c r="Q18" s="194"/>
      <c r="R18" s="188"/>
      <c r="S18" s="193" t="s">
        <v>23</v>
      </c>
      <c r="T18" s="188"/>
      <c r="U18" s="188"/>
      <c r="V18" s="188"/>
      <c r="W18" s="188"/>
      <c r="X18" s="188"/>
      <c r="Y18" s="188"/>
      <c r="Z18" s="188"/>
      <c r="AA18" s="194" t="s">
        <v>19</v>
      </c>
      <c r="AB18" s="188"/>
      <c r="AC18" s="188"/>
      <c r="AD18" s="188"/>
      <c r="AE18" s="188"/>
      <c r="AF18" s="194" t="s">
        <v>20</v>
      </c>
      <c r="AG18" s="188"/>
      <c r="AH18" s="188"/>
      <c r="AI18" s="97" t="s">
        <v>317</v>
      </c>
      <c r="AJ18" s="195" t="s">
        <v>21</v>
      </c>
      <c r="AK18" s="188"/>
      <c r="AL18" s="188"/>
      <c r="AM18" s="188"/>
      <c r="AN18" s="188"/>
      <c r="AO18" s="188"/>
      <c r="AP18" s="102">
        <v>503840507.26999998</v>
      </c>
      <c r="AQ18" s="98" t="s">
        <v>318</v>
      </c>
      <c r="AR18" s="98" t="s">
        <v>319</v>
      </c>
      <c r="AS18" s="196" t="s">
        <v>318</v>
      </c>
      <c r="AT18" s="188"/>
      <c r="AU18" s="196" t="s">
        <v>320</v>
      </c>
      <c r="AV18" s="188"/>
      <c r="AW18" s="98" t="s">
        <v>321</v>
      </c>
    </row>
    <row r="19" spans="1:49" hidden="1" x14ac:dyDescent="0.25">
      <c r="A19" s="194" t="s">
        <v>22</v>
      </c>
      <c r="B19" s="188"/>
      <c r="C19" s="194" t="s">
        <v>322</v>
      </c>
      <c r="D19" s="188"/>
      <c r="E19" s="194"/>
      <c r="F19" s="188"/>
      <c r="G19" s="194"/>
      <c r="H19" s="188"/>
      <c r="I19" s="194"/>
      <c r="J19" s="188"/>
      <c r="K19" s="188"/>
      <c r="L19" s="194"/>
      <c r="M19" s="188"/>
      <c r="N19" s="188"/>
      <c r="O19" s="194"/>
      <c r="P19" s="188"/>
      <c r="Q19" s="194"/>
      <c r="R19" s="188"/>
      <c r="S19" s="193" t="s">
        <v>25</v>
      </c>
      <c r="T19" s="188"/>
      <c r="U19" s="188"/>
      <c r="V19" s="188"/>
      <c r="W19" s="188"/>
      <c r="X19" s="188"/>
      <c r="Y19" s="188"/>
      <c r="Z19" s="188"/>
      <c r="AA19" s="194" t="s">
        <v>19</v>
      </c>
      <c r="AB19" s="188"/>
      <c r="AC19" s="188"/>
      <c r="AD19" s="188"/>
      <c r="AE19" s="188"/>
      <c r="AF19" s="194" t="s">
        <v>20</v>
      </c>
      <c r="AG19" s="188"/>
      <c r="AH19" s="188"/>
      <c r="AI19" s="97" t="s">
        <v>317</v>
      </c>
      <c r="AJ19" s="195" t="s">
        <v>21</v>
      </c>
      <c r="AK19" s="188"/>
      <c r="AL19" s="188"/>
      <c r="AM19" s="188"/>
      <c r="AN19" s="188"/>
      <c r="AO19" s="188"/>
      <c r="AP19" s="102">
        <v>12275765.550000001</v>
      </c>
      <c r="AQ19" s="98" t="s">
        <v>323</v>
      </c>
      <c r="AR19" s="98" t="s">
        <v>324</v>
      </c>
      <c r="AS19" s="196" t="s">
        <v>323</v>
      </c>
      <c r="AT19" s="188"/>
      <c r="AU19" s="196" t="s">
        <v>320</v>
      </c>
      <c r="AV19" s="188"/>
      <c r="AW19" s="98" t="s">
        <v>320</v>
      </c>
    </row>
    <row r="20" spans="1:49" hidden="1" x14ac:dyDescent="0.25">
      <c r="A20" s="194" t="s">
        <v>22</v>
      </c>
      <c r="B20" s="188"/>
      <c r="C20" s="194" t="s">
        <v>322</v>
      </c>
      <c r="D20" s="188"/>
      <c r="E20" s="194" t="s">
        <v>322</v>
      </c>
      <c r="F20" s="188"/>
      <c r="G20" s="194"/>
      <c r="H20" s="188"/>
      <c r="I20" s="194"/>
      <c r="J20" s="188"/>
      <c r="K20" s="188"/>
      <c r="L20" s="194"/>
      <c r="M20" s="188"/>
      <c r="N20" s="188"/>
      <c r="O20" s="194"/>
      <c r="P20" s="188"/>
      <c r="Q20" s="194"/>
      <c r="R20" s="188"/>
      <c r="S20" s="193" t="s">
        <v>27</v>
      </c>
      <c r="T20" s="188"/>
      <c r="U20" s="188"/>
      <c r="V20" s="188"/>
      <c r="W20" s="188"/>
      <c r="X20" s="188"/>
      <c r="Y20" s="188"/>
      <c r="Z20" s="188"/>
      <c r="AA20" s="194" t="s">
        <v>19</v>
      </c>
      <c r="AB20" s="188"/>
      <c r="AC20" s="188"/>
      <c r="AD20" s="188"/>
      <c r="AE20" s="188"/>
      <c r="AF20" s="194" t="s">
        <v>20</v>
      </c>
      <c r="AG20" s="188"/>
      <c r="AH20" s="188"/>
      <c r="AI20" s="97" t="s">
        <v>317</v>
      </c>
      <c r="AJ20" s="195" t="s">
        <v>21</v>
      </c>
      <c r="AK20" s="188"/>
      <c r="AL20" s="188"/>
      <c r="AM20" s="188"/>
      <c r="AN20" s="188"/>
      <c r="AO20" s="188"/>
      <c r="AP20" s="102">
        <v>12275765.550000001</v>
      </c>
      <c r="AQ20" s="98" t="s">
        <v>323</v>
      </c>
      <c r="AR20" s="98" t="s">
        <v>324</v>
      </c>
      <c r="AS20" s="196" t="s">
        <v>323</v>
      </c>
      <c r="AT20" s="188"/>
      <c r="AU20" s="196" t="s">
        <v>320</v>
      </c>
      <c r="AV20" s="188"/>
      <c r="AW20" s="98" t="s">
        <v>320</v>
      </c>
    </row>
    <row r="21" spans="1:49" hidden="1" x14ac:dyDescent="0.25">
      <c r="A21" s="194" t="s">
        <v>22</v>
      </c>
      <c r="B21" s="188"/>
      <c r="C21" s="194" t="s">
        <v>322</v>
      </c>
      <c r="D21" s="188"/>
      <c r="E21" s="194" t="s">
        <v>322</v>
      </c>
      <c r="F21" s="188"/>
      <c r="G21" s="194" t="s">
        <v>322</v>
      </c>
      <c r="H21" s="188"/>
      <c r="I21" s="194"/>
      <c r="J21" s="188"/>
      <c r="K21" s="188"/>
      <c r="L21" s="194"/>
      <c r="M21" s="188"/>
      <c r="N21" s="188"/>
      <c r="O21" s="194"/>
      <c r="P21" s="188"/>
      <c r="Q21" s="194"/>
      <c r="R21" s="188"/>
      <c r="S21" s="193" t="s">
        <v>29</v>
      </c>
      <c r="T21" s="188"/>
      <c r="U21" s="188"/>
      <c r="V21" s="188"/>
      <c r="W21" s="188"/>
      <c r="X21" s="188"/>
      <c r="Y21" s="188"/>
      <c r="Z21" s="188"/>
      <c r="AA21" s="194" t="s">
        <v>19</v>
      </c>
      <c r="AB21" s="188"/>
      <c r="AC21" s="188"/>
      <c r="AD21" s="188"/>
      <c r="AE21" s="188"/>
      <c r="AF21" s="194" t="s">
        <v>20</v>
      </c>
      <c r="AG21" s="188"/>
      <c r="AH21" s="188"/>
      <c r="AI21" s="97" t="s">
        <v>317</v>
      </c>
      <c r="AJ21" s="195" t="s">
        <v>21</v>
      </c>
      <c r="AK21" s="188"/>
      <c r="AL21" s="188"/>
      <c r="AM21" s="188"/>
      <c r="AN21" s="188"/>
      <c r="AO21" s="188"/>
      <c r="AP21" s="102">
        <v>9086476.5500000007</v>
      </c>
      <c r="AQ21" s="98" t="s">
        <v>323</v>
      </c>
      <c r="AR21" s="98" t="s">
        <v>325</v>
      </c>
      <c r="AS21" s="196" t="s">
        <v>323</v>
      </c>
      <c r="AT21" s="188"/>
      <c r="AU21" s="196" t="s">
        <v>320</v>
      </c>
      <c r="AV21" s="188"/>
      <c r="AW21" s="98" t="s">
        <v>320</v>
      </c>
    </row>
    <row r="22" spans="1:49" hidden="1" x14ac:dyDescent="0.25">
      <c r="A22" s="194" t="s">
        <v>22</v>
      </c>
      <c r="B22" s="188"/>
      <c r="C22" s="194" t="s">
        <v>322</v>
      </c>
      <c r="D22" s="188"/>
      <c r="E22" s="194" t="s">
        <v>322</v>
      </c>
      <c r="F22" s="188"/>
      <c r="G22" s="194" t="s">
        <v>322</v>
      </c>
      <c r="H22" s="188"/>
      <c r="I22" s="194" t="s">
        <v>326</v>
      </c>
      <c r="J22" s="188"/>
      <c r="K22" s="188"/>
      <c r="L22" s="194"/>
      <c r="M22" s="188"/>
      <c r="N22" s="188"/>
      <c r="O22" s="194"/>
      <c r="P22" s="188"/>
      <c r="Q22" s="194"/>
      <c r="R22" s="188"/>
      <c r="S22" s="193" t="s">
        <v>31</v>
      </c>
      <c r="T22" s="188"/>
      <c r="U22" s="188"/>
      <c r="V22" s="188"/>
      <c r="W22" s="188"/>
      <c r="X22" s="188"/>
      <c r="Y22" s="188"/>
      <c r="Z22" s="188"/>
      <c r="AA22" s="194" t="s">
        <v>19</v>
      </c>
      <c r="AB22" s="188"/>
      <c r="AC22" s="188"/>
      <c r="AD22" s="188"/>
      <c r="AE22" s="188"/>
      <c r="AF22" s="194" t="s">
        <v>20</v>
      </c>
      <c r="AG22" s="188"/>
      <c r="AH22" s="188"/>
      <c r="AI22" s="97" t="s">
        <v>317</v>
      </c>
      <c r="AJ22" s="195" t="s">
        <v>21</v>
      </c>
      <c r="AK22" s="188"/>
      <c r="AL22" s="188"/>
      <c r="AM22" s="188"/>
      <c r="AN22" s="188"/>
      <c r="AO22" s="188"/>
      <c r="AP22" s="102">
        <v>9086476.5500000007</v>
      </c>
      <c r="AQ22" s="98" t="s">
        <v>323</v>
      </c>
      <c r="AR22" s="98" t="s">
        <v>325</v>
      </c>
      <c r="AS22" s="196" t="s">
        <v>323</v>
      </c>
      <c r="AT22" s="188"/>
      <c r="AU22" s="196" t="s">
        <v>320</v>
      </c>
      <c r="AV22" s="188"/>
      <c r="AW22" s="98" t="s">
        <v>320</v>
      </c>
    </row>
    <row r="23" spans="1:49" hidden="1" x14ac:dyDescent="0.25">
      <c r="A23" s="190" t="s">
        <v>22</v>
      </c>
      <c r="B23" s="188"/>
      <c r="C23" s="190" t="s">
        <v>322</v>
      </c>
      <c r="D23" s="188"/>
      <c r="E23" s="190" t="s">
        <v>322</v>
      </c>
      <c r="F23" s="188"/>
      <c r="G23" s="190" t="s">
        <v>322</v>
      </c>
      <c r="H23" s="188"/>
      <c r="I23" s="190" t="s">
        <v>326</v>
      </c>
      <c r="J23" s="188"/>
      <c r="K23" s="188"/>
      <c r="L23" s="190" t="s">
        <v>326</v>
      </c>
      <c r="M23" s="188"/>
      <c r="N23" s="188"/>
      <c r="O23" s="190"/>
      <c r="P23" s="188"/>
      <c r="Q23" s="190"/>
      <c r="R23" s="188"/>
      <c r="S23" s="191" t="s">
        <v>33</v>
      </c>
      <c r="T23" s="188"/>
      <c r="U23" s="188"/>
      <c r="V23" s="188"/>
      <c r="W23" s="188"/>
      <c r="X23" s="188"/>
      <c r="Y23" s="188"/>
      <c r="Z23" s="188"/>
      <c r="AA23" s="190" t="s">
        <v>19</v>
      </c>
      <c r="AB23" s="188"/>
      <c r="AC23" s="188"/>
      <c r="AD23" s="188"/>
      <c r="AE23" s="188"/>
      <c r="AF23" s="190" t="s">
        <v>20</v>
      </c>
      <c r="AG23" s="188"/>
      <c r="AH23" s="188"/>
      <c r="AI23" s="99" t="s">
        <v>317</v>
      </c>
      <c r="AJ23" s="192" t="s">
        <v>21</v>
      </c>
      <c r="AK23" s="188"/>
      <c r="AL23" s="188"/>
      <c r="AM23" s="188"/>
      <c r="AN23" s="188"/>
      <c r="AO23" s="188"/>
      <c r="AP23" s="103">
        <v>103023.55</v>
      </c>
      <c r="AQ23" s="100" t="s">
        <v>323</v>
      </c>
      <c r="AR23" s="100" t="s">
        <v>320</v>
      </c>
      <c r="AS23" s="187" t="s">
        <v>323</v>
      </c>
      <c r="AT23" s="188"/>
      <c r="AU23" s="187" t="s">
        <v>320</v>
      </c>
      <c r="AV23" s="188"/>
      <c r="AW23" s="100" t="s">
        <v>320</v>
      </c>
    </row>
    <row r="24" spans="1:49" hidden="1" x14ac:dyDescent="0.25">
      <c r="A24" s="190" t="s">
        <v>22</v>
      </c>
      <c r="B24" s="188"/>
      <c r="C24" s="190" t="s">
        <v>322</v>
      </c>
      <c r="D24" s="188"/>
      <c r="E24" s="190" t="s">
        <v>322</v>
      </c>
      <c r="F24" s="188"/>
      <c r="G24" s="190" t="s">
        <v>322</v>
      </c>
      <c r="H24" s="188"/>
      <c r="I24" s="190" t="s">
        <v>326</v>
      </c>
      <c r="J24" s="188"/>
      <c r="K24" s="188"/>
      <c r="L24" s="190" t="s">
        <v>327</v>
      </c>
      <c r="M24" s="188"/>
      <c r="N24" s="188"/>
      <c r="O24" s="190"/>
      <c r="P24" s="188"/>
      <c r="Q24" s="190"/>
      <c r="R24" s="188"/>
      <c r="S24" s="191" t="s">
        <v>35</v>
      </c>
      <c r="T24" s="188"/>
      <c r="U24" s="188"/>
      <c r="V24" s="188"/>
      <c r="W24" s="188"/>
      <c r="X24" s="188"/>
      <c r="Y24" s="188"/>
      <c r="Z24" s="188"/>
      <c r="AA24" s="190" t="s">
        <v>19</v>
      </c>
      <c r="AB24" s="188"/>
      <c r="AC24" s="188"/>
      <c r="AD24" s="188"/>
      <c r="AE24" s="188"/>
      <c r="AF24" s="190" t="s">
        <v>20</v>
      </c>
      <c r="AG24" s="188"/>
      <c r="AH24" s="188"/>
      <c r="AI24" s="99" t="s">
        <v>317</v>
      </c>
      <c r="AJ24" s="192" t="s">
        <v>21</v>
      </c>
      <c r="AK24" s="188"/>
      <c r="AL24" s="188"/>
      <c r="AM24" s="188"/>
      <c r="AN24" s="188"/>
      <c r="AO24" s="188"/>
      <c r="AP24" s="100">
        <v>0</v>
      </c>
      <c r="AQ24" s="100" t="s">
        <v>320</v>
      </c>
      <c r="AR24" s="100" t="s">
        <v>320</v>
      </c>
      <c r="AS24" s="187" t="s">
        <v>320</v>
      </c>
      <c r="AT24" s="188"/>
      <c r="AU24" s="187" t="s">
        <v>320</v>
      </c>
      <c r="AV24" s="188"/>
      <c r="AW24" s="100" t="s">
        <v>320</v>
      </c>
    </row>
    <row r="25" spans="1:49" hidden="1" x14ac:dyDescent="0.25">
      <c r="A25" s="190" t="s">
        <v>22</v>
      </c>
      <c r="B25" s="188"/>
      <c r="C25" s="190" t="s">
        <v>322</v>
      </c>
      <c r="D25" s="188"/>
      <c r="E25" s="190" t="s">
        <v>322</v>
      </c>
      <c r="F25" s="188"/>
      <c r="G25" s="190" t="s">
        <v>322</v>
      </c>
      <c r="H25" s="188"/>
      <c r="I25" s="190" t="s">
        <v>326</v>
      </c>
      <c r="J25" s="188"/>
      <c r="K25" s="188"/>
      <c r="L25" s="190" t="s">
        <v>328</v>
      </c>
      <c r="M25" s="188"/>
      <c r="N25" s="188"/>
      <c r="O25" s="190"/>
      <c r="P25" s="188"/>
      <c r="Q25" s="190"/>
      <c r="R25" s="188"/>
      <c r="S25" s="191" t="s">
        <v>37</v>
      </c>
      <c r="T25" s="188"/>
      <c r="U25" s="188"/>
      <c r="V25" s="188"/>
      <c r="W25" s="188"/>
      <c r="X25" s="188"/>
      <c r="Y25" s="188"/>
      <c r="Z25" s="188"/>
      <c r="AA25" s="190" t="s">
        <v>19</v>
      </c>
      <c r="AB25" s="188"/>
      <c r="AC25" s="188"/>
      <c r="AD25" s="188"/>
      <c r="AE25" s="188"/>
      <c r="AF25" s="190" t="s">
        <v>20</v>
      </c>
      <c r="AG25" s="188"/>
      <c r="AH25" s="188"/>
      <c r="AI25" s="99" t="s">
        <v>317</v>
      </c>
      <c r="AJ25" s="192" t="s">
        <v>21</v>
      </c>
      <c r="AK25" s="188"/>
      <c r="AL25" s="188"/>
      <c r="AM25" s="188"/>
      <c r="AN25" s="188"/>
      <c r="AO25" s="188"/>
      <c r="AP25" s="100">
        <v>0</v>
      </c>
      <c r="AQ25" s="100" t="s">
        <v>320</v>
      </c>
      <c r="AR25" s="100" t="s">
        <v>320</v>
      </c>
      <c r="AS25" s="187" t="s">
        <v>320</v>
      </c>
      <c r="AT25" s="188"/>
      <c r="AU25" s="187" t="s">
        <v>320</v>
      </c>
      <c r="AV25" s="188"/>
      <c r="AW25" s="100" t="s">
        <v>320</v>
      </c>
    </row>
    <row r="26" spans="1:49" hidden="1" x14ac:dyDescent="0.25">
      <c r="A26" s="190" t="s">
        <v>22</v>
      </c>
      <c r="B26" s="188"/>
      <c r="C26" s="190" t="s">
        <v>322</v>
      </c>
      <c r="D26" s="188"/>
      <c r="E26" s="190" t="s">
        <v>322</v>
      </c>
      <c r="F26" s="188"/>
      <c r="G26" s="190" t="s">
        <v>322</v>
      </c>
      <c r="H26" s="188"/>
      <c r="I26" s="190" t="s">
        <v>326</v>
      </c>
      <c r="J26" s="188"/>
      <c r="K26" s="188"/>
      <c r="L26" s="190" t="s">
        <v>329</v>
      </c>
      <c r="M26" s="188"/>
      <c r="N26" s="188"/>
      <c r="O26" s="190"/>
      <c r="P26" s="188"/>
      <c r="Q26" s="190"/>
      <c r="R26" s="188"/>
      <c r="S26" s="191" t="s">
        <v>39</v>
      </c>
      <c r="T26" s="188"/>
      <c r="U26" s="188"/>
      <c r="V26" s="188"/>
      <c r="W26" s="188"/>
      <c r="X26" s="188"/>
      <c r="Y26" s="188"/>
      <c r="Z26" s="188"/>
      <c r="AA26" s="190" t="s">
        <v>19</v>
      </c>
      <c r="AB26" s="188"/>
      <c r="AC26" s="188"/>
      <c r="AD26" s="188"/>
      <c r="AE26" s="188"/>
      <c r="AF26" s="190" t="s">
        <v>20</v>
      </c>
      <c r="AG26" s="188"/>
      <c r="AH26" s="188"/>
      <c r="AI26" s="99" t="s">
        <v>317</v>
      </c>
      <c r="AJ26" s="192" t="s">
        <v>21</v>
      </c>
      <c r="AK26" s="188"/>
      <c r="AL26" s="188"/>
      <c r="AM26" s="188"/>
      <c r="AN26" s="188"/>
      <c r="AO26" s="188"/>
      <c r="AP26" s="100">
        <v>0</v>
      </c>
      <c r="AQ26" s="100" t="s">
        <v>320</v>
      </c>
      <c r="AR26" s="100" t="s">
        <v>320</v>
      </c>
      <c r="AS26" s="187" t="s">
        <v>320</v>
      </c>
      <c r="AT26" s="188"/>
      <c r="AU26" s="187" t="s">
        <v>320</v>
      </c>
      <c r="AV26" s="188"/>
      <c r="AW26" s="100" t="s">
        <v>320</v>
      </c>
    </row>
    <row r="27" spans="1:49" hidden="1" x14ac:dyDescent="0.25">
      <c r="A27" s="190" t="s">
        <v>22</v>
      </c>
      <c r="B27" s="188"/>
      <c r="C27" s="190" t="s">
        <v>322</v>
      </c>
      <c r="D27" s="188"/>
      <c r="E27" s="190" t="s">
        <v>322</v>
      </c>
      <c r="F27" s="188"/>
      <c r="G27" s="190" t="s">
        <v>322</v>
      </c>
      <c r="H27" s="188"/>
      <c r="I27" s="190" t="s">
        <v>326</v>
      </c>
      <c r="J27" s="188"/>
      <c r="K27" s="188"/>
      <c r="L27" s="190" t="s">
        <v>330</v>
      </c>
      <c r="M27" s="188"/>
      <c r="N27" s="188"/>
      <c r="O27" s="190"/>
      <c r="P27" s="188"/>
      <c r="Q27" s="190"/>
      <c r="R27" s="188"/>
      <c r="S27" s="191" t="s">
        <v>41</v>
      </c>
      <c r="T27" s="188"/>
      <c r="U27" s="188"/>
      <c r="V27" s="188"/>
      <c r="W27" s="188"/>
      <c r="X27" s="188"/>
      <c r="Y27" s="188"/>
      <c r="Z27" s="188"/>
      <c r="AA27" s="190" t="s">
        <v>19</v>
      </c>
      <c r="AB27" s="188"/>
      <c r="AC27" s="188"/>
      <c r="AD27" s="188"/>
      <c r="AE27" s="188"/>
      <c r="AF27" s="190" t="s">
        <v>20</v>
      </c>
      <c r="AG27" s="188"/>
      <c r="AH27" s="188"/>
      <c r="AI27" s="99" t="s">
        <v>317</v>
      </c>
      <c r="AJ27" s="192" t="s">
        <v>21</v>
      </c>
      <c r="AK27" s="188"/>
      <c r="AL27" s="188"/>
      <c r="AM27" s="188"/>
      <c r="AN27" s="188"/>
      <c r="AO27" s="188"/>
      <c r="AP27" s="103">
        <v>682936</v>
      </c>
      <c r="AQ27" s="100" t="s">
        <v>320</v>
      </c>
      <c r="AR27" s="100" t="s">
        <v>331</v>
      </c>
      <c r="AS27" s="187" t="s">
        <v>320</v>
      </c>
      <c r="AT27" s="188"/>
      <c r="AU27" s="187" t="s">
        <v>320</v>
      </c>
      <c r="AV27" s="188"/>
      <c r="AW27" s="100" t="s">
        <v>320</v>
      </c>
    </row>
    <row r="28" spans="1:49" hidden="1" x14ac:dyDescent="0.25">
      <c r="A28" s="190" t="s">
        <v>22</v>
      </c>
      <c r="B28" s="188"/>
      <c r="C28" s="190" t="s">
        <v>322</v>
      </c>
      <c r="D28" s="188"/>
      <c r="E28" s="190" t="s">
        <v>322</v>
      </c>
      <c r="F28" s="188"/>
      <c r="G28" s="190" t="s">
        <v>322</v>
      </c>
      <c r="H28" s="188"/>
      <c r="I28" s="190" t="s">
        <v>326</v>
      </c>
      <c r="J28" s="188"/>
      <c r="K28" s="188"/>
      <c r="L28" s="190" t="s">
        <v>332</v>
      </c>
      <c r="M28" s="188"/>
      <c r="N28" s="188"/>
      <c r="O28" s="190"/>
      <c r="P28" s="188"/>
      <c r="Q28" s="190"/>
      <c r="R28" s="188"/>
      <c r="S28" s="191" t="s">
        <v>43</v>
      </c>
      <c r="T28" s="188"/>
      <c r="U28" s="188"/>
      <c r="V28" s="188"/>
      <c r="W28" s="188"/>
      <c r="X28" s="188"/>
      <c r="Y28" s="188"/>
      <c r="Z28" s="188"/>
      <c r="AA28" s="190" t="s">
        <v>19</v>
      </c>
      <c r="AB28" s="188"/>
      <c r="AC28" s="188"/>
      <c r="AD28" s="188"/>
      <c r="AE28" s="188"/>
      <c r="AF28" s="190" t="s">
        <v>20</v>
      </c>
      <c r="AG28" s="188"/>
      <c r="AH28" s="188"/>
      <c r="AI28" s="99" t="s">
        <v>317</v>
      </c>
      <c r="AJ28" s="192" t="s">
        <v>21</v>
      </c>
      <c r="AK28" s="188"/>
      <c r="AL28" s="188"/>
      <c r="AM28" s="188"/>
      <c r="AN28" s="188"/>
      <c r="AO28" s="188"/>
      <c r="AP28" s="103">
        <v>1367663</v>
      </c>
      <c r="AQ28" s="100" t="s">
        <v>320</v>
      </c>
      <c r="AR28" s="100" t="s">
        <v>333</v>
      </c>
      <c r="AS28" s="187" t="s">
        <v>320</v>
      </c>
      <c r="AT28" s="188"/>
      <c r="AU28" s="187" t="s">
        <v>320</v>
      </c>
      <c r="AV28" s="188"/>
      <c r="AW28" s="100" t="s">
        <v>320</v>
      </c>
    </row>
    <row r="29" spans="1:49" hidden="1" x14ac:dyDescent="0.25">
      <c r="A29" s="190" t="s">
        <v>22</v>
      </c>
      <c r="B29" s="188"/>
      <c r="C29" s="190" t="s">
        <v>322</v>
      </c>
      <c r="D29" s="188"/>
      <c r="E29" s="190" t="s">
        <v>322</v>
      </c>
      <c r="F29" s="188"/>
      <c r="G29" s="190" t="s">
        <v>322</v>
      </c>
      <c r="H29" s="188"/>
      <c r="I29" s="190" t="s">
        <v>326</v>
      </c>
      <c r="J29" s="188"/>
      <c r="K29" s="188"/>
      <c r="L29" s="190" t="s">
        <v>334</v>
      </c>
      <c r="M29" s="188"/>
      <c r="N29" s="188"/>
      <c r="O29" s="190"/>
      <c r="P29" s="188"/>
      <c r="Q29" s="190"/>
      <c r="R29" s="188"/>
      <c r="S29" s="191" t="s">
        <v>45</v>
      </c>
      <c r="T29" s="188"/>
      <c r="U29" s="188"/>
      <c r="V29" s="188"/>
      <c r="W29" s="188"/>
      <c r="X29" s="188"/>
      <c r="Y29" s="188"/>
      <c r="Z29" s="188"/>
      <c r="AA29" s="190" t="s">
        <v>19</v>
      </c>
      <c r="AB29" s="188"/>
      <c r="AC29" s="188"/>
      <c r="AD29" s="188"/>
      <c r="AE29" s="188"/>
      <c r="AF29" s="190" t="s">
        <v>20</v>
      </c>
      <c r="AG29" s="188"/>
      <c r="AH29" s="188"/>
      <c r="AI29" s="99" t="s">
        <v>317</v>
      </c>
      <c r="AJ29" s="192" t="s">
        <v>21</v>
      </c>
      <c r="AK29" s="188"/>
      <c r="AL29" s="188"/>
      <c r="AM29" s="188"/>
      <c r="AN29" s="188"/>
      <c r="AO29" s="188"/>
      <c r="AP29" s="100">
        <v>0</v>
      </c>
      <c r="AQ29" s="100" t="s">
        <v>320</v>
      </c>
      <c r="AR29" s="100" t="s">
        <v>320</v>
      </c>
      <c r="AS29" s="187" t="s">
        <v>320</v>
      </c>
      <c r="AT29" s="188"/>
      <c r="AU29" s="187" t="s">
        <v>320</v>
      </c>
      <c r="AV29" s="188"/>
      <c r="AW29" s="100" t="s">
        <v>320</v>
      </c>
    </row>
    <row r="30" spans="1:49" hidden="1" x14ac:dyDescent="0.25">
      <c r="A30" s="190" t="s">
        <v>22</v>
      </c>
      <c r="B30" s="188"/>
      <c r="C30" s="190" t="s">
        <v>322</v>
      </c>
      <c r="D30" s="188"/>
      <c r="E30" s="190" t="s">
        <v>322</v>
      </c>
      <c r="F30" s="188"/>
      <c r="G30" s="190" t="s">
        <v>322</v>
      </c>
      <c r="H30" s="188"/>
      <c r="I30" s="190" t="s">
        <v>326</v>
      </c>
      <c r="J30" s="188"/>
      <c r="K30" s="188"/>
      <c r="L30" s="190" t="s">
        <v>335</v>
      </c>
      <c r="M30" s="188"/>
      <c r="N30" s="188"/>
      <c r="O30" s="190"/>
      <c r="P30" s="188"/>
      <c r="Q30" s="190"/>
      <c r="R30" s="188"/>
      <c r="S30" s="191" t="s">
        <v>47</v>
      </c>
      <c r="T30" s="188"/>
      <c r="U30" s="188"/>
      <c r="V30" s="188"/>
      <c r="W30" s="188"/>
      <c r="X30" s="188"/>
      <c r="Y30" s="188"/>
      <c r="Z30" s="188"/>
      <c r="AA30" s="190" t="s">
        <v>19</v>
      </c>
      <c r="AB30" s="188"/>
      <c r="AC30" s="188"/>
      <c r="AD30" s="188"/>
      <c r="AE30" s="188"/>
      <c r="AF30" s="190" t="s">
        <v>20</v>
      </c>
      <c r="AG30" s="188"/>
      <c r="AH30" s="188"/>
      <c r="AI30" s="99" t="s">
        <v>317</v>
      </c>
      <c r="AJ30" s="192" t="s">
        <v>21</v>
      </c>
      <c r="AK30" s="188"/>
      <c r="AL30" s="188"/>
      <c r="AM30" s="188"/>
      <c r="AN30" s="188"/>
      <c r="AO30" s="188"/>
      <c r="AP30" s="103">
        <v>4805225</v>
      </c>
      <c r="AQ30" s="100" t="s">
        <v>320</v>
      </c>
      <c r="AR30" s="100" t="s">
        <v>336</v>
      </c>
      <c r="AS30" s="187" t="s">
        <v>320</v>
      </c>
      <c r="AT30" s="188"/>
      <c r="AU30" s="187" t="s">
        <v>320</v>
      </c>
      <c r="AV30" s="188"/>
      <c r="AW30" s="100" t="s">
        <v>320</v>
      </c>
    </row>
    <row r="31" spans="1:49" hidden="1" x14ac:dyDescent="0.25">
      <c r="A31" s="190" t="s">
        <v>22</v>
      </c>
      <c r="B31" s="188"/>
      <c r="C31" s="190" t="s">
        <v>322</v>
      </c>
      <c r="D31" s="188"/>
      <c r="E31" s="190" t="s">
        <v>322</v>
      </c>
      <c r="F31" s="188"/>
      <c r="G31" s="190" t="s">
        <v>322</v>
      </c>
      <c r="H31" s="188"/>
      <c r="I31" s="190" t="s">
        <v>326</v>
      </c>
      <c r="J31" s="188"/>
      <c r="K31" s="188"/>
      <c r="L31" s="190" t="s">
        <v>337</v>
      </c>
      <c r="M31" s="188"/>
      <c r="N31" s="188"/>
      <c r="O31" s="190"/>
      <c r="P31" s="188"/>
      <c r="Q31" s="190"/>
      <c r="R31" s="188"/>
      <c r="S31" s="191" t="s">
        <v>49</v>
      </c>
      <c r="T31" s="188"/>
      <c r="U31" s="188"/>
      <c r="V31" s="188"/>
      <c r="W31" s="188"/>
      <c r="X31" s="188"/>
      <c r="Y31" s="188"/>
      <c r="Z31" s="188"/>
      <c r="AA31" s="190" t="s">
        <v>19</v>
      </c>
      <c r="AB31" s="188"/>
      <c r="AC31" s="188"/>
      <c r="AD31" s="188"/>
      <c r="AE31" s="188"/>
      <c r="AF31" s="190" t="s">
        <v>20</v>
      </c>
      <c r="AG31" s="188"/>
      <c r="AH31" s="188"/>
      <c r="AI31" s="99" t="s">
        <v>317</v>
      </c>
      <c r="AJ31" s="192" t="s">
        <v>21</v>
      </c>
      <c r="AK31" s="188"/>
      <c r="AL31" s="188"/>
      <c r="AM31" s="188"/>
      <c r="AN31" s="188"/>
      <c r="AO31" s="188"/>
      <c r="AP31" s="103">
        <v>2127629</v>
      </c>
      <c r="AQ31" s="100" t="s">
        <v>320</v>
      </c>
      <c r="AR31" s="100" t="s">
        <v>338</v>
      </c>
      <c r="AS31" s="187" t="s">
        <v>320</v>
      </c>
      <c r="AT31" s="188"/>
      <c r="AU31" s="187" t="s">
        <v>320</v>
      </c>
      <c r="AV31" s="188"/>
      <c r="AW31" s="100" t="s">
        <v>320</v>
      </c>
    </row>
    <row r="32" spans="1:49" hidden="1" x14ac:dyDescent="0.25">
      <c r="A32" s="190" t="s">
        <v>22</v>
      </c>
      <c r="B32" s="188"/>
      <c r="C32" s="190" t="s">
        <v>322</v>
      </c>
      <c r="D32" s="188"/>
      <c r="E32" s="190" t="s">
        <v>322</v>
      </c>
      <c r="F32" s="188"/>
      <c r="G32" s="190" t="s">
        <v>322</v>
      </c>
      <c r="H32" s="188"/>
      <c r="I32" s="190" t="s">
        <v>326</v>
      </c>
      <c r="J32" s="188"/>
      <c r="K32" s="188"/>
      <c r="L32" s="190" t="s">
        <v>339</v>
      </c>
      <c r="M32" s="188"/>
      <c r="N32" s="188"/>
      <c r="O32" s="190"/>
      <c r="P32" s="188"/>
      <c r="Q32" s="190"/>
      <c r="R32" s="188"/>
      <c r="S32" s="191" t="s">
        <v>50</v>
      </c>
      <c r="T32" s="188"/>
      <c r="U32" s="188"/>
      <c r="V32" s="188"/>
      <c r="W32" s="188"/>
      <c r="X32" s="188"/>
      <c r="Y32" s="188"/>
      <c r="Z32" s="188"/>
      <c r="AA32" s="190" t="s">
        <v>19</v>
      </c>
      <c r="AB32" s="188"/>
      <c r="AC32" s="188"/>
      <c r="AD32" s="188"/>
      <c r="AE32" s="188"/>
      <c r="AF32" s="190" t="s">
        <v>20</v>
      </c>
      <c r="AG32" s="188"/>
      <c r="AH32" s="188"/>
      <c r="AI32" s="99" t="s">
        <v>317</v>
      </c>
      <c r="AJ32" s="192" t="s">
        <v>21</v>
      </c>
      <c r="AK32" s="188"/>
      <c r="AL32" s="188"/>
      <c r="AM32" s="188"/>
      <c r="AN32" s="188"/>
      <c r="AO32" s="188"/>
      <c r="AP32" s="100">
        <v>0</v>
      </c>
      <c r="AQ32" s="100" t="s">
        <v>320</v>
      </c>
      <c r="AR32" s="100" t="s">
        <v>320</v>
      </c>
      <c r="AS32" s="187" t="s">
        <v>320</v>
      </c>
      <c r="AT32" s="188"/>
      <c r="AU32" s="187" t="s">
        <v>320</v>
      </c>
      <c r="AV32" s="188"/>
      <c r="AW32" s="100" t="s">
        <v>320</v>
      </c>
    </row>
    <row r="33" spans="1:49" hidden="1" x14ac:dyDescent="0.25">
      <c r="A33" s="194" t="s">
        <v>22</v>
      </c>
      <c r="B33" s="188"/>
      <c r="C33" s="194" t="s">
        <v>322</v>
      </c>
      <c r="D33" s="188"/>
      <c r="E33" s="194" t="s">
        <v>322</v>
      </c>
      <c r="F33" s="188"/>
      <c r="G33" s="194" t="s">
        <v>340</v>
      </c>
      <c r="H33" s="188"/>
      <c r="I33" s="194"/>
      <c r="J33" s="188"/>
      <c r="K33" s="188"/>
      <c r="L33" s="194"/>
      <c r="M33" s="188"/>
      <c r="N33" s="188"/>
      <c r="O33" s="194"/>
      <c r="P33" s="188"/>
      <c r="Q33" s="194"/>
      <c r="R33" s="188"/>
      <c r="S33" s="193" t="s">
        <v>52</v>
      </c>
      <c r="T33" s="188"/>
      <c r="U33" s="188"/>
      <c r="V33" s="188"/>
      <c r="W33" s="188"/>
      <c r="X33" s="188"/>
      <c r="Y33" s="188"/>
      <c r="Z33" s="188"/>
      <c r="AA33" s="194" t="s">
        <v>19</v>
      </c>
      <c r="AB33" s="188"/>
      <c r="AC33" s="188"/>
      <c r="AD33" s="188"/>
      <c r="AE33" s="188"/>
      <c r="AF33" s="194" t="s">
        <v>20</v>
      </c>
      <c r="AG33" s="188"/>
      <c r="AH33" s="188"/>
      <c r="AI33" s="97" t="s">
        <v>317</v>
      </c>
      <c r="AJ33" s="195" t="s">
        <v>21</v>
      </c>
      <c r="AK33" s="188"/>
      <c r="AL33" s="188"/>
      <c r="AM33" s="188"/>
      <c r="AN33" s="188"/>
      <c r="AO33" s="188"/>
      <c r="AP33" s="98">
        <v>0</v>
      </c>
      <c r="AQ33" s="98" t="s">
        <v>320</v>
      </c>
      <c r="AR33" s="98" t="s">
        <v>320</v>
      </c>
      <c r="AS33" s="196" t="s">
        <v>320</v>
      </c>
      <c r="AT33" s="188"/>
      <c r="AU33" s="196" t="s">
        <v>320</v>
      </c>
      <c r="AV33" s="188"/>
      <c r="AW33" s="98" t="s">
        <v>320</v>
      </c>
    </row>
    <row r="34" spans="1:49" hidden="1" x14ac:dyDescent="0.25">
      <c r="A34" s="190" t="s">
        <v>22</v>
      </c>
      <c r="B34" s="188"/>
      <c r="C34" s="190" t="s">
        <v>322</v>
      </c>
      <c r="D34" s="188"/>
      <c r="E34" s="190" t="s">
        <v>322</v>
      </c>
      <c r="F34" s="188"/>
      <c r="G34" s="190" t="s">
        <v>340</v>
      </c>
      <c r="H34" s="188"/>
      <c r="I34" s="190" t="s">
        <v>326</v>
      </c>
      <c r="J34" s="188"/>
      <c r="K34" s="188"/>
      <c r="L34" s="190"/>
      <c r="M34" s="188"/>
      <c r="N34" s="188"/>
      <c r="O34" s="190"/>
      <c r="P34" s="188"/>
      <c r="Q34" s="190"/>
      <c r="R34" s="188"/>
      <c r="S34" s="191" t="s">
        <v>54</v>
      </c>
      <c r="T34" s="188"/>
      <c r="U34" s="188"/>
      <c r="V34" s="188"/>
      <c r="W34" s="188"/>
      <c r="X34" s="188"/>
      <c r="Y34" s="188"/>
      <c r="Z34" s="188"/>
      <c r="AA34" s="190" t="s">
        <v>19</v>
      </c>
      <c r="AB34" s="188"/>
      <c r="AC34" s="188"/>
      <c r="AD34" s="188"/>
      <c r="AE34" s="188"/>
      <c r="AF34" s="190" t="s">
        <v>20</v>
      </c>
      <c r="AG34" s="188"/>
      <c r="AH34" s="188"/>
      <c r="AI34" s="99" t="s">
        <v>317</v>
      </c>
      <c r="AJ34" s="192" t="s">
        <v>21</v>
      </c>
      <c r="AK34" s="188"/>
      <c r="AL34" s="188"/>
      <c r="AM34" s="188"/>
      <c r="AN34" s="188"/>
      <c r="AO34" s="188"/>
      <c r="AP34" s="100">
        <v>0</v>
      </c>
      <c r="AQ34" s="100" t="s">
        <v>320</v>
      </c>
      <c r="AR34" s="100" t="s">
        <v>320</v>
      </c>
      <c r="AS34" s="187" t="s">
        <v>320</v>
      </c>
      <c r="AT34" s="188"/>
      <c r="AU34" s="187" t="s">
        <v>320</v>
      </c>
      <c r="AV34" s="188"/>
      <c r="AW34" s="100" t="s">
        <v>320</v>
      </c>
    </row>
    <row r="35" spans="1:49" hidden="1" x14ac:dyDescent="0.25">
      <c r="A35" s="190" t="s">
        <v>22</v>
      </c>
      <c r="B35" s="188"/>
      <c r="C35" s="190" t="s">
        <v>322</v>
      </c>
      <c r="D35" s="188"/>
      <c r="E35" s="190" t="s">
        <v>322</v>
      </c>
      <c r="F35" s="188"/>
      <c r="G35" s="190" t="s">
        <v>340</v>
      </c>
      <c r="H35" s="188"/>
      <c r="I35" s="190" t="s">
        <v>341</v>
      </c>
      <c r="J35" s="188"/>
      <c r="K35" s="188"/>
      <c r="L35" s="190"/>
      <c r="M35" s="188"/>
      <c r="N35" s="188"/>
      <c r="O35" s="190"/>
      <c r="P35" s="188"/>
      <c r="Q35" s="190"/>
      <c r="R35" s="188"/>
      <c r="S35" s="191" t="s">
        <v>56</v>
      </c>
      <c r="T35" s="188"/>
      <c r="U35" s="188"/>
      <c r="V35" s="188"/>
      <c r="W35" s="188"/>
      <c r="X35" s="188"/>
      <c r="Y35" s="188"/>
      <c r="Z35" s="188"/>
      <c r="AA35" s="190" t="s">
        <v>19</v>
      </c>
      <c r="AB35" s="188"/>
      <c r="AC35" s="188"/>
      <c r="AD35" s="188"/>
      <c r="AE35" s="188"/>
      <c r="AF35" s="190" t="s">
        <v>20</v>
      </c>
      <c r="AG35" s="188"/>
      <c r="AH35" s="188"/>
      <c r="AI35" s="99" t="s">
        <v>317</v>
      </c>
      <c r="AJ35" s="192" t="s">
        <v>21</v>
      </c>
      <c r="AK35" s="188"/>
      <c r="AL35" s="188"/>
      <c r="AM35" s="188"/>
      <c r="AN35" s="188"/>
      <c r="AO35" s="188"/>
      <c r="AP35" s="100">
        <v>0</v>
      </c>
      <c r="AQ35" s="100" t="s">
        <v>320</v>
      </c>
      <c r="AR35" s="100" t="s">
        <v>320</v>
      </c>
      <c r="AS35" s="187" t="s">
        <v>320</v>
      </c>
      <c r="AT35" s="188"/>
      <c r="AU35" s="187" t="s">
        <v>320</v>
      </c>
      <c r="AV35" s="188"/>
      <c r="AW35" s="100" t="s">
        <v>320</v>
      </c>
    </row>
    <row r="36" spans="1:49" hidden="1" x14ac:dyDescent="0.25">
      <c r="A36" s="190" t="s">
        <v>22</v>
      </c>
      <c r="B36" s="188"/>
      <c r="C36" s="190" t="s">
        <v>322</v>
      </c>
      <c r="D36" s="188"/>
      <c r="E36" s="190" t="s">
        <v>322</v>
      </c>
      <c r="F36" s="188"/>
      <c r="G36" s="190" t="s">
        <v>340</v>
      </c>
      <c r="H36" s="188"/>
      <c r="I36" s="190" t="s">
        <v>327</v>
      </c>
      <c r="J36" s="188"/>
      <c r="K36" s="188"/>
      <c r="L36" s="190"/>
      <c r="M36" s="188"/>
      <c r="N36" s="188"/>
      <c r="O36" s="190"/>
      <c r="P36" s="188"/>
      <c r="Q36" s="190"/>
      <c r="R36" s="188"/>
      <c r="S36" s="191" t="s">
        <v>58</v>
      </c>
      <c r="T36" s="188"/>
      <c r="U36" s="188"/>
      <c r="V36" s="188"/>
      <c r="W36" s="188"/>
      <c r="X36" s="188"/>
      <c r="Y36" s="188"/>
      <c r="Z36" s="188"/>
      <c r="AA36" s="190" t="s">
        <v>19</v>
      </c>
      <c r="AB36" s="188"/>
      <c r="AC36" s="188"/>
      <c r="AD36" s="188"/>
      <c r="AE36" s="188"/>
      <c r="AF36" s="190" t="s">
        <v>20</v>
      </c>
      <c r="AG36" s="188"/>
      <c r="AH36" s="188"/>
      <c r="AI36" s="99" t="s">
        <v>317</v>
      </c>
      <c r="AJ36" s="192" t="s">
        <v>21</v>
      </c>
      <c r="AK36" s="188"/>
      <c r="AL36" s="188"/>
      <c r="AM36" s="188"/>
      <c r="AN36" s="188"/>
      <c r="AO36" s="188"/>
      <c r="AP36" s="100">
        <v>0</v>
      </c>
      <c r="AQ36" s="100" t="s">
        <v>320</v>
      </c>
      <c r="AR36" s="100" t="s">
        <v>320</v>
      </c>
      <c r="AS36" s="187" t="s">
        <v>320</v>
      </c>
      <c r="AT36" s="188"/>
      <c r="AU36" s="187" t="s">
        <v>320</v>
      </c>
      <c r="AV36" s="188"/>
      <c r="AW36" s="100" t="s">
        <v>320</v>
      </c>
    </row>
    <row r="37" spans="1:49" hidden="1" x14ac:dyDescent="0.25">
      <c r="A37" s="190" t="s">
        <v>22</v>
      </c>
      <c r="B37" s="188"/>
      <c r="C37" s="190" t="s">
        <v>322</v>
      </c>
      <c r="D37" s="188"/>
      <c r="E37" s="190" t="s">
        <v>322</v>
      </c>
      <c r="F37" s="188"/>
      <c r="G37" s="190" t="s">
        <v>340</v>
      </c>
      <c r="H37" s="188"/>
      <c r="I37" s="190" t="s">
        <v>328</v>
      </c>
      <c r="J37" s="188"/>
      <c r="K37" s="188"/>
      <c r="L37" s="190"/>
      <c r="M37" s="188"/>
      <c r="N37" s="188"/>
      <c r="O37" s="190"/>
      <c r="P37" s="188"/>
      <c r="Q37" s="190"/>
      <c r="R37" s="188"/>
      <c r="S37" s="191" t="s">
        <v>60</v>
      </c>
      <c r="T37" s="188"/>
      <c r="U37" s="188"/>
      <c r="V37" s="188"/>
      <c r="W37" s="188"/>
      <c r="X37" s="188"/>
      <c r="Y37" s="188"/>
      <c r="Z37" s="188"/>
      <c r="AA37" s="190" t="s">
        <v>19</v>
      </c>
      <c r="AB37" s="188"/>
      <c r="AC37" s="188"/>
      <c r="AD37" s="188"/>
      <c r="AE37" s="188"/>
      <c r="AF37" s="190" t="s">
        <v>20</v>
      </c>
      <c r="AG37" s="188"/>
      <c r="AH37" s="188"/>
      <c r="AI37" s="99" t="s">
        <v>317</v>
      </c>
      <c r="AJ37" s="192" t="s">
        <v>21</v>
      </c>
      <c r="AK37" s="188"/>
      <c r="AL37" s="188"/>
      <c r="AM37" s="188"/>
      <c r="AN37" s="188"/>
      <c r="AO37" s="188"/>
      <c r="AP37" s="100">
        <v>0</v>
      </c>
      <c r="AQ37" s="100" t="s">
        <v>320</v>
      </c>
      <c r="AR37" s="100" t="s">
        <v>320</v>
      </c>
      <c r="AS37" s="187" t="s">
        <v>320</v>
      </c>
      <c r="AT37" s="188"/>
      <c r="AU37" s="187" t="s">
        <v>320</v>
      </c>
      <c r="AV37" s="188"/>
      <c r="AW37" s="100" t="s">
        <v>320</v>
      </c>
    </row>
    <row r="38" spans="1:49" hidden="1" x14ac:dyDescent="0.25">
      <c r="A38" s="190" t="s">
        <v>22</v>
      </c>
      <c r="B38" s="188"/>
      <c r="C38" s="190" t="s">
        <v>322</v>
      </c>
      <c r="D38" s="188"/>
      <c r="E38" s="190" t="s">
        <v>322</v>
      </c>
      <c r="F38" s="188"/>
      <c r="G38" s="190" t="s">
        <v>340</v>
      </c>
      <c r="H38" s="188"/>
      <c r="I38" s="190" t="s">
        <v>329</v>
      </c>
      <c r="J38" s="188"/>
      <c r="K38" s="188"/>
      <c r="L38" s="190"/>
      <c r="M38" s="188"/>
      <c r="N38" s="188"/>
      <c r="O38" s="190"/>
      <c r="P38" s="188"/>
      <c r="Q38" s="190"/>
      <c r="R38" s="188"/>
      <c r="S38" s="191" t="s">
        <v>62</v>
      </c>
      <c r="T38" s="188"/>
      <c r="U38" s="188"/>
      <c r="V38" s="188"/>
      <c r="W38" s="188"/>
      <c r="X38" s="188"/>
      <c r="Y38" s="188"/>
      <c r="Z38" s="188"/>
      <c r="AA38" s="190" t="s">
        <v>19</v>
      </c>
      <c r="AB38" s="188"/>
      <c r="AC38" s="188"/>
      <c r="AD38" s="188"/>
      <c r="AE38" s="188"/>
      <c r="AF38" s="190" t="s">
        <v>20</v>
      </c>
      <c r="AG38" s="188"/>
      <c r="AH38" s="188"/>
      <c r="AI38" s="99" t="s">
        <v>317</v>
      </c>
      <c r="AJ38" s="192" t="s">
        <v>21</v>
      </c>
      <c r="AK38" s="188"/>
      <c r="AL38" s="188"/>
      <c r="AM38" s="188"/>
      <c r="AN38" s="188"/>
      <c r="AO38" s="188"/>
      <c r="AP38" s="100">
        <v>0</v>
      </c>
      <c r="AQ38" s="100" t="s">
        <v>320</v>
      </c>
      <c r="AR38" s="100" t="s">
        <v>320</v>
      </c>
      <c r="AS38" s="187" t="s">
        <v>320</v>
      </c>
      <c r="AT38" s="188"/>
      <c r="AU38" s="187" t="s">
        <v>320</v>
      </c>
      <c r="AV38" s="188"/>
      <c r="AW38" s="100" t="s">
        <v>320</v>
      </c>
    </row>
    <row r="39" spans="1:49" hidden="1" x14ac:dyDescent="0.25">
      <c r="A39" s="190" t="s">
        <v>22</v>
      </c>
      <c r="B39" s="188"/>
      <c r="C39" s="190" t="s">
        <v>322</v>
      </c>
      <c r="D39" s="188"/>
      <c r="E39" s="190" t="s">
        <v>322</v>
      </c>
      <c r="F39" s="188"/>
      <c r="G39" s="190" t="s">
        <v>340</v>
      </c>
      <c r="H39" s="188"/>
      <c r="I39" s="190" t="s">
        <v>330</v>
      </c>
      <c r="J39" s="188"/>
      <c r="K39" s="188"/>
      <c r="L39" s="190"/>
      <c r="M39" s="188"/>
      <c r="N39" s="188"/>
      <c r="O39" s="190"/>
      <c r="P39" s="188"/>
      <c r="Q39" s="190"/>
      <c r="R39" s="188"/>
      <c r="S39" s="191" t="s">
        <v>64</v>
      </c>
      <c r="T39" s="188"/>
      <c r="U39" s="188"/>
      <c r="V39" s="188"/>
      <c r="W39" s="188"/>
      <c r="X39" s="188"/>
      <c r="Y39" s="188"/>
      <c r="Z39" s="188"/>
      <c r="AA39" s="190" t="s">
        <v>19</v>
      </c>
      <c r="AB39" s="188"/>
      <c r="AC39" s="188"/>
      <c r="AD39" s="188"/>
      <c r="AE39" s="188"/>
      <c r="AF39" s="190" t="s">
        <v>20</v>
      </c>
      <c r="AG39" s="188"/>
      <c r="AH39" s="188"/>
      <c r="AI39" s="99" t="s">
        <v>317</v>
      </c>
      <c r="AJ39" s="192" t="s">
        <v>21</v>
      </c>
      <c r="AK39" s="188"/>
      <c r="AL39" s="188"/>
      <c r="AM39" s="188"/>
      <c r="AN39" s="188"/>
      <c r="AO39" s="188"/>
      <c r="AP39" s="100">
        <v>0</v>
      </c>
      <c r="AQ39" s="100" t="s">
        <v>320</v>
      </c>
      <c r="AR39" s="100" t="s">
        <v>320</v>
      </c>
      <c r="AS39" s="187" t="s">
        <v>320</v>
      </c>
      <c r="AT39" s="188"/>
      <c r="AU39" s="187" t="s">
        <v>320</v>
      </c>
      <c r="AV39" s="188"/>
      <c r="AW39" s="100" t="s">
        <v>320</v>
      </c>
    </row>
    <row r="40" spans="1:49" hidden="1" x14ac:dyDescent="0.25">
      <c r="A40" s="190" t="s">
        <v>22</v>
      </c>
      <c r="B40" s="188"/>
      <c r="C40" s="190" t="s">
        <v>322</v>
      </c>
      <c r="D40" s="188"/>
      <c r="E40" s="190" t="s">
        <v>322</v>
      </c>
      <c r="F40" s="188"/>
      <c r="G40" s="190" t="s">
        <v>340</v>
      </c>
      <c r="H40" s="188"/>
      <c r="I40" s="190" t="s">
        <v>332</v>
      </c>
      <c r="J40" s="188"/>
      <c r="K40" s="188"/>
      <c r="L40" s="190"/>
      <c r="M40" s="188"/>
      <c r="N40" s="188"/>
      <c r="O40" s="190"/>
      <c r="P40" s="188"/>
      <c r="Q40" s="190"/>
      <c r="R40" s="188"/>
      <c r="S40" s="191" t="s">
        <v>65</v>
      </c>
      <c r="T40" s="188"/>
      <c r="U40" s="188"/>
      <c r="V40" s="188"/>
      <c r="W40" s="188"/>
      <c r="X40" s="188"/>
      <c r="Y40" s="188"/>
      <c r="Z40" s="188"/>
      <c r="AA40" s="190" t="s">
        <v>19</v>
      </c>
      <c r="AB40" s="188"/>
      <c r="AC40" s="188"/>
      <c r="AD40" s="188"/>
      <c r="AE40" s="188"/>
      <c r="AF40" s="190" t="s">
        <v>20</v>
      </c>
      <c r="AG40" s="188"/>
      <c r="AH40" s="188"/>
      <c r="AI40" s="99" t="s">
        <v>317</v>
      </c>
      <c r="AJ40" s="192" t="s">
        <v>21</v>
      </c>
      <c r="AK40" s="188"/>
      <c r="AL40" s="188"/>
      <c r="AM40" s="188"/>
      <c r="AN40" s="188"/>
      <c r="AO40" s="188"/>
      <c r="AP40" s="100">
        <v>0</v>
      </c>
      <c r="AQ40" s="100" t="s">
        <v>320</v>
      </c>
      <c r="AR40" s="100" t="s">
        <v>320</v>
      </c>
      <c r="AS40" s="187" t="s">
        <v>320</v>
      </c>
      <c r="AT40" s="188"/>
      <c r="AU40" s="187" t="s">
        <v>320</v>
      </c>
      <c r="AV40" s="188"/>
      <c r="AW40" s="100" t="s">
        <v>320</v>
      </c>
    </row>
    <row r="41" spans="1:49" hidden="1" x14ac:dyDescent="0.25">
      <c r="A41" s="194" t="s">
        <v>22</v>
      </c>
      <c r="B41" s="188"/>
      <c r="C41" s="194" t="s">
        <v>322</v>
      </c>
      <c r="D41" s="188"/>
      <c r="E41" s="194" t="s">
        <v>322</v>
      </c>
      <c r="F41" s="188"/>
      <c r="G41" s="194" t="s">
        <v>342</v>
      </c>
      <c r="H41" s="188"/>
      <c r="I41" s="194"/>
      <c r="J41" s="188"/>
      <c r="K41" s="188"/>
      <c r="L41" s="194"/>
      <c r="M41" s="188"/>
      <c r="N41" s="188"/>
      <c r="O41" s="194"/>
      <c r="P41" s="188"/>
      <c r="Q41" s="194"/>
      <c r="R41" s="188"/>
      <c r="S41" s="193" t="s">
        <v>67</v>
      </c>
      <c r="T41" s="188"/>
      <c r="U41" s="188"/>
      <c r="V41" s="188"/>
      <c r="W41" s="188"/>
      <c r="X41" s="188"/>
      <c r="Y41" s="188"/>
      <c r="Z41" s="188"/>
      <c r="AA41" s="194" t="s">
        <v>19</v>
      </c>
      <c r="AB41" s="188"/>
      <c r="AC41" s="188"/>
      <c r="AD41" s="188"/>
      <c r="AE41" s="188"/>
      <c r="AF41" s="194" t="s">
        <v>20</v>
      </c>
      <c r="AG41" s="188"/>
      <c r="AH41" s="188"/>
      <c r="AI41" s="97" t="s">
        <v>317</v>
      </c>
      <c r="AJ41" s="195" t="s">
        <v>21</v>
      </c>
      <c r="AK41" s="188"/>
      <c r="AL41" s="188"/>
      <c r="AM41" s="188"/>
      <c r="AN41" s="188"/>
      <c r="AO41" s="188"/>
      <c r="AP41" s="102">
        <v>3189289</v>
      </c>
      <c r="AQ41" s="98" t="s">
        <v>320</v>
      </c>
      <c r="AR41" s="98" t="s">
        <v>343</v>
      </c>
      <c r="AS41" s="196" t="s">
        <v>320</v>
      </c>
      <c r="AT41" s="188"/>
      <c r="AU41" s="196" t="s">
        <v>320</v>
      </c>
      <c r="AV41" s="188"/>
      <c r="AW41" s="98" t="s">
        <v>320</v>
      </c>
    </row>
    <row r="42" spans="1:49" hidden="1" x14ac:dyDescent="0.25">
      <c r="A42" s="194" t="s">
        <v>22</v>
      </c>
      <c r="B42" s="188"/>
      <c r="C42" s="194" t="s">
        <v>322</v>
      </c>
      <c r="D42" s="188"/>
      <c r="E42" s="194" t="s">
        <v>322</v>
      </c>
      <c r="F42" s="188"/>
      <c r="G42" s="194" t="s">
        <v>342</v>
      </c>
      <c r="H42" s="188"/>
      <c r="I42" s="194" t="s">
        <v>326</v>
      </c>
      <c r="J42" s="188"/>
      <c r="K42" s="188"/>
      <c r="L42" s="194"/>
      <c r="M42" s="188"/>
      <c r="N42" s="188"/>
      <c r="O42" s="194"/>
      <c r="P42" s="188"/>
      <c r="Q42" s="194"/>
      <c r="R42" s="188"/>
      <c r="S42" s="193" t="s">
        <v>69</v>
      </c>
      <c r="T42" s="188"/>
      <c r="U42" s="188"/>
      <c r="V42" s="188"/>
      <c r="W42" s="188"/>
      <c r="X42" s="188"/>
      <c r="Y42" s="188"/>
      <c r="Z42" s="188"/>
      <c r="AA42" s="194" t="s">
        <v>19</v>
      </c>
      <c r="AB42" s="188"/>
      <c r="AC42" s="188"/>
      <c r="AD42" s="188"/>
      <c r="AE42" s="188"/>
      <c r="AF42" s="194" t="s">
        <v>20</v>
      </c>
      <c r="AG42" s="188"/>
      <c r="AH42" s="188"/>
      <c r="AI42" s="97" t="s">
        <v>317</v>
      </c>
      <c r="AJ42" s="195" t="s">
        <v>21</v>
      </c>
      <c r="AK42" s="188"/>
      <c r="AL42" s="188"/>
      <c r="AM42" s="188"/>
      <c r="AN42" s="188"/>
      <c r="AO42" s="188"/>
      <c r="AP42" s="102">
        <v>3189289</v>
      </c>
      <c r="AQ42" s="98" t="s">
        <v>320</v>
      </c>
      <c r="AR42" s="98" t="s">
        <v>343</v>
      </c>
      <c r="AS42" s="196" t="s">
        <v>320</v>
      </c>
      <c r="AT42" s="188"/>
      <c r="AU42" s="196" t="s">
        <v>320</v>
      </c>
      <c r="AV42" s="188"/>
      <c r="AW42" s="98" t="s">
        <v>320</v>
      </c>
    </row>
    <row r="43" spans="1:49" hidden="1" x14ac:dyDescent="0.25">
      <c r="A43" s="190" t="s">
        <v>22</v>
      </c>
      <c r="B43" s="188"/>
      <c r="C43" s="190" t="s">
        <v>322</v>
      </c>
      <c r="D43" s="188"/>
      <c r="E43" s="190" t="s">
        <v>322</v>
      </c>
      <c r="F43" s="188"/>
      <c r="G43" s="190" t="s">
        <v>342</v>
      </c>
      <c r="H43" s="188"/>
      <c r="I43" s="190" t="s">
        <v>326</v>
      </c>
      <c r="J43" s="188"/>
      <c r="K43" s="188"/>
      <c r="L43" s="190" t="s">
        <v>326</v>
      </c>
      <c r="M43" s="188"/>
      <c r="N43" s="188"/>
      <c r="O43" s="190"/>
      <c r="P43" s="188"/>
      <c r="Q43" s="190"/>
      <c r="R43" s="188"/>
      <c r="S43" s="191" t="s">
        <v>71</v>
      </c>
      <c r="T43" s="188"/>
      <c r="U43" s="188"/>
      <c r="V43" s="188"/>
      <c r="W43" s="188"/>
      <c r="X43" s="188"/>
      <c r="Y43" s="188"/>
      <c r="Z43" s="188"/>
      <c r="AA43" s="190" t="s">
        <v>19</v>
      </c>
      <c r="AB43" s="188"/>
      <c r="AC43" s="188"/>
      <c r="AD43" s="188"/>
      <c r="AE43" s="188"/>
      <c r="AF43" s="190" t="s">
        <v>20</v>
      </c>
      <c r="AG43" s="188"/>
      <c r="AH43" s="188"/>
      <c r="AI43" s="99" t="s">
        <v>317</v>
      </c>
      <c r="AJ43" s="192" t="s">
        <v>21</v>
      </c>
      <c r="AK43" s="188"/>
      <c r="AL43" s="188"/>
      <c r="AM43" s="188"/>
      <c r="AN43" s="188"/>
      <c r="AO43" s="188"/>
      <c r="AP43" s="103">
        <v>2932026</v>
      </c>
      <c r="AQ43" s="100" t="s">
        <v>320</v>
      </c>
      <c r="AR43" s="100" t="s">
        <v>344</v>
      </c>
      <c r="AS43" s="187" t="s">
        <v>320</v>
      </c>
      <c r="AT43" s="188"/>
      <c r="AU43" s="187" t="s">
        <v>320</v>
      </c>
      <c r="AV43" s="188"/>
      <c r="AW43" s="100" t="s">
        <v>320</v>
      </c>
    </row>
    <row r="44" spans="1:49" hidden="1" x14ac:dyDescent="0.25">
      <c r="A44" s="190" t="s">
        <v>22</v>
      </c>
      <c r="B44" s="188"/>
      <c r="C44" s="190" t="s">
        <v>322</v>
      </c>
      <c r="D44" s="188"/>
      <c r="E44" s="190" t="s">
        <v>322</v>
      </c>
      <c r="F44" s="188"/>
      <c r="G44" s="190" t="s">
        <v>342</v>
      </c>
      <c r="H44" s="188"/>
      <c r="I44" s="190" t="s">
        <v>326</v>
      </c>
      <c r="J44" s="188"/>
      <c r="K44" s="188"/>
      <c r="L44" s="190" t="s">
        <v>341</v>
      </c>
      <c r="M44" s="188"/>
      <c r="N44" s="188"/>
      <c r="O44" s="190"/>
      <c r="P44" s="188"/>
      <c r="Q44" s="190"/>
      <c r="R44" s="188"/>
      <c r="S44" s="191" t="s">
        <v>73</v>
      </c>
      <c r="T44" s="188"/>
      <c r="U44" s="188"/>
      <c r="V44" s="188"/>
      <c r="W44" s="188"/>
      <c r="X44" s="188"/>
      <c r="Y44" s="188"/>
      <c r="Z44" s="188"/>
      <c r="AA44" s="190" t="s">
        <v>19</v>
      </c>
      <c r="AB44" s="188"/>
      <c r="AC44" s="188"/>
      <c r="AD44" s="188"/>
      <c r="AE44" s="188"/>
      <c r="AF44" s="190" t="s">
        <v>20</v>
      </c>
      <c r="AG44" s="188"/>
      <c r="AH44" s="188"/>
      <c r="AI44" s="99" t="s">
        <v>317</v>
      </c>
      <c r="AJ44" s="192" t="s">
        <v>21</v>
      </c>
      <c r="AK44" s="188"/>
      <c r="AL44" s="188"/>
      <c r="AM44" s="188"/>
      <c r="AN44" s="188"/>
      <c r="AO44" s="188"/>
      <c r="AP44" s="100">
        <v>0</v>
      </c>
      <c r="AQ44" s="100" t="s">
        <v>320</v>
      </c>
      <c r="AR44" s="100" t="s">
        <v>320</v>
      </c>
      <c r="AS44" s="187" t="s">
        <v>320</v>
      </c>
      <c r="AT44" s="188"/>
      <c r="AU44" s="187" t="s">
        <v>320</v>
      </c>
      <c r="AV44" s="188"/>
      <c r="AW44" s="100" t="s">
        <v>320</v>
      </c>
    </row>
    <row r="45" spans="1:49" hidden="1" x14ac:dyDescent="0.25">
      <c r="A45" s="190" t="s">
        <v>22</v>
      </c>
      <c r="B45" s="188"/>
      <c r="C45" s="190" t="s">
        <v>322</v>
      </c>
      <c r="D45" s="188"/>
      <c r="E45" s="190" t="s">
        <v>322</v>
      </c>
      <c r="F45" s="188"/>
      <c r="G45" s="190" t="s">
        <v>342</v>
      </c>
      <c r="H45" s="188"/>
      <c r="I45" s="190" t="s">
        <v>326</v>
      </c>
      <c r="J45" s="188"/>
      <c r="K45" s="188"/>
      <c r="L45" s="190" t="s">
        <v>327</v>
      </c>
      <c r="M45" s="188"/>
      <c r="N45" s="188"/>
      <c r="O45" s="190"/>
      <c r="P45" s="188"/>
      <c r="Q45" s="190"/>
      <c r="R45" s="188"/>
      <c r="S45" s="191" t="s">
        <v>75</v>
      </c>
      <c r="T45" s="188"/>
      <c r="U45" s="188"/>
      <c r="V45" s="188"/>
      <c r="W45" s="188"/>
      <c r="X45" s="188"/>
      <c r="Y45" s="188"/>
      <c r="Z45" s="188"/>
      <c r="AA45" s="190" t="s">
        <v>19</v>
      </c>
      <c r="AB45" s="188"/>
      <c r="AC45" s="188"/>
      <c r="AD45" s="188"/>
      <c r="AE45" s="188"/>
      <c r="AF45" s="190" t="s">
        <v>20</v>
      </c>
      <c r="AG45" s="188"/>
      <c r="AH45" s="188"/>
      <c r="AI45" s="99" t="s">
        <v>317</v>
      </c>
      <c r="AJ45" s="192" t="s">
        <v>21</v>
      </c>
      <c r="AK45" s="188"/>
      <c r="AL45" s="188"/>
      <c r="AM45" s="188"/>
      <c r="AN45" s="188"/>
      <c r="AO45" s="188"/>
      <c r="AP45" s="103">
        <v>257263</v>
      </c>
      <c r="AQ45" s="100" t="s">
        <v>320</v>
      </c>
      <c r="AR45" s="100" t="s">
        <v>345</v>
      </c>
      <c r="AS45" s="187" t="s">
        <v>320</v>
      </c>
      <c r="AT45" s="188"/>
      <c r="AU45" s="187" t="s">
        <v>320</v>
      </c>
      <c r="AV45" s="188"/>
      <c r="AW45" s="100" t="s">
        <v>320</v>
      </c>
    </row>
    <row r="46" spans="1:49" hidden="1" x14ac:dyDescent="0.25">
      <c r="A46" s="190" t="s">
        <v>22</v>
      </c>
      <c r="B46" s="188"/>
      <c r="C46" s="190" t="s">
        <v>322</v>
      </c>
      <c r="D46" s="188"/>
      <c r="E46" s="190" t="s">
        <v>322</v>
      </c>
      <c r="F46" s="188"/>
      <c r="G46" s="190" t="s">
        <v>342</v>
      </c>
      <c r="H46" s="188"/>
      <c r="I46" s="190" t="s">
        <v>341</v>
      </c>
      <c r="J46" s="188"/>
      <c r="K46" s="188"/>
      <c r="L46" s="190"/>
      <c r="M46" s="188"/>
      <c r="N46" s="188"/>
      <c r="O46" s="190"/>
      <c r="P46" s="188"/>
      <c r="Q46" s="190"/>
      <c r="R46" s="188"/>
      <c r="S46" s="191" t="s">
        <v>77</v>
      </c>
      <c r="T46" s="188"/>
      <c r="U46" s="188"/>
      <c r="V46" s="188"/>
      <c r="W46" s="188"/>
      <c r="X46" s="188"/>
      <c r="Y46" s="188"/>
      <c r="Z46" s="188"/>
      <c r="AA46" s="190" t="s">
        <v>19</v>
      </c>
      <c r="AB46" s="188"/>
      <c r="AC46" s="188"/>
      <c r="AD46" s="188"/>
      <c r="AE46" s="188"/>
      <c r="AF46" s="190" t="s">
        <v>20</v>
      </c>
      <c r="AG46" s="188"/>
      <c r="AH46" s="188"/>
      <c r="AI46" s="99" t="s">
        <v>317</v>
      </c>
      <c r="AJ46" s="192" t="s">
        <v>21</v>
      </c>
      <c r="AK46" s="188"/>
      <c r="AL46" s="188"/>
      <c r="AM46" s="188"/>
      <c r="AN46" s="188"/>
      <c r="AO46" s="188"/>
      <c r="AP46" s="100">
        <v>0</v>
      </c>
      <c r="AQ46" s="100" t="s">
        <v>320</v>
      </c>
      <c r="AR46" s="100" t="s">
        <v>320</v>
      </c>
      <c r="AS46" s="187" t="s">
        <v>320</v>
      </c>
      <c r="AT46" s="188"/>
      <c r="AU46" s="187" t="s">
        <v>320</v>
      </c>
      <c r="AV46" s="188"/>
      <c r="AW46" s="100" t="s">
        <v>320</v>
      </c>
    </row>
    <row r="47" spans="1:49" hidden="1" x14ac:dyDescent="0.25">
      <c r="A47" s="190" t="s">
        <v>22</v>
      </c>
      <c r="B47" s="188"/>
      <c r="C47" s="190" t="s">
        <v>322</v>
      </c>
      <c r="D47" s="188"/>
      <c r="E47" s="190" t="s">
        <v>322</v>
      </c>
      <c r="F47" s="188"/>
      <c r="G47" s="190" t="s">
        <v>342</v>
      </c>
      <c r="H47" s="188"/>
      <c r="I47" s="190" t="s">
        <v>346</v>
      </c>
      <c r="J47" s="188"/>
      <c r="K47" s="188"/>
      <c r="L47" s="190"/>
      <c r="M47" s="188"/>
      <c r="N47" s="188"/>
      <c r="O47" s="190"/>
      <c r="P47" s="188"/>
      <c r="Q47" s="190"/>
      <c r="R47" s="188"/>
      <c r="S47" s="191" t="s">
        <v>79</v>
      </c>
      <c r="T47" s="188"/>
      <c r="U47" s="188"/>
      <c r="V47" s="188"/>
      <c r="W47" s="188"/>
      <c r="X47" s="188"/>
      <c r="Y47" s="188"/>
      <c r="Z47" s="188"/>
      <c r="AA47" s="190" t="s">
        <v>19</v>
      </c>
      <c r="AB47" s="188"/>
      <c r="AC47" s="188"/>
      <c r="AD47" s="188"/>
      <c r="AE47" s="188"/>
      <c r="AF47" s="190" t="s">
        <v>20</v>
      </c>
      <c r="AG47" s="188"/>
      <c r="AH47" s="188"/>
      <c r="AI47" s="99" t="s">
        <v>317</v>
      </c>
      <c r="AJ47" s="192" t="s">
        <v>21</v>
      </c>
      <c r="AK47" s="188"/>
      <c r="AL47" s="188"/>
      <c r="AM47" s="188"/>
      <c r="AN47" s="188"/>
      <c r="AO47" s="188"/>
      <c r="AP47" s="100">
        <v>0</v>
      </c>
      <c r="AQ47" s="100" t="s">
        <v>320</v>
      </c>
      <c r="AR47" s="100" t="s">
        <v>320</v>
      </c>
      <c r="AS47" s="187" t="s">
        <v>320</v>
      </c>
      <c r="AT47" s="188"/>
      <c r="AU47" s="187" t="s">
        <v>320</v>
      </c>
      <c r="AV47" s="188"/>
      <c r="AW47" s="100" t="s">
        <v>320</v>
      </c>
    </row>
    <row r="48" spans="1:49" hidden="1" x14ac:dyDescent="0.25">
      <c r="A48" s="190" t="s">
        <v>22</v>
      </c>
      <c r="B48" s="188"/>
      <c r="C48" s="190" t="s">
        <v>322</v>
      </c>
      <c r="D48" s="188"/>
      <c r="E48" s="190" t="s">
        <v>322</v>
      </c>
      <c r="F48" s="188"/>
      <c r="G48" s="190" t="s">
        <v>342</v>
      </c>
      <c r="H48" s="188"/>
      <c r="I48" s="190" t="s">
        <v>347</v>
      </c>
      <c r="J48" s="188"/>
      <c r="K48" s="188"/>
      <c r="L48" s="190"/>
      <c r="M48" s="188"/>
      <c r="N48" s="188"/>
      <c r="O48" s="190"/>
      <c r="P48" s="188"/>
      <c r="Q48" s="190"/>
      <c r="R48" s="188"/>
      <c r="S48" s="191" t="s">
        <v>81</v>
      </c>
      <c r="T48" s="188"/>
      <c r="U48" s="188"/>
      <c r="V48" s="188"/>
      <c r="W48" s="188"/>
      <c r="X48" s="188"/>
      <c r="Y48" s="188"/>
      <c r="Z48" s="188"/>
      <c r="AA48" s="190" t="s">
        <v>19</v>
      </c>
      <c r="AB48" s="188"/>
      <c r="AC48" s="188"/>
      <c r="AD48" s="188"/>
      <c r="AE48" s="188"/>
      <c r="AF48" s="190" t="s">
        <v>20</v>
      </c>
      <c r="AG48" s="188"/>
      <c r="AH48" s="188"/>
      <c r="AI48" s="99" t="s">
        <v>317</v>
      </c>
      <c r="AJ48" s="192" t="s">
        <v>21</v>
      </c>
      <c r="AK48" s="188"/>
      <c r="AL48" s="188"/>
      <c r="AM48" s="188"/>
      <c r="AN48" s="188"/>
      <c r="AO48" s="188"/>
      <c r="AP48" s="100">
        <v>0</v>
      </c>
      <c r="AQ48" s="100" t="s">
        <v>320</v>
      </c>
      <c r="AR48" s="100" t="s">
        <v>320</v>
      </c>
      <c r="AS48" s="187" t="s">
        <v>320</v>
      </c>
      <c r="AT48" s="188"/>
      <c r="AU48" s="187" t="s">
        <v>320</v>
      </c>
      <c r="AV48" s="188"/>
      <c r="AW48" s="100" t="s">
        <v>320</v>
      </c>
    </row>
    <row r="49" spans="1:49" hidden="1" x14ac:dyDescent="0.25">
      <c r="A49" s="190" t="s">
        <v>22</v>
      </c>
      <c r="B49" s="188"/>
      <c r="C49" s="190" t="s">
        <v>322</v>
      </c>
      <c r="D49" s="188"/>
      <c r="E49" s="190" t="s">
        <v>322</v>
      </c>
      <c r="F49" s="188"/>
      <c r="G49" s="190" t="s">
        <v>342</v>
      </c>
      <c r="H49" s="188"/>
      <c r="I49" s="190" t="s">
        <v>348</v>
      </c>
      <c r="J49" s="188"/>
      <c r="K49" s="188"/>
      <c r="L49" s="190"/>
      <c r="M49" s="188"/>
      <c r="N49" s="188"/>
      <c r="O49" s="190"/>
      <c r="P49" s="188"/>
      <c r="Q49" s="190"/>
      <c r="R49" s="188"/>
      <c r="S49" s="191" t="s">
        <v>83</v>
      </c>
      <c r="T49" s="188"/>
      <c r="U49" s="188"/>
      <c r="V49" s="188"/>
      <c r="W49" s="188"/>
      <c r="X49" s="188"/>
      <c r="Y49" s="188"/>
      <c r="Z49" s="188"/>
      <c r="AA49" s="190" t="s">
        <v>19</v>
      </c>
      <c r="AB49" s="188"/>
      <c r="AC49" s="188"/>
      <c r="AD49" s="188"/>
      <c r="AE49" s="188"/>
      <c r="AF49" s="190" t="s">
        <v>20</v>
      </c>
      <c r="AG49" s="188"/>
      <c r="AH49" s="188"/>
      <c r="AI49" s="99" t="s">
        <v>317</v>
      </c>
      <c r="AJ49" s="192" t="s">
        <v>21</v>
      </c>
      <c r="AK49" s="188"/>
      <c r="AL49" s="188"/>
      <c r="AM49" s="188"/>
      <c r="AN49" s="188"/>
      <c r="AO49" s="188"/>
      <c r="AP49" s="100">
        <v>0</v>
      </c>
      <c r="AQ49" s="100" t="s">
        <v>320</v>
      </c>
      <c r="AR49" s="100" t="s">
        <v>320</v>
      </c>
      <c r="AS49" s="187" t="s">
        <v>320</v>
      </c>
      <c r="AT49" s="188"/>
      <c r="AU49" s="187" t="s">
        <v>320</v>
      </c>
      <c r="AV49" s="188"/>
      <c r="AW49" s="100" t="s">
        <v>320</v>
      </c>
    </row>
    <row r="50" spans="1:49" hidden="1" x14ac:dyDescent="0.25">
      <c r="A50" s="194" t="s">
        <v>22</v>
      </c>
      <c r="B50" s="188"/>
      <c r="C50" s="194" t="s">
        <v>340</v>
      </c>
      <c r="D50" s="188"/>
      <c r="E50" s="194"/>
      <c r="F50" s="188"/>
      <c r="G50" s="194"/>
      <c r="H50" s="188"/>
      <c r="I50" s="194"/>
      <c r="J50" s="188"/>
      <c r="K50" s="188"/>
      <c r="L50" s="194"/>
      <c r="M50" s="188"/>
      <c r="N50" s="188"/>
      <c r="O50" s="194"/>
      <c r="P50" s="188"/>
      <c r="Q50" s="194"/>
      <c r="R50" s="188"/>
      <c r="S50" s="193" t="s">
        <v>85</v>
      </c>
      <c r="T50" s="188"/>
      <c r="U50" s="188"/>
      <c r="V50" s="188"/>
      <c r="W50" s="188"/>
      <c r="X50" s="188"/>
      <c r="Y50" s="188"/>
      <c r="Z50" s="188"/>
      <c r="AA50" s="194" t="s">
        <v>19</v>
      </c>
      <c r="AB50" s="188"/>
      <c r="AC50" s="188"/>
      <c r="AD50" s="188"/>
      <c r="AE50" s="188"/>
      <c r="AF50" s="194" t="s">
        <v>20</v>
      </c>
      <c r="AG50" s="188"/>
      <c r="AH50" s="188"/>
      <c r="AI50" s="97" t="s">
        <v>317</v>
      </c>
      <c r="AJ50" s="195" t="s">
        <v>21</v>
      </c>
      <c r="AK50" s="188"/>
      <c r="AL50" s="188"/>
      <c r="AM50" s="188"/>
      <c r="AN50" s="188"/>
      <c r="AO50" s="188"/>
      <c r="AP50" s="102">
        <v>491560699.91000003</v>
      </c>
      <c r="AQ50" s="98" t="s">
        <v>349</v>
      </c>
      <c r="AR50" s="98" t="s">
        <v>350</v>
      </c>
      <c r="AS50" s="196" t="s">
        <v>349</v>
      </c>
      <c r="AT50" s="188"/>
      <c r="AU50" s="196" t="s">
        <v>320</v>
      </c>
      <c r="AV50" s="188"/>
      <c r="AW50" s="98" t="s">
        <v>321</v>
      </c>
    </row>
    <row r="51" spans="1:49" hidden="1" x14ac:dyDescent="0.25">
      <c r="A51" s="194" t="s">
        <v>22</v>
      </c>
      <c r="B51" s="188"/>
      <c r="C51" s="194" t="s">
        <v>340</v>
      </c>
      <c r="D51" s="188"/>
      <c r="E51" s="194" t="s">
        <v>322</v>
      </c>
      <c r="F51" s="188"/>
      <c r="G51" s="194"/>
      <c r="H51" s="188"/>
      <c r="I51" s="194"/>
      <c r="J51" s="188"/>
      <c r="K51" s="188"/>
      <c r="L51" s="194"/>
      <c r="M51" s="188"/>
      <c r="N51" s="188"/>
      <c r="O51" s="194"/>
      <c r="P51" s="188"/>
      <c r="Q51" s="194"/>
      <c r="R51" s="188"/>
      <c r="S51" s="193" t="s">
        <v>87</v>
      </c>
      <c r="T51" s="188"/>
      <c r="U51" s="188"/>
      <c r="V51" s="188"/>
      <c r="W51" s="188"/>
      <c r="X51" s="188"/>
      <c r="Y51" s="188"/>
      <c r="Z51" s="188"/>
      <c r="AA51" s="194" t="s">
        <v>19</v>
      </c>
      <c r="AB51" s="188"/>
      <c r="AC51" s="188"/>
      <c r="AD51" s="188"/>
      <c r="AE51" s="188"/>
      <c r="AF51" s="194" t="s">
        <v>20</v>
      </c>
      <c r="AG51" s="188"/>
      <c r="AH51" s="188"/>
      <c r="AI51" s="97" t="s">
        <v>317</v>
      </c>
      <c r="AJ51" s="195" t="s">
        <v>21</v>
      </c>
      <c r="AK51" s="188"/>
      <c r="AL51" s="188"/>
      <c r="AM51" s="188"/>
      <c r="AN51" s="188"/>
      <c r="AO51" s="188"/>
      <c r="AP51" s="102">
        <v>28945385.420000002</v>
      </c>
      <c r="AQ51" s="98" t="s">
        <v>351</v>
      </c>
      <c r="AR51" s="98" t="s">
        <v>320</v>
      </c>
      <c r="AS51" s="196" t="s">
        <v>351</v>
      </c>
      <c r="AT51" s="188"/>
      <c r="AU51" s="196" t="s">
        <v>320</v>
      </c>
      <c r="AV51" s="188"/>
      <c r="AW51" s="98" t="s">
        <v>320</v>
      </c>
    </row>
    <row r="52" spans="1:49" hidden="1" x14ac:dyDescent="0.25">
      <c r="A52" s="194" t="s">
        <v>22</v>
      </c>
      <c r="B52" s="188"/>
      <c r="C52" s="194" t="s">
        <v>340</v>
      </c>
      <c r="D52" s="188"/>
      <c r="E52" s="194" t="s">
        <v>322</v>
      </c>
      <c r="F52" s="188"/>
      <c r="G52" s="194" t="s">
        <v>322</v>
      </c>
      <c r="H52" s="188"/>
      <c r="I52" s="194"/>
      <c r="J52" s="188"/>
      <c r="K52" s="188"/>
      <c r="L52" s="194"/>
      <c r="M52" s="188"/>
      <c r="N52" s="188"/>
      <c r="O52" s="194"/>
      <c r="P52" s="188"/>
      <c r="Q52" s="194"/>
      <c r="R52" s="188"/>
      <c r="S52" s="193" t="s">
        <v>89</v>
      </c>
      <c r="T52" s="188"/>
      <c r="U52" s="188"/>
      <c r="V52" s="188"/>
      <c r="W52" s="188"/>
      <c r="X52" s="188"/>
      <c r="Y52" s="188"/>
      <c r="Z52" s="188"/>
      <c r="AA52" s="194" t="s">
        <v>19</v>
      </c>
      <c r="AB52" s="188"/>
      <c r="AC52" s="188"/>
      <c r="AD52" s="188"/>
      <c r="AE52" s="188"/>
      <c r="AF52" s="194" t="s">
        <v>20</v>
      </c>
      <c r="AG52" s="188"/>
      <c r="AH52" s="188"/>
      <c r="AI52" s="97" t="s">
        <v>317</v>
      </c>
      <c r="AJ52" s="195" t="s">
        <v>21</v>
      </c>
      <c r="AK52" s="188"/>
      <c r="AL52" s="188"/>
      <c r="AM52" s="188"/>
      <c r="AN52" s="188"/>
      <c r="AO52" s="188"/>
      <c r="AP52" s="102">
        <v>28945385.420000002</v>
      </c>
      <c r="AQ52" s="98" t="s">
        <v>351</v>
      </c>
      <c r="AR52" s="98" t="s">
        <v>320</v>
      </c>
      <c r="AS52" s="196" t="s">
        <v>351</v>
      </c>
      <c r="AT52" s="188"/>
      <c r="AU52" s="196" t="s">
        <v>320</v>
      </c>
      <c r="AV52" s="188"/>
      <c r="AW52" s="98" t="s">
        <v>320</v>
      </c>
    </row>
    <row r="53" spans="1:49" hidden="1" x14ac:dyDescent="0.25">
      <c r="A53" s="194" t="s">
        <v>22</v>
      </c>
      <c r="B53" s="188"/>
      <c r="C53" s="194" t="s">
        <v>340</v>
      </c>
      <c r="D53" s="188"/>
      <c r="E53" s="194" t="s">
        <v>322</v>
      </c>
      <c r="F53" s="188"/>
      <c r="G53" s="194" t="s">
        <v>322</v>
      </c>
      <c r="H53" s="188"/>
      <c r="I53" s="194" t="s">
        <v>327</v>
      </c>
      <c r="J53" s="188"/>
      <c r="K53" s="188"/>
      <c r="L53" s="194"/>
      <c r="M53" s="188"/>
      <c r="N53" s="188"/>
      <c r="O53" s="194"/>
      <c r="P53" s="188"/>
      <c r="Q53" s="194"/>
      <c r="R53" s="188"/>
      <c r="S53" s="193" t="s">
        <v>91</v>
      </c>
      <c r="T53" s="188"/>
      <c r="U53" s="188"/>
      <c r="V53" s="188"/>
      <c r="W53" s="188"/>
      <c r="X53" s="188"/>
      <c r="Y53" s="188"/>
      <c r="Z53" s="188"/>
      <c r="AA53" s="194" t="s">
        <v>19</v>
      </c>
      <c r="AB53" s="188"/>
      <c r="AC53" s="188"/>
      <c r="AD53" s="188"/>
      <c r="AE53" s="188"/>
      <c r="AF53" s="194" t="s">
        <v>20</v>
      </c>
      <c r="AG53" s="188"/>
      <c r="AH53" s="188"/>
      <c r="AI53" s="97" t="s">
        <v>317</v>
      </c>
      <c r="AJ53" s="195" t="s">
        <v>21</v>
      </c>
      <c r="AK53" s="188"/>
      <c r="AL53" s="188"/>
      <c r="AM53" s="188"/>
      <c r="AN53" s="188"/>
      <c r="AO53" s="188"/>
      <c r="AP53" s="98">
        <v>0</v>
      </c>
      <c r="AQ53" s="98" t="s">
        <v>320</v>
      </c>
      <c r="AR53" s="98" t="s">
        <v>320</v>
      </c>
      <c r="AS53" s="196" t="s">
        <v>320</v>
      </c>
      <c r="AT53" s="188"/>
      <c r="AU53" s="196" t="s">
        <v>320</v>
      </c>
      <c r="AV53" s="188"/>
      <c r="AW53" s="98" t="s">
        <v>320</v>
      </c>
    </row>
    <row r="54" spans="1:49" hidden="1" x14ac:dyDescent="0.25">
      <c r="A54" s="190" t="s">
        <v>22</v>
      </c>
      <c r="B54" s="188"/>
      <c r="C54" s="190" t="s">
        <v>340</v>
      </c>
      <c r="D54" s="188"/>
      <c r="E54" s="190" t="s">
        <v>322</v>
      </c>
      <c r="F54" s="188"/>
      <c r="G54" s="190" t="s">
        <v>322</v>
      </c>
      <c r="H54" s="188"/>
      <c r="I54" s="190" t="s">
        <v>327</v>
      </c>
      <c r="J54" s="188"/>
      <c r="K54" s="188"/>
      <c r="L54" s="190" t="s">
        <v>334</v>
      </c>
      <c r="M54" s="188"/>
      <c r="N54" s="188"/>
      <c r="O54" s="190"/>
      <c r="P54" s="188"/>
      <c r="Q54" s="190"/>
      <c r="R54" s="188"/>
      <c r="S54" s="191" t="s">
        <v>93</v>
      </c>
      <c r="T54" s="188"/>
      <c r="U54" s="188"/>
      <c r="V54" s="188"/>
      <c r="W54" s="188"/>
      <c r="X54" s="188"/>
      <c r="Y54" s="188"/>
      <c r="Z54" s="188"/>
      <c r="AA54" s="190" t="s">
        <v>19</v>
      </c>
      <c r="AB54" s="188"/>
      <c r="AC54" s="188"/>
      <c r="AD54" s="188"/>
      <c r="AE54" s="188"/>
      <c r="AF54" s="190" t="s">
        <v>20</v>
      </c>
      <c r="AG54" s="188"/>
      <c r="AH54" s="188"/>
      <c r="AI54" s="99" t="s">
        <v>317</v>
      </c>
      <c r="AJ54" s="192" t="s">
        <v>21</v>
      </c>
      <c r="AK54" s="188"/>
      <c r="AL54" s="188"/>
      <c r="AM54" s="188"/>
      <c r="AN54" s="188"/>
      <c r="AO54" s="188"/>
      <c r="AP54" s="100">
        <v>0</v>
      </c>
      <c r="AQ54" s="100" t="s">
        <v>320</v>
      </c>
      <c r="AR54" s="100" t="s">
        <v>320</v>
      </c>
      <c r="AS54" s="187" t="s">
        <v>320</v>
      </c>
      <c r="AT54" s="188"/>
      <c r="AU54" s="187" t="s">
        <v>320</v>
      </c>
      <c r="AV54" s="188"/>
      <c r="AW54" s="100" t="s">
        <v>320</v>
      </c>
    </row>
    <row r="55" spans="1:49" hidden="1" x14ac:dyDescent="0.25">
      <c r="A55" s="194" t="s">
        <v>22</v>
      </c>
      <c r="B55" s="188"/>
      <c r="C55" s="194" t="s">
        <v>340</v>
      </c>
      <c r="D55" s="188"/>
      <c r="E55" s="194" t="s">
        <v>322</v>
      </c>
      <c r="F55" s="188"/>
      <c r="G55" s="194" t="s">
        <v>322</v>
      </c>
      <c r="H55" s="188"/>
      <c r="I55" s="194" t="s">
        <v>328</v>
      </c>
      <c r="J55" s="188"/>
      <c r="K55" s="188"/>
      <c r="L55" s="194"/>
      <c r="M55" s="188"/>
      <c r="N55" s="188"/>
      <c r="O55" s="194"/>
      <c r="P55" s="188"/>
      <c r="Q55" s="194"/>
      <c r="R55" s="188"/>
      <c r="S55" s="193" t="s">
        <v>95</v>
      </c>
      <c r="T55" s="188"/>
      <c r="U55" s="188"/>
      <c r="V55" s="188"/>
      <c r="W55" s="188"/>
      <c r="X55" s="188"/>
      <c r="Y55" s="188"/>
      <c r="Z55" s="188"/>
      <c r="AA55" s="194" t="s">
        <v>19</v>
      </c>
      <c r="AB55" s="188"/>
      <c r="AC55" s="188"/>
      <c r="AD55" s="188"/>
      <c r="AE55" s="188"/>
      <c r="AF55" s="194" t="s">
        <v>20</v>
      </c>
      <c r="AG55" s="188"/>
      <c r="AH55" s="188"/>
      <c r="AI55" s="97" t="s">
        <v>317</v>
      </c>
      <c r="AJ55" s="195" t="s">
        <v>21</v>
      </c>
      <c r="AK55" s="188"/>
      <c r="AL55" s="188"/>
      <c r="AM55" s="188"/>
      <c r="AN55" s="188"/>
      <c r="AO55" s="188"/>
      <c r="AP55" s="102">
        <v>28945385.420000002</v>
      </c>
      <c r="AQ55" s="98" t="s">
        <v>351</v>
      </c>
      <c r="AR55" s="98" t="s">
        <v>320</v>
      </c>
      <c r="AS55" s="196" t="s">
        <v>351</v>
      </c>
      <c r="AT55" s="188"/>
      <c r="AU55" s="196" t="s">
        <v>320</v>
      </c>
      <c r="AV55" s="188"/>
      <c r="AW55" s="98" t="s">
        <v>320</v>
      </c>
    </row>
    <row r="56" spans="1:49" hidden="1" x14ac:dyDescent="0.25">
      <c r="A56" s="190" t="s">
        <v>22</v>
      </c>
      <c r="B56" s="188"/>
      <c r="C56" s="190" t="s">
        <v>340</v>
      </c>
      <c r="D56" s="188"/>
      <c r="E56" s="190" t="s">
        <v>322</v>
      </c>
      <c r="F56" s="188"/>
      <c r="G56" s="190" t="s">
        <v>322</v>
      </c>
      <c r="H56" s="188"/>
      <c r="I56" s="190" t="s">
        <v>328</v>
      </c>
      <c r="J56" s="188"/>
      <c r="K56" s="188"/>
      <c r="L56" s="190" t="s">
        <v>327</v>
      </c>
      <c r="M56" s="188"/>
      <c r="N56" s="188"/>
      <c r="O56" s="190"/>
      <c r="P56" s="188"/>
      <c r="Q56" s="190"/>
      <c r="R56" s="188"/>
      <c r="S56" s="191" t="s">
        <v>97</v>
      </c>
      <c r="T56" s="188"/>
      <c r="U56" s="188"/>
      <c r="V56" s="188"/>
      <c r="W56" s="188"/>
      <c r="X56" s="188"/>
      <c r="Y56" s="188"/>
      <c r="Z56" s="188"/>
      <c r="AA56" s="190" t="s">
        <v>19</v>
      </c>
      <c r="AB56" s="188"/>
      <c r="AC56" s="188"/>
      <c r="AD56" s="188"/>
      <c r="AE56" s="188"/>
      <c r="AF56" s="190" t="s">
        <v>20</v>
      </c>
      <c r="AG56" s="188"/>
      <c r="AH56" s="188"/>
      <c r="AI56" s="99" t="s">
        <v>317</v>
      </c>
      <c r="AJ56" s="192" t="s">
        <v>21</v>
      </c>
      <c r="AK56" s="188"/>
      <c r="AL56" s="188"/>
      <c r="AM56" s="188"/>
      <c r="AN56" s="188"/>
      <c r="AO56" s="188"/>
      <c r="AP56" s="103">
        <v>360167.06</v>
      </c>
      <c r="AQ56" s="100" t="s">
        <v>352</v>
      </c>
      <c r="AR56" s="100" t="s">
        <v>320</v>
      </c>
      <c r="AS56" s="187" t="s">
        <v>352</v>
      </c>
      <c r="AT56" s="188"/>
      <c r="AU56" s="187" t="s">
        <v>320</v>
      </c>
      <c r="AV56" s="188"/>
      <c r="AW56" s="100" t="s">
        <v>320</v>
      </c>
    </row>
    <row r="57" spans="1:49" hidden="1" x14ac:dyDescent="0.25">
      <c r="A57" s="190" t="s">
        <v>22</v>
      </c>
      <c r="B57" s="188"/>
      <c r="C57" s="190" t="s">
        <v>340</v>
      </c>
      <c r="D57" s="188"/>
      <c r="E57" s="190" t="s">
        <v>322</v>
      </c>
      <c r="F57" s="188"/>
      <c r="G57" s="190" t="s">
        <v>322</v>
      </c>
      <c r="H57" s="188"/>
      <c r="I57" s="190" t="s">
        <v>328</v>
      </c>
      <c r="J57" s="188"/>
      <c r="K57" s="188"/>
      <c r="L57" s="190" t="s">
        <v>328</v>
      </c>
      <c r="M57" s="188"/>
      <c r="N57" s="188"/>
      <c r="O57" s="190"/>
      <c r="P57" s="188"/>
      <c r="Q57" s="190"/>
      <c r="R57" s="188"/>
      <c r="S57" s="191" t="s">
        <v>99</v>
      </c>
      <c r="T57" s="188"/>
      <c r="U57" s="188"/>
      <c r="V57" s="188"/>
      <c r="W57" s="188"/>
      <c r="X57" s="188"/>
      <c r="Y57" s="188"/>
      <c r="Z57" s="188"/>
      <c r="AA57" s="190" t="s">
        <v>19</v>
      </c>
      <c r="AB57" s="188"/>
      <c r="AC57" s="188"/>
      <c r="AD57" s="188"/>
      <c r="AE57" s="188"/>
      <c r="AF57" s="190" t="s">
        <v>20</v>
      </c>
      <c r="AG57" s="188"/>
      <c r="AH57" s="188"/>
      <c r="AI57" s="99" t="s">
        <v>317</v>
      </c>
      <c r="AJ57" s="192" t="s">
        <v>21</v>
      </c>
      <c r="AK57" s="188"/>
      <c r="AL57" s="188"/>
      <c r="AM57" s="188"/>
      <c r="AN57" s="188"/>
      <c r="AO57" s="188"/>
      <c r="AP57" s="100">
        <v>0</v>
      </c>
      <c r="AQ57" s="100" t="s">
        <v>320</v>
      </c>
      <c r="AR57" s="100" t="s">
        <v>320</v>
      </c>
      <c r="AS57" s="187" t="s">
        <v>320</v>
      </c>
      <c r="AT57" s="188"/>
      <c r="AU57" s="187" t="s">
        <v>320</v>
      </c>
      <c r="AV57" s="188"/>
      <c r="AW57" s="100" t="s">
        <v>320</v>
      </c>
    </row>
    <row r="58" spans="1:49" hidden="1" x14ac:dyDescent="0.25">
      <c r="A58" s="190" t="s">
        <v>22</v>
      </c>
      <c r="B58" s="188"/>
      <c r="C58" s="190" t="s">
        <v>340</v>
      </c>
      <c r="D58" s="188"/>
      <c r="E58" s="190" t="s">
        <v>322</v>
      </c>
      <c r="F58" s="188"/>
      <c r="G58" s="190" t="s">
        <v>322</v>
      </c>
      <c r="H58" s="188"/>
      <c r="I58" s="190" t="s">
        <v>328</v>
      </c>
      <c r="J58" s="188"/>
      <c r="K58" s="188"/>
      <c r="L58" s="190" t="s">
        <v>329</v>
      </c>
      <c r="M58" s="188"/>
      <c r="N58" s="188"/>
      <c r="O58" s="190"/>
      <c r="P58" s="188"/>
      <c r="Q58" s="190"/>
      <c r="R58" s="188"/>
      <c r="S58" s="191" t="s">
        <v>101</v>
      </c>
      <c r="T58" s="188"/>
      <c r="U58" s="188"/>
      <c r="V58" s="188"/>
      <c r="W58" s="188"/>
      <c r="X58" s="188"/>
      <c r="Y58" s="188"/>
      <c r="Z58" s="188"/>
      <c r="AA58" s="190" t="s">
        <v>19</v>
      </c>
      <c r="AB58" s="188"/>
      <c r="AC58" s="188"/>
      <c r="AD58" s="188"/>
      <c r="AE58" s="188"/>
      <c r="AF58" s="190" t="s">
        <v>20</v>
      </c>
      <c r="AG58" s="188"/>
      <c r="AH58" s="188"/>
      <c r="AI58" s="99" t="s">
        <v>317</v>
      </c>
      <c r="AJ58" s="192" t="s">
        <v>21</v>
      </c>
      <c r="AK58" s="188"/>
      <c r="AL58" s="188"/>
      <c r="AM58" s="188"/>
      <c r="AN58" s="188"/>
      <c r="AO58" s="188"/>
      <c r="AP58" s="100">
        <v>0</v>
      </c>
      <c r="AQ58" s="100" t="s">
        <v>320</v>
      </c>
      <c r="AR58" s="100" t="s">
        <v>320</v>
      </c>
      <c r="AS58" s="187" t="s">
        <v>320</v>
      </c>
      <c r="AT58" s="188"/>
      <c r="AU58" s="187" t="s">
        <v>320</v>
      </c>
      <c r="AV58" s="188"/>
      <c r="AW58" s="100" t="s">
        <v>320</v>
      </c>
    </row>
    <row r="59" spans="1:49" hidden="1" x14ac:dyDescent="0.25">
      <c r="A59" s="190" t="s">
        <v>22</v>
      </c>
      <c r="B59" s="188"/>
      <c r="C59" s="190" t="s">
        <v>340</v>
      </c>
      <c r="D59" s="188"/>
      <c r="E59" s="190" t="s">
        <v>322</v>
      </c>
      <c r="F59" s="188"/>
      <c r="G59" s="190" t="s">
        <v>322</v>
      </c>
      <c r="H59" s="188"/>
      <c r="I59" s="190" t="s">
        <v>328</v>
      </c>
      <c r="J59" s="188"/>
      <c r="K59" s="188"/>
      <c r="L59" s="190" t="s">
        <v>330</v>
      </c>
      <c r="M59" s="188"/>
      <c r="N59" s="188"/>
      <c r="O59" s="190"/>
      <c r="P59" s="188"/>
      <c r="Q59" s="190"/>
      <c r="R59" s="188"/>
      <c r="S59" s="191" t="s">
        <v>103</v>
      </c>
      <c r="T59" s="188"/>
      <c r="U59" s="188"/>
      <c r="V59" s="188"/>
      <c r="W59" s="188"/>
      <c r="X59" s="188"/>
      <c r="Y59" s="188"/>
      <c r="Z59" s="188"/>
      <c r="AA59" s="190" t="s">
        <v>19</v>
      </c>
      <c r="AB59" s="188"/>
      <c r="AC59" s="188"/>
      <c r="AD59" s="188"/>
      <c r="AE59" s="188"/>
      <c r="AF59" s="190" t="s">
        <v>20</v>
      </c>
      <c r="AG59" s="188"/>
      <c r="AH59" s="188"/>
      <c r="AI59" s="99" t="s">
        <v>317</v>
      </c>
      <c r="AJ59" s="192" t="s">
        <v>21</v>
      </c>
      <c r="AK59" s="188"/>
      <c r="AL59" s="188"/>
      <c r="AM59" s="188"/>
      <c r="AN59" s="188"/>
      <c r="AO59" s="188"/>
      <c r="AP59" s="103">
        <v>28585218.359999999</v>
      </c>
      <c r="AQ59" s="100" t="s">
        <v>353</v>
      </c>
      <c r="AR59" s="100" t="s">
        <v>320</v>
      </c>
      <c r="AS59" s="187" t="s">
        <v>353</v>
      </c>
      <c r="AT59" s="188"/>
      <c r="AU59" s="187" t="s">
        <v>320</v>
      </c>
      <c r="AV59" s="188"/>
      <c r="AW59" s="100" t="s">
        <v>320</v>
      </c>
    </row>
    <row r="60" spans="1:49" hidden="1" x14ac:dyDescent="0.25">
      <c r="A60" s="190" t="s">
        <v>22</v>
      </c>
      <c r="B60" s="188"/>
      <c r="C60" s="190" t="s">
        <v>340</v>
      </c>
      <c r="D60" s="188"/>
      <c r="E60" s="190" t="s">
        <v>322</v>
      </c>
      <c r="F60" s="188"/>
      <c r="G60" s="190" t="s">
        <v>322</v>
      </c>
      <c r="H60" s="188"/>
      <c r="I60" s="190" t="s">
        <v>328</v>
      </c>
      <c r="J60" s="188"/>
      <c r="K60" s="188"/>
      <c r="L60" s="190" t="s">
        <v>332</v>
      </c>
      <c r="M60" s="188"/>
      <c r="N60" s="188"/>
      <c r="O60" s="190"/>
      <c r="P60" s="188"/>
      <c r="Q60" s="190"/>
      <c r="R60" s="188"/>
      <c r="S60" s="191" t="s">
        <v>105</v>
      </c>
      <c r="T60" s="188"/>
      <c r="U60" s="188"/>
      <c r="V60" s="188"/>
      <c r="W60" s="188"/>
      <c r="X60" s="188"/>
      <c r="Y60" s="188"/>
      <c r="Z60" s="188"/>
      <c r="AA60" s="190" t="s">
        <v>19</v>
      </c>
      <c r="AB60" s="188"/>
      <c r="AC60" s="188"/>
      <c r="AD60" s="188"/>
      <c r="AE60" s="188"/>
      <c r="AF60" s="190" t="s">
        <v>20</v>
      </c>
      <c r="AG60" s="188"/>
      <c r="AH60" s="188"/>
      <c r="AI60" s="99" t="s">
        <v>317</v>
      </c>
      <c r="AJ60" s="192" t="s">
        <v>21</v>
      </c>
      <c r="AK60" s="188"/>
      <c r="AL60" s="188"/>
      <c r="AM60" s="188"/>
      <c r="AN60" s="188"/>
      <c r="AO60" s="188"/>
      <c r="AP60" s="100">
        <v>0</v>
      </c>
      <c r="AQ60" s="100" t="s">
        <v>320</v>
      </c>
      <c r="AR60" s="100" t="s">
        <v>320</v>
      </c>
      <c r="AS60" s="187" t="s">
        <v>320</v>
      </c>
      <c r="AT60" s="188"/>
      <c r="AU60" s="187" t="s">
        <v>320</v>
      </c>
      <c r="AV60" s="188"/>
      <c r="AW60" s="100" t="s">
        <v>320</v>
      </c>
    </row>
    <row r="61" spans="1:49" hidden="1" x14ac:dyDescent="0.25">
      <c r="A61" s="190" t="s">
        <v>22</v>
      </c>
      <c r="B61" s="188"/>
      <c r="C61" s="190" t="s">
        <v>340</v>
      </c>
      <c r="D61" s="188"/>
      <c r="E61" s="190" t="s">
        <v>322</v>
      </c>
      <c r="F61" s="188"/>
      <c r="G61" s="190" t="s">
        <v>322</v>
      </c>
      <c r="H61" s="188"/>
      <c r="I61" s="190" t="s">
        <v>328</v>
      </c>
      <c r="J61" s="188"/>
      <c r="K61" s="188"/>
      <c r="L61" s="190" t="s">
        <v>334</v>
      </c>
      <c r="M61" s="188"/>
      <c r="N61" s="188"/>
      <c r="O61" s="190"/>
      <c r="P61" s="188"/>
      <c r="Q61" s="190"/>
      <c r="R61" s="188"/>
      <c r="S61" s="191" t="s">
        <v>107</v>
      </c>
      <c r="T61" s="188"/>
      <c r="U61" s="188"/>
      <c r="V61" s="188"/>
      <c r="W61" s="188"/>
      <c r="X61" s="188"/>
      <c r="Y61" s="188"/>
      <c r="Z61" s="188"/>
      <c r="AA61" s="190" t="s">
        <v>19</v>
      </c>
      <c r="AB61" s="188"/>
      <c r="AC61" s="188"/>
      <c r="AD61" s="188"/>
      <c r="AE61" s="188"/>
      <c r="AF61" s="190" t="s">
        <v>20</v>
      </c>
      <c r="AG61" s="188"/>
      <c r="AH61" s="188"/>
      <c r="AI61" s="99" t="s">
        <v>317</v>
      </c>
      <c r="AJ61" s="192" t="s">
        <v>21</v>
      </c>
      <c r="AK61" s="188"/>
      <c r="AL61" s="188"/>
      <c r="AM61" s="188"/>
      <c r="AN61" s="188"/>
      <c r="AO61" s="188"/>
      <c r="AP61" s="100">
        <v>0</v>
      </c>
      <c r="AQ61" s="100" t="s">
        <v>320</v>
      </c>
      <c r="AR61" s="100" t="s">
        <v>320</v>
      </c>
      <c r="AS61" s="187" t="s">
        <v>320</v>
      </c>
      <c r="AT61" s="188"/>
      <c r="AU61" s="187" t="s">
        <v>320</v>
      </c>
      <c r="AV61" s="188"/>
      <c r="AW61" s="100" t="s">
        <v>320</v>
      </c>
    </row>
    <row r="62" spans="1:49" hidden="1" x14ac:dyDescent="0.25">
      <c r="A62" s="194" t="s">
        <v>22</v>
      </c>
      <c r="B62" s="188"/>
      <c r="C62" s="194" t="s">
        <v>340</v>
      </c>
      <c r="D62" s="188"/>
      <c r="E62" s="194" t="s">
        <v>322</v>
      </c>
      <c r="F62" s="188"/>
      <c r="G62" s="194" t="s">
        <v>322</v>
      </c>
      <c r="H62" s="188"/>
      <c r="I62" s="194" t="s">
        <v>330</v>
      </c>
      <c r="J62" s="188"/>
      <c r="K62" s="188"/>
      <c r="L62" s="194"/>
      <c r="M62" s="188"/>
      <c r="N62" s="188"/>
      <c r="O62" s="194"/>
      <c r="P62" s="188"/>
      <c r="Q62" s="194"/>
      <c r="R62" s="188"/>
      <c r="S62" s="193" t="s">
        <v>109</v>
      </c>
      <c r="T62" s="188"/>
      <c r="U62" s="188"/>
      <c r="V62" s="188"/>
      <c r="W62" s="188"/>
      <c r="X62" s="188"/>
      <c r="Y62" s="188"/>
      <c r="Z62" s="188"/>
      <c r="AA62" s="194" t="s">
        <v>19</v>
      </c>
      <c r="AB62" s="188"/>
      <c r="AC62" s="188"/>
      <c r="AD62" s="188"/>
      <c r="AE62" s="188"/>
      <c r="AF62" s="194" t="s">
        <v>20</v>
      </c>
      <c r="AG62" s="188"/>
      <c r="AH62" s="188"/>
      <c r="AI62" s="97" t="s">
        <v>317</v>
      </c>
      <c r="AJ62" s="195" t="s">
        <v>21</v>
      </c>
      <c r="AK62" s="188"/>
      <c r="AL62" s="188"/>
      <c r="AM62" s="188"/>
      <c r="AN62" s="188"/>
      <c r="AO62" s="188"/>
      <c r="AP62" s="98">
        <v>0</v>
      </c>
      <c r="AQ62" s="98" t="s">
        <v>320</v>
      </c>
      <c r="AR62" s="98" t="s">
        <v>320</v>
      </c>
      <c r="AS62" s="196" t="s">
        <v>320</v>
      </c>
      <c r="AT62" s="188"/>
      <c r="AU62" s="196" t="s">
        <v>320</v>
      </c>
      <c r="AV62" s="188"/>
      <c r="AW62" s="98" t="s">
        <v>320</v>
      </c>
    </row>
    <row r="63" spans="1:49" hidden="1" x14ac:dyDescent="0.25">
      <c r="A63" s="190" t="s">
        <v>22</v>
      </c>
      <c r="B63" s="188"/>
      <c r="C63" s="190" t="s">
        <v>340</v>
      </c>
      <c r="D63" s="188"/>
      <c r="E63" s="190" t="s">
        <v>322</v>
      </c>
      <c r="F63" s="188"/>
      <c r="G63" s="190" t="s">
        <v>322</v>
      </c>
      <c r="H63" s="188"/>
      <c r="I63" s="190" t="s">
        <v>330</v>
      </c>
      <c r="J63" s="188"/>
      <c r="K63" s="188"/>
      <c r="L63" s="190" t="s">
        <v>341</v>
      </c>
      <c r="M63" s="188"/>
      <c r="N63" s="188"/>
      <c r="O63" s="190"/>
      <c r="P63" s="188"/>
      <c r="Q63" s="190"/>
      <c r="R63" s="188"/>
      <c r="S63" s="191" t="s">
        <v>111</v>
      </c>
      <c r="T63" s="188"/>
      <c r="U63" s="188"/>
      <c r="V63" s="188"/>
      <c r="W63" s="188"/>
      <c r="X63" s="188"/>
      <c r="Y63" s="188"/>
      <c r="Z63" s="188"/>
      <c r="AA63" s="190" t="s">
        <v>19</v>
      </c>
      <c r="AB63" s="188"/>
      <c r="AC63" s="188"/>
      <c r="AD63" s="188"/>
      <c r="AE63" s="188"/>
      <c r="AF63" s="190" t="s">
        <v>20</v>
      </c>
      <c r="AG63" s="188"/>
      <c r="AH63" s="188"/>
      <c r="AI63" s="99" t="s">
        <v>317</v>
      </c>
      <c r="AJ63" s="192" t="s">
        <v>21</v>
      </c>
      <c r="AK63" s="188"/>
      <c r="AL63" s="188"/>
      <c r="AM63" s="188"/>
      <c r="AN63" s="188"/>
      <c r="AO63" s="188"/>
      <c r="AP63" s="100">
        <v>0</v>
      </c>
      <c r="AQ63" s="100" t="s">
        <v>320</v>
      </c>
      <c r="AR63" s="100" t="s">
        <v>320</v>
      </c>
      <c r="AS63" s="187" t="s">
        <v>320</v>
      </c>
      <c r="AT63" s="188"/>
      <c r="AU63" s="187" t="s">
        <v>320</v>
      </c>
      <c r="AV63" s="188"/>
      <c r="AW63" s="100" t="s">
        <v>320</v>
      </c>
    </row>
    <row r="64" spans="1:49" ht="16.5" hidden="1" x14ac:dyDescent="0.25">
      <c r="A64" s="190" t="s">
        <v>22</v>
      </c>
      <c r="B64" s="188"/>
      <c r="C64" s="190" t="s">
        <v>340</v>
      </c>
      <c r="D64" s="188"/>
      <c r="E64" s="190" t="s">
        <v>340</v>
      </c>
      <c r="F64" s="188"/>
      <c r="G64" s="190"/>
      <c r="H64" s="188"/>
      <c r="I64" s="190"/>
      <c r="J64" s="188"/>
      <c r="K64" s="188"/>
      <c r="L64" s="190"/>
      <c r="M64" s="188"/>
      <c r="N64" s="188"/>
      <c r="O64" s="190"/>
      <c r="P64" s="188"/>
      <c r="Q64" s="190"/>
      <c r="R64" s="188"/>
      <c r="S64" s="191" t="s">
        <v>113</v>
      </c>
      <c r="T64" s="188"/>
      <c r="U64" s="188"/>
      <c r="V64" s="188"/>
      <c r="W64" s="188"/>
      <c r="X64" s="188"/>
      <c r="Y64" s="188"/>
      <c r="Z64" s="188"/>
      <c r="AA64" s="190" t="s">
        <v>19</v>
      </c>
      <c r="AB64" s="188"/>
      <c r="AC64" s="188"/>
      <c r="AD64" s="188"/>
      <c r="AE64" s="188"/>
      <c r="AF64" s="190" t="s">
        <v>20</v>
      </c>
      <c r="AG64" s="188"/>
      <c r="AH64" s="188"/>
      <c r="AI64" s="99" t="s">
        <v>317</v>
      </c>
      <c r="AJ64" s="192" t="s">
        <v>21</v>
      </c>
      <c r="AK64" s="188"/>
      <c r="AL64" s="188"/>
      <c r="AM64" s="188"/>
      <c r="AN64" s="188"/>
      <c r="AO64" s="188"/>
      <c r="AP64" s="103">
        <v>462615314.49000001</v>
      </c>
      <c r="AQ64" s="100" t="s">
        <v>354</v>
      </c>
      <c r="AR64" s="100" t="s">
        <v>350</v>
      </c>
      <c r="AS64" s="187" t="s">
        <v>354</v>
      </c>
      <c r="AT64" s="188"/>
      <c r="AU64" s="187" t="s">
        <v>320</v>
      </c>
      <c r="AV64" s="188"/>
      <c r="AW64" s="100" t="s">
        <v>321</v>
      </c>
    </row>
    <row r="65" spans="1:49" hidden="1" x14ac:dyDescent="0.25">
      <c r="A65" s="194" t="s">
        <v>22</v>
      </c>
      <c r="B65" s="188"/>
      <c r="C65" s="194" t="s">
        <v>340</v>
      </c>
      <c r="D65" s="188"/>
      <c r="E65" s="194" t="s">
        <v>340</v>
      </c>
      <c r="F65" s="188"/>
      <c r="G65" s="194" t="s">
        <v>322</v>
      </c>
      <c r="H65" s="188"/>
      <c r="I65" s="194"/>
      <c r="J65" s="188"/>
      <c r="K65" s="188"/>
      <c r="L65" s="194"/>
      <c r="M65" s="188"/>
      <c r="N65" s="188"/>
      <c r="O65" s="194"/>
      <c r="P65" s="188"/>
      <c r="Q65" s="194"/>
      <c r="R65" s="188"/>
      <c r="S65" s="193" t="s">
        <v>115</v>
      </c>
      <c r="T65" s="188"/>
      <c r="U65" s="188"/>
      <c r="V65" s="188"/>
      <c r="W65" s="188"/>
      <c r="X65" s="188"/>
      <c r="Y65" s="188"/>
      <c r="Z65" s="188"/>
      <c r="AA65" s="194" t="s">
        <v>19</v>
      </c>
      <c r="AB65" s="188"/>
      <c r="AC65" s="188"/>
      <c r="AD65" s="188"/>
      <c r="AE65" s="188"/>
      <c r="AF65" s="194" t="s">
        <v>20</v>
      </c>
      <c r="AG65" s="188"/>
      <c r="AH65" s="188"/>
      <c r="AI65" s="97" t="s">
        <v>317</v>
      </c>
      <c r="AJ65" s="195" t="s">
        <v>21</v>
      </c>
      <c r="AK65" s="188"/>
      <c r="AL65" s="188"/>
      <c r="AM65" s="188"/>
      <c r="AN65" s="188"/>
      <c r="AO65" s="188"/>
      <c r="AP65" s="102">
        <v>167641820.86000001</v>
      </c>
      <c r="AQ65" s="98" t="s">
        <v>355</v>
      </c>
      <c r="AR65" s="98" t="s">
        <v>320</v>
      </c>
      <c r="AS65" s="196" t="s">
        <v>355</v>
      </c>
      <c r="AT65" s="188"/>
      <c r="AU65" s="196" t="s">
        <v>320</v>
      </c>
      <c r="AV65" s="188"/>
      <c r="AW65" s="98" t="s">
        <v>320</v>
      </c>
    </row>
    <row r="66" spans="1:49" hidden="1" x14ac:dyDescent="0.25">
      <c r="A66" s="194" t="s">
        <v>22</v>
      </c>
      <c r="B66" s="188"/>
      <c r="C66" s="194" t="s">
        <v>340</v>
      </c>
      <c r="D66" s="188"/>
      <c r="E66" s="194" t="s">
        <v>340</v>
      </c>
      <c r="F66" s="188"/>
      <c r="G66" s="194" t="s">
        <v>322</v>
      </c>
      <c r="H66" s="188"/>
      <c r="I66" s="194" t="s">
        <v>341</v>
      </c>
      <c r="J66" s="188"/>
      <c r="K66" s="188"/>
      <c r="L66" s="194"/>
      <c r="M66" s="188"/>
      <c r="N66" s="188"/>
      <c r="O66" s="194"/>
      <c r="P66" s="188"/>
      <c r="Q66" s="194"/>
      <c r="R66" s="188"/>
      <c r="S66" s="193" t="s">
        <v>117</v>
      </c>
      <c r="T66" s="188"/>
      <c r="U66" s="188"/>
      <c r="V66" s="188"/>
      <c r="W66" s="188"/>
      <c r="X66" s="188"/>
      <c r="Y66" s="188"/>
      <c r="Z66" s="188"/>
      <c r="AA66" s="194" t="s">
        <v>19</v>
      </c>
      <c r="AB66" s="188"/>
      <c r="AC66" s="188"/>
      <c r="AD66" s="188"/>
      <c r="AE66" s="188"/>
      <c r="AF66" s="194" t="s">
        <v>20</v>
      </c>
      <c r="AG66" s="188"/>
      <c r="AH66" s="188"/>
      <c r="AI66" s="97" t="s">
        <v>317</v>
      </c>
      <c r="AJ66" s="195" t="s">
        <v>21</v>
      </c>
      <c r="AK66" s="188"/>
      <c r="AL66" s="188"/>
      <c r="AM66" s="188"/>
      <c r="AN66" s="188"/>
      <c r="AO66" s="188"/>
      <c r="AP66" s="102">
        <v>5679110</v>
      </c>
      <c r="AQ66" s="98" t="s">
        <v>356</v>
      </c>
      <c r="AR66" s="98" t="s">
        <v>320</v>
      </c>
      <c r="AS66" s="196" t="s">
        <v>356</v>
      </c>
      <c r="AT66" s="188"/>
      <c r="AU66" s="196" t="s">
        <v>320</v>
      </c>
      <c r="AV66" s="188"/>
      <c r="AW66" s="98" t="s">
        <v>320</v>
      </c>
    </row>
    <row r="67" spans="1:49" hidden="1" x14ac:dyDescent="0.25">
      <c r="A67" s="190" t="s">
        <v>22</v>
      </c>
      <c r="B67" s="188"/>
      <c r="C67" s="190" t="s">
        <v>340</v>
      </c>
      <c r="D67" s="188"/>
      <c r="E67" s="190" t="s">
        <v>340</v>
      </c>
      <c r="F67" s="188"/>
      <c r="G67" s="190" t="s">
        <v>322</v>
      </c>
      <c r="H67" s="188"/>
      <c r="I67" s="190" t="s">
        <v>341</v>
      </c>
      <c r="J67" s="188"/>
      <c r="K67" s="188"/>
      <c r="L67" s="190" t="s">
        <v>327</v>
      </c>
      <c r="M67" s="188"/>
      <c r="N67" s="188"/>
      <c r="O67" s="190"/>
      <c r="P67" s="188"/>
      <c r="Q67" s="190"/>
      <c r="R67" s="188"/>
      <c r="S67" s="191" t="s">
        <v>119</v>
      </c>
      <c r="T67" s="188"/>
      <c r="U67" s="188"/>
      <c r="V67" s="188"/>
      <c r="W67" s="188"/>
      <c r="X67" s="188"/>
      <c r="Y67" s="188"/>
      <c r="Z67" s="188"/>
      <c r="AA67" s="190" t="s">
        <v>19</v>
      </c>
      <c r="AB67" s="188"/>
      <c r="AC67" s="188"/>
      <c r="AD67" s="188"/>
      <c r="AE67" s="188"/>
      <c r="AF67" s="190" t="s">
        <v>20</v>
      </c>
      <c r="AG67" s="188"/>
      <c r="AH67" s="188"/>
      <c r="AI67" s="99" t="s">
        <v>317</v>
      </c>
      <c r="AJ67" s="192" t="s">
        <v>21</v>
      </c>
      <c r="AK67" s="188"/>
      <c r="AL67" s="188"/>
      <c r="AM67" s="188"/>
      <c r="AN67" s="188"/>
      <c r="AO67" s="188"/>
      <c r="AP67" s="100">
        <v>0</v>
      </c>
      <c r="AQ67" s="100" t="s">
        <v>320</v>
      </c>
      <c r="AR67" s="100" t="s">
        <v>320</v>
      </c>
      <c r="AS67" s="187" t="s">
        <v>320</v>
      </c>
      <c r="AT67" s="188"/>
      <c r="AU67" s="187" t="s">
        <v>320</v>
      </c>
      <c r="AV67" s="188"/>
      <c r="AW67" s="100" t="s">
        <v>320</v>
      </c>
    </row>
    <row r="68" spans="1:49" hidden="1" x14ac:dyDescent="0.25">
      <c r="A68" s="190" t="s">
        <v>22</v>
      </c>
      <c r="B68" s="188"/>
      <c r="C68" s="190" t="s">
        <v>340</v>
      </c>
      <c r="D68" s="188"/>
      <c r="E68" s="190" t="s">
        <v>340</v>
      </c>
      <c r="F68" s="188"/>
      <c r="G68" s="190" t="s">
        <v>322</v>
      </c>
      <c r="H68" s="188"/>
      <c r="I68" s="190" t="s">
        <v>341</v>
      </c>
      <c r="J68" s="188"/>
      <c r="K68" s="188"/>
      <c r="L68" s="190" t="s">
        <v>329</v>
      </c>
      <c r="M68" s="188"/>
      <c r="N68" s="188"/>
      <c r="O68" s="190"/>
      <c r="P68" s="188"/>
      <c r="Q68" s="190"/>
      <c r="R68" s="188"/>
      <c r="S68" s="191" t="s">
        <v>121</v>
      </c>
      <c r="T68" s="188"/>
      <c r="U68" s="188"/>
      <c r="V68" s="188"/>
      <c r="W68" s="188"/>
      <c r="X68" s="188"/>
      <c r="Y68" s="188"/>
      <c r="Z68" s="188"/>
      <c r="AA68" s="190" t="s">
        <v>19</v>
      </c>
      <c r="AB68" s="188"/>
      <c r="AC68" s="188"/>
      <c r="AD68" s="188"/>
      <c r="AE68" s="188"/>
      <c r="AF68" s="190" t="s">
        <v>20</v>
      </c>
      <c r="AG68" s="188"/>
      <c r="AH68" s="188"/>
      <c r="AI68" s="99" t="s">
        <v>317</v>
      </c>
      <c r="AJ68" s="192" t="s">
        <v>21</v>
      </c>
      <c r="AK68" s="188"/>
      <c r="AL68" s="188"/>
      <c r="AM68" s="188"/>
      <c r="AN68" s="188"/>
      <c r="AO68" s="188"/>
      <c r="AP68" s="100">
        <v>0</v>
      </c>
      <c r="AQ68" s="100" t="s">
        <v>320</v>
      </c>
      <c r="AR68" s="100" t="s">
        <v>320</v>
      </c>
      <c r="AS68" s="187" t="s">
        <v>320</v>
      </c>
      <c r="AT68" s="188"/>
      <c r="AU68" s="187" t="s">
        <v>320</v>
      </c>
      <c r="AV68" s="188"/>
      <c r="AW68" s="100" t="s">
        <v>320</v>
      </c>
    </row>
    <row r="69" spans="1:49" hidden="1" x14ac:dyDescent="0.25">
      <c r="A69" s="190" t="s">
        <v>22</v>
      </c>
      <c r="B69" s="188"/>
      <c r="C69" s="190" t="s">
        <v>340</v>
      </c>
      <c r="D69" s="188"/>
      <c r="E69" s="190" t="s">
        <v>340</v>
      </c>
      <c r="F69" s="188"/>
      <c r="G69" s="190" t="s">
        <v>322</v>
      </c>
      <c r="H69" s="188"/>
      <c r="I69" s="190" t="s">
        <v>341</v>
      </c>
      <c r="J69" s="188"/>
      <c r="K69" s="188"/>
      <c r="L69" s="190" t="s">
        <v>330</v>
      </c>
      <c r="M69" s="188"/>
      <c r="N69" s="188"/>
      <c r="O69" s="190"/>
      <c r="P69" s="188"/>
      <c r="Q69" s="190"/>
      <c r="R69" s="188"/>
      <c r="S69" s="191" t="s">
        <v>123</v>
      </c>
      <c r="T69" s="188"/>
      <c r="U69" s="188"/>
      <c r="V69" s="188"/>
      <c r="W69" s="188"/>
      <c r="X69" s="188"/>
      <c r="Y69" s="188"/>
      <c r="Z69" s="188"/>
      <c r="AA69" s="190" t="s">
        <v>19</v>
      </c>
      <c r="AB69" s="188"/>
      <c r="AC69" s="188"/>
      <c r="AD69" s="188"/>
      <c r="AE69" s="188"/>
      <c r="AF69" s="190" t="s">
        <v>20</v>
      </c>
      <c r="AG69" s="188"/>
      <c r="AH69" s="188"/>
      <c r="AI69" s="99" t="s">
        <v>317</v>
      </c>
      <c r="AJ69" s="192" t="s">
        <v>21</v>
      </c>
      <c r="AK69" s="188"/>
      <c r="AL69" s="188"/>
      <c r="AM69" s="188"/>
      <c r="AN69" s="188"/>
      <c r="AO69" s="188"/>
      <c r="AP69" s="103">
        <v>18600</v>
      </c>
      <c r="AQ69" s="100" t="s">
        <v>357</v>
      </c>
      <c r="AR69" s="100" t="s">
        <v>320</v>
      </c>
      <c r="AS69" s="187" t="s">
        <v>357</v>
      </c>
      <c r="AT69" s="188"/>
      <c r="AU69" s="187" t="s">
        <v>320</v>
      </c>
      <c r="AV69" s="188"/>
      <c r="AW69" s="100" t="s">
        <v>320</v>
      </c>
    </row>
    <row r="70" spans="1:49" hidden="1" x14ac:dyDescent="0.25">
      <c r="A70" s="190" t="s">
        <v>22</v>
      </c>
      <c r="B70" s="188"/>
      <c r="C70" s="190" t="s">
        <v>340</v>
      </c>
      <c r="D70" s="188"/>
      <c r="E70" s="190" t="s">
        <v>340</v>
      </c>
      <c r="F70" s="188"/>
      <c r="G70" s="190" t="s">
        <v>322</v>
      </c>
      <c r="H70" s="188"/>
      <c r="I70" s="190" t="s">
        <v>341</v>
      </c>
      <c r="J70" s="188"/>
      <c r="K70" s="188"/>
      <c r="L70" s="190" t="s">
        <v>332</v>
      </c>
      <c r="M70" s="188"/>
      <c r="N70" s="188"/>
      <c r="O70" s="190"/>
      <c r="P70" s="188"/>
      <c r="Q70" s="190"/>
      <c r="R70" s="188"/>
      <c r="S70" s="191" t="s">
        <v>125</v>
      </c>
      <c r="T70" s="188"/>
      <c r="U70" s="188"/>
      <c r="V70" s="188"/>
      <c r="W70" s="188"/>
      <c r="X70" s="188"/>
      <c r="Y70" s="188"/>
      <c r="Z70" s="188"/>
      <c r="AA70" s="190" t="s">
        <v>19</v>
      </c>
      <c r="AB70" s="188"/>
      <c r="AC70" s="188"/>
      <c r="AD70" s="188"/>
      <c r="AE70" s="188"/>
      <c r="AF70" s="190" t="s">
        <v>20</v>
      </c>
      <c r="AG70" s="188"/>
      <c r="AH70" s="188"/>
      <c r="AI70" s="99" t="s">
        <v>317</v>
      </c>
      <c r="AJ70" s="192" t="s">
        <v>21</v>
      </c>
      <c r="AK70" s="188"/>
      <c r="AL70" s="188"/>
      <c r="AM70" s="188"/>
      <c r="AN70" s="188"/>
      <c r="AO70" s="188"/>
      <c r="AP70" s="103">
        <v>1293050</v>
      </c>
      <c r="AQ70" s="100" t="s">
        <v>358</v>
      </c>
      <c r="AR70" s="100" t="s">
        <v>320</v>
      </c>
      <c r="AS70" s="187" t="s">
        <v>358</v>
      </c>
      <c r="AT70" s="188"/>
      <c r="AU70" s="187" t="s">
        <v>320</v>
      </c>
      <c r="AV70" s="188"/>
      <c r="AW70" s="100" t="s">
        <v>320</v>
      </c>
    </row>
    <row r="71" spans="1:49" hidden="1" x14ac:dyDescent="0.25">
      <c r="A71" s="190" t="s">
        <v>22</v>
      </c>
      <c r="B71" s="188"/>
      <c r="C71" s="190" t="s">
        <v>340</v>
      </c>
      <c r="D71" s="188"/>
      <c r="E71" s="190" t="s">
        <v>340</v>
      </c>
      <c r="F71" s="188"/>
      <c r="G71" s="190" t="s">
        <v>322</v>
      </c>
      <c r="H71" s="188"/>
      <c r="I71" s="190" t="s">
        <v>341</v>
      </c>
      <c r="J71" s="188"/>
      <c r="K71" s="188"/>
      <c r="L71" s="190" t="s">
        <v>334</v>
      </c>
      <c r="M71" s="188"/>
      <c r="N71" s="188"/>
      <c r="O71" s="190"/>
      <c r="P71" s="188"/>
      <c r="Q71" s="190"/>
      <c r="R71" s="188"/>
      <c r="S71" s="191" t="s">
        <v>127</v>
      </c>
      <c r="T71" s="188"/>
      <c r="U71" s="188"/>
      <c r="V71" s="188"/>
      <c r="W71" s="188"/>
      <c r="X71" s="188"/>
      <c r="Y71" s="188"/>
      <c r="Z71" s="188"/>
      <c r="AA71" s="190" t="s">
        <v>19</v>
      </c>
      <c r="AB71" s="188"/>
      <c r="AC71" s="188"/>
      <c r="AD71" s="188"/>
      <c r="AE71" s="188"/>
      <c r="AF71" s="190" t="s">
        <v>20</v>
      </c>
      <c r="AG71" s="188"/>
      <c r="AH71" s="188"/>
      <c r="AI71" s="99" t="s">
        <v>317</v>
      </c>
      <c r="AJ71" s="192" t="s">
        <v>21</v>
      </c>
      <c r="AK71" s="188"/>
      <c r="AL71" s="188"/>
      <c r="AM71" s="188"/>
      <c r="AN71" s="188"/>
      <c r="AO71" s="188"/>
      <c r="AP71" s="103">
        <v>4367460</v>
      </c>
      <c r="AQ71" s="100" t="s">
        <v>359</v>
      </c>
      <c r="AR71" s="100" t="s">
        <v>320</v>
      </c>
      <c r="AS71" s="187" t="s">
        <v>359</v>
      </c>
      <c r="AT71" s="188"/>
      <c r="AU71" s="187" t="s">
        <v>320</v>
      </c>
      <c r="AV71" s="188"/>
      <c r="AW71" s="100" t="s">
        <v>320</v>
      </c>
    </row>
    <row r="72" spans="1:49" hidden="1" x14ac:dyDescent="0.25">
      <c r="A72" s="194" t="s">
        <v>22</v>
      </c>
      <c r="B72" s="188"/>
      <c r="C72" s="194" t="s">
        <v>340</v>
      </c>
      <c r="D72" s="188"/>
      <c r="E72" s="194" t="s">
        <v>340</v>
      </c>
      <c r="F72" s="188"/>
      <c r="G72" s="194" t="s">
        <v>322</v>
      </c>
      <c r="H72" s="188"/>
      <c r="I72" s="194" t="s">
        <v>327</v>
      </c>
      <c r="J72" s="188"/>
      <c r="K72" s="188"/>
      <c r="L72" s="194"/>
      <c r="M72" s="188"/>
      <c r="N72" s="188"/>
      <c r="O72" s="194"/>
      <c r="P72" s="188"/>
      <c r="Q72" s="194"/>
      <c r="R72" s="188"/>
      <c r="S72" s="193" t="s">
        <v>129</v>
      </c>
      <c r="T72" s="188"/>
      <c r="U72" s="188"/>
      <c r="V72" s="188"/>
      <c r="W72" s="188"/>
      <c r="X72" s="188"/>
      <c r="Y72" s="188"/>
      <c r="Z72" s="188"/>
      <c r="AA72" s="194" t="s">
        <v>19</v>
      </c>
      <c r="AB72" s="188"/>
      <c r="AC72" s="188"/>
      <c r="AD72" s="188"/>
      <c r="AE72" s="188"/>
      <c r="AF72" s="194" t="s">
        <v>20</v>
      </c>
      <c r="AG72" s="188"/>
      <c r="AH72" s="188"/>
      <c r="AI72" s="97" t="s">
        <v>317</v>
      </c>
      <c r="AJ72" s="195" t="s">
        <v>21</v>
      </c>
      <c r="AK72" s="188"/>
      <c r="AL72" s="188"/>
      <c r="AM72" s="188"/>
      <c r="AN72" s="188"/>
      <c r="AO72" s="188"/>
      <c r="AP72" s="102">
        <v>59125476.579999998</v>
      </c>
      <c r="AQ72" s="98" t="s">
        <v>360</v>
      </c>
      <c r="AR72" s="98" t="s">
        <v>320</v>
      </c>
      <c r="AS72" s="196" t="s">
        <v>360</v>
      </c>
      <c r="AT72" s="188"/>
      <c r="AU72" s="196" t="s">
        <v>320</v>
      </c>
      <c r="AV72" s="188"/>
      <c r="AW72" s="98" t="s">
        <v>320</v>
      </c>
    </row>
    <row r="73" spans="1:49" hidden="1" x14ac:dyDescent="0.25">
      <c r="A73" s="190" t="s">
        <v>22</v>
      </c>
      <c r="B73" s="188"/>
      <c r="C73" s="190" t="s">
        <v>340</v>
      </c>
      <c r="D73" s="188"/>
      <c r="E73" s="190" t="s">
        <v>340</v>
      </c>
      <c r="F73" s="188"/>
      <c r="G73" s="190" t="s">
        <v>322</v>
      </c>
      <c r="H73" s="188"/>
      <c r="I73" s="190" t="s">
        <v>327</v>
      </c>
      <c r="J73" s="188"/>
      <c r="K73" s="188"/>
      <c r="L73" s="190" t="s">
        <v>326</v>
      </c>
      <c r="M73" s="188"/>
      <c r="N73" s="188"/>
      <c r="O73" s="190"/>
      <c r="P73" s="188"/>
      <c r="Q73" s="190"/>
      <c r="R73" s="188"/>
      <c r="S73" s="191" t="s">
        <v>131</v>
      </c>
      <c r="T73" s="188"/>
      <c r="U73" s="188"/>
      <c r="V73" s="188"/>
      <c r="W73" s="188"/>
      <c r="X73" s="188"/>
      <c r="Y73" s="188"/>
      <c r="Z73" s="188"/>
      <c r="AA73" s="190" t="s">
        <v>19</v>
      </c>
      <c r="AB73" s="188"/>
      <c r="AC73" s="188"/>
      <c r="AD73" s="188"/>
      <c r="AE73" s="188"/>
      <c r="AF73" s="190" t="s">
        <v>20</v>
      </c>
      <c r="AG73" s="188"/>
      <c r="AH73" s="188"/>
      <c r="AI73" s="99" t="s">
        <v>317</v>
      </c>
      <c r="AJ73" s="192" t="s">
        <v>21</v>
      </c>
      <c r="AK73" s="188"/>
      <c r="AL73" s="188"/>
      <c r="AM73" s="188"/>
      <c r="AN73" s="188"/>
      <c r="AO73" s="188"/>
      <c r="AP73" s="100">
        <v>0</v>
      </c>
      <c r="AQ73" s="100" t="s">
        <v>320</v>
      </c>
      <c r="AR73" s="100" t="s">
        <v>320</v>
      </c>
      <c r="AS73" s="187" t="s">
        <v>320</v>
      </c>
      <c r="AT73" s="188"/>
      <c r="AU73" s="187" t="s">
        <v>320</v>
      </c>
      <c r="AV73" s="188"/>
      <c r="AW73" s="100" t="s">
        <v>320</v>
      </c>
    </row>
    <row r="74" spans="1:49" hidden="1" x14ac:dyDescent="0.25">
      <c r="A74" s="190" t="s">
        <v>22</v>
      </c>
      <c r="B74" s="188"/>
      <c r="C74" s="190" t="s">
        <v>340</v>
      </c>
      <c r="D74" s="188"/>
      <c r="E74" s="190" t="s">
        <v>340</v>
      </c>
      <c r="F74" s="188"/>
      <c r="G74" s="190" t="s">
        <v>322</v>
      </c>
      <c r="H74" s="188"/>
      <c r="I74" s="190" t="s">
        <v>327</v>
      </c>
      <c r="J74" s="188"/>
      <c r="K74" s="188"/>
      <c r="L74" s="190" t="s">
        <v>341</v>
      </c>
      <c r="M74" s="188"/>
      <c r="N74" s="188"/>
      <c r="O74" s="190"/>
      <c r="P74" s="188"/>
      <c r="Q74" s="190"/>
      <c r="R74" s="188"/>
      <c r="S74" s="191" t="s">
        <v>133</v>
      </c>
      <c r="T74" s="188"/>
      <c r="U74" s="188"/>
      <c r="V74" s="188"/>
      <c r="W74" s="188"/>
      <c r="X74" s="188"/>
      <c r="Y74" s="188"/>
      <c r="Z74" s="188"/>
      <c r="AA74" s="190" t="s">
        <v>19</v>
      </c>
      <c r="AB74" s="188"/>
      <c r="AC74" s="188"/>
      <c r="AD74" s="188"/>
      <c r="AE74" s="188"/>
      <c r="AF74" s="190" t="s">
        <v>20</v>
      </c>
      <c r="AG74" s="188"/>
      <c r="AH74" s="188"/>
      <c r="AI74" s="99" t="s">
        <v>317</v>
      </c>
      <c r="AJ74" s="192" t="s">
        <v>21</v>
      </c>
      <c r="AK74" s="188"/>
      <c r="AL74" s="188"/>
      <c r="AM74" s="188"/>
      <c r="AN74" s="188"/>
      <c r="AO74" s="188"/>
      <c r="AP74" s="100">
        <v>0</v>
      </c>
      <c r="AQ74" s="100" t="s">
        <v>320</v>
      </c>
      <c r="AR74" s="100" t="s">
        <v>320</v>
      </c>
      <c r="AS74" s="187" t="s">
        <v>320</v>
      </c>
      <c r="AT74" s="188"/>
      <c r="AU74" s="187" t="s">
        <v>320</v>
      </c>
      <c r="AV74" s="188"/>
      <c r="AW74" s="100" t="s">
        <v>320</v>
      </c>
    </row>
    <row r="75" spans="1:49" hidden="1" x14ac:dyDescent="0.25">
      <c r="A75" s="190" t="s">
        <v>22</v>
      </c>
      <c r="B75" s="188"/>
      <c r="C75" s="190" t="s">
        <v>340</v>
      </c>
      <c r="D75" s="188"/>
      <c r="E75" s="190" t="s">
        <v>340</v>
      </c>
      <c r="F75" s="188"/>
      <c r="G75" s="190" t="s">
        <v>322</v>
      </c>
      <c r="H75" s="188"/>
      <c r="I75" s="190" t="s">
        <v>327</v>
      </c>
      <c r="J75" s="188"/>
      <c r="K75" s="188"/>
      <c r="L75" s="190" t="s">
        <v>327</v>
      </c>
      <c r="M75" s="188"/>
      <c r="N75" s="188"/>
      <c r="O75" s="190"/>
      <c r="P75" s="188"/>
      <c r="Q75" s="190"/>
      <c r="R75" s="188"/>
      <c r="S75" s="191" t="s">
        <v>135</v>
      </c>
      <c r="T75" s="188"/>
      <c r="U75" s="188"/>
      <c r="V75" s="188"/>
      <c r="W75" s="188"/>
      <c r="X75" s="188"/>
      <c r="Y75" s="188"/>
      <c r="Z75" s="188"/>
      <c r="AA75" s="190" t="s">
        <v>19</v>
      </c>
      <c r="AB75" s="188"/>
      <c r="AC75" s="188"/>
      <c r="AD75" s="188"/>
      <c r="AE75" s="188"/>
      <c r="AF75" s="190" t="s">
        <v>20</v>
      </c>
      <c r="AG75" s="188"/>
      <c r="AH75" s="188"/>
      <c r="AI75" s="99" t="s">
        <v>317</v>
      </c>
      <c r="AJ75" s="192" t="s">
        <v>21</v>
      </c>
      <c r="AK75" s="188"/>
      <c r="AL75" s="188"/>
      <c r="AM75" s="188"/>
      <c r="AN75" s="188"/>
      <c r="AO75" s="188"/>
      <c r="AP75" s="103">
        <v>2641021.2799999998</v>
      </c>
      <c r="AQ75" s="100" t="s">
        <v>361</v>
      </c>
      <c r="AR75" s="100" t="s">
        <v>320</v>
      </c>
      <c r="AS75" s="187" t="s">
        <v>361</v>
      </c>
      <c r="AT75" s="188"/>
      <c r="AU75" s="187" t="s">
        <v>320</v>
      </c>
      <c r="AV75" s="188"/>
      <c r="AW75" s="100" t="s">
        <v>320</v>
      </c>
    </row>
    <row r="76" spans="1:49" hidden="1" x14ac:dyDescent="0.25">
      <c r="A76" s="190" t="s">
        <v>22</v>
      </c>
      <c r="B76" s="188"/>
      <c r="C76" s="190" t="s">
        <v>340</v>
      </c>
      <c r="D76" s="188"/>
      <c r="E76" s="190" t="s">
        <v>340</v>
      </c>
      <c r="F76" s="188"/>
      <c r="G76" s="190" t="s">
        <v>322</v>
      </c>
      <c r="H76" s="188"/>
      <c r="I76" s="190" t="s">
        <v>327</v>
      </c>
      <c r="J76" s="188"/>
      <c r="K76" s="188"/>
      <c r="L76" s="190" t="s">
        <v>328</v>
      </c>
      <c r="M76" s="188"/>
      <c r="N76" s="188"/>
      <c r="O76" s="190"/>
      <c r="P76" s="188"/>
      <c r="Q76" s="190"/>
      <c r="R76" s="188"/>
      <c r="S76" s="191" t="s">
        <v>137</v>
      </c>
      <c r="T76" s="188"/>
      <c r="U76" s="188"/>
      <c r="V76" s="188"/>
      <c r="W76" s="188"/>
      <c r="X76" s="188"/>
      <c r="Y76" s="188"/>
      <c r="Z76" s="188"/>
      <c r="AA76" s="190" t="s">
        <v>19</v>
      </c>
      <c r="AB76" s="188"/>
      <c r="AC76" s="188"/>
      <c r="AD76" s="188"/>
      <c r="AE76" s="188"/>
      <c r="AF76" s="190" t="s">
        <v>20</v>
      </c>
      <c r="AG76" s="188"/>
      <c r="AH76" s="188"/>
      <c r="AI76" s="99" t="s">
        <v>317</v>
      </c>
      <c r="AJ76" s="192" t="s">
        <v>21</v>
      </c>
      <c r="AK76" s="188"/>
      <c r="AL76" s="188"/>
      <c r="AM76" s="188"/>
      <c r="AN76" s="188"/>
      <c r="AO76" s="188"/>
      <c r="AP76" s="103">
        <v>292861.37</v>
      </c>
      <c r="AQ76" s="100" t="s">
        <v>362</v>
      </c>
      <c r="AR76" s="100" t="s">
        <v>320</v>
      </c>
      <c r="AS76" s="187" t="s">
        <v>362</v>
      </c>
      <c r="AT76" s="188"/>
      <c r="AU76" s="187" t="s">
        <v>320</v>
      </c>
      <c r="AV76" s="188"/>
      <c r="AW76" s="100" t="s">
        <v>320</v>
      </c>
    </row>
    <row r="77" spans="1:49" hidden="1" x14ac:dyDescent="0.25">
      <c r="A77" s="190" t="s">
        <v>22</v>
      </c>
      <c r="B77" s="188"/>
      <c r="C77" s="190" t="s">
        <v>340</v>
      </c>
      <c r="D77" s="188"/>
      <c r="E77" s="190" t="s">
        <v>340</v>
      </c>
      <c r="F77" s="188"/>
      <c r="G77" s="190" t="s">
        <v>322</v>
      </c>
      <c r="H77" s="188"/>
      <c r="I77" s="190" t="s">
        <v>327</v>
      </c>
      <c r="J77" s="188"/>
      <c r="K77" s="188"/>
      <c r="L77" s="190" t="s">
        <v>329</v>
      </c>
      <c r="M77" s="188"/>
      <c r="N77" s="188"/>
      <c r="O77" s="190"/>
      <c r="P77" s="188"/>
      <c r="Q77" s="190"/>
      <c r="R77" s="188"/>
      <c r="S77" s="191" t="s">
        <v>139</v>
      </c>
      <c r="T77" s="188"/>
      <c r="U77" s="188"/>
      <c r="V77" s="188"/>
      <c r="W77" s="188"/>
      <c r="X77" s="188"/>
      <c r="Y77" s="188"/>
      <c r="Z77" s="188"/>
      <c r="AA77" s="190" t="s">
        <v>19</v>
      </c>
      <c r="AB77" s="188"/>
      <c r="AC77" s="188"/>
      <c r="AD77" s="188"/>
      <c r="AE77" s="188"/>
      <c r="AF77" s="190" t="s">
        <v>20</v>
      </c>
      <c r="AG77" s="188"/>
      <c r="AH77" s="188"/>
      <c r="AI77" s="99" t="s">
        <v>317</v>
      </c>
      <c r="AJ77" s="192" t="s">
        <v>21</v>
      </c>
      <c r="AK77" s="188"/>
      <c r="AL77" s="188"/>
      <c r="AM77" s="188"/>
      <c r="AN77" s="188"/>
      <c r="AO77" s="188"/>
      <c r="AP77" s="103">
        <v>22315844.190000001</v>
      </c>
      <c r="AQ77" s="100" t="s">
        <v>363</v>
      </c>
      <c r="AR77" s="100" t="s">
        <v>320</v>
      </c>
      <c r="AS77" s="187" t="s">
        <v>363</v>
      </c>
      <c r="AT77" s="188"/>
      <c r="AU77" s="187" t="s">
        <v>320</v>
      </c>
      <c r="AV77" s="188"/>
      <c r="AW77" s="100" t="s">
        <v>320</v>
      </c>
    </row>
    <row r="78" spans="1:49" hidden="1" x14ac:dyDescent="0.25">
      <c r="A78" s="190" t="s">
        <v>22</v>
      </c>
      <c r="B78" s="188"/>
      <c r="C78" s="190" t="s">
        <v>340</v>
      </c>
      <c r="D78" s="188"/>
      <c r="E78" s="190" t="s">
        <v>340</v>
      </c>
      <c r="F78" s="188"/>
      <c r="G78" s="190" t="s">
        <v>322</v>
      </c>
      <c r="H78" s="188"/>
      <c r="I78" s="190" t="s">
        <v>327</v>
      </c>
      <c r="J78" s="188"/>
      <c r="K78" s="188"/>
      <c r="L78" s="190" t="s">
        <v>330</v>
      </c>
      <c r="M78" s="188"/>
      <c r="N78" s="188"/>
      <c r="O78" s="190"/>
      <c r="P78" s="188"/>
      <c r="Q78" s="190"/>
      <c r="R78" s="188"/>
      <c r="S78" s="191" t="s">
        <v>141</v>
      </c>
      <c r="T78" s="188"/>
      <c r="U78" s="188"/>
      <c r="V78" s="188"/>
      <c r="W78" s="188"/>
      <c r="X78" s="188"/>
      <c r="Y78" s="188"/>
      <c r="Z78" s="188"/>
      <c r="AA78" s="190" t="s">
        <v>19</v>
      </c>
      <c r="AB78" s="188"/>
      <c r="AC78" s="188"/>
      <c r="AD78" s="188"/>
      <c r="AE78" s="188"/>
      <c r="AF78" s="190" t="s">
        <v>20</v>
      </c>
      <c r="AG78" s="188"/>
      <c r="AH78" s="188"/>
      <c r="AI78" s="99" t="s">
        <v>317</v>
      </c>
      <c r="AJ78" s="192" t="s">
        <v>21</v>
      </c>
      <c r="AK78" s="188"/>
      <c r="AL78" s="188"/>
      <c r="AM78" s="188"/>
      <c r="AN78" s="188"/>
      <c r="AO78" s="188"/>
      <c r="AP78" s="103">
        <v>33875749.740000002</v>
      </c>
      <c r="AQ78" s="100" t="s">
        <v>364</v>
      </c>
      <c r="AR78" s="100" t="s">
        <v>320</v>
      </c>
      <c r="AS78" s="187" t="s">
        <v>364</v>
      </c>
      <c r="AT78" s="188"/>
      <c r="AU78" s="187" t="s">
        <v>320</v>
      </c>
      <c r="AV78" s="188"/>
      <c r="AW78" s="100" t="s">
        <v>320</v>
      </c>
    </row>
    <row r="79" spans="1:49" hidden="1" x14ac:dyDescent="0.25">
      <c r="A79" s="190" t="s">
        <v>22</v>
      </c>
      <c r="B79" s="188"/>
      <c r="C79" s="190" t="s">
        <v>340</v>
      </c>
      <c r="D79" s="188"/>
      <c r="E79" s="190" t="s">
        <v>340</v>
      </c>
      <c r="F79" s="188"/>
      <c r="G79" s="190" t="s">
        <v>322</v>
      </c>
      <c r="H79" s="188"/>
      <c r="I79" s="190" t="s">
        <v>327</v>
      </c>
      <c r="J79" s="188"/>
      <c r="K79" s="188"/>
      <c r="L79" s="190" t="s">
        <v>332</v>
      </c>
      <c r="M79" s="188"/>
      <c r="N79" s="188"/>
      <c r="O79" s="190"/>
      <c r="P79" s="188"/>
      <c r="Q79" s="190"/>
      <c r="R79" s="188"/>
      <c r="S79" s="191" t="s">
        <v>143</v>
      </c>
      <c r="T79" s="188"/>
      <c r="U79" s="188"/>
      <c r="V79" s="188"/>
      <c r="W79" s="188"/>
      <c r="X79" s="188"/>
      <c r="Y79" s="188"/>
      <c r="Z79" s="188"/>
      <c r="AA79" s="190" t="s">
        <v>19</v>
      </c>
      <c r="AB79" s="188"/>
      <c r="AC79" s="188"/>
      <c r="AD79" s="188"/>
      <c r="AE79" s="188"/>
      <c r="AF79" s="190" t="s">
        <v>20</v>
      </c>
      <c r="AG79" s="188"/>
      <c r="AH79" s="188"/>
      <c r="AI79" s="99" t="s">
        <v>317</v>
      </c>
      <c r="AJ79" s="192" t="s">
        <v>21</v>
      </c>
      <c r="AK79" s="188"/>
      <c r="AL79" s="188"/>
      <c r="AM79" s="188"/>
      <c r="AN79" s="188"/>
      <c r="AO79" s="188"/>
      <c r="AP79" s="100">
        <v>0</v>
      </c>
      <c r="AQ79" s="100" t="s">
        <v>320</v>
      </c>
      <c r="AR79" s="100" t="s">
        <v>320</v>
      </c>
      <c r="AS79" s="187" t="s">
        <v>320</v>
      </c>
      <c r="AT79" s="188"/>
      <c r="AU79" s="187" t="s">
        <v>320</v>
      </c>
      <c r="AV79" s="188"/>
      <c r="AW79" s="100" t="s">
        <v>320</v>
      </c>
    </row>
    <row r="80" spans="1:49" hidden="1" x14ac:dyDescent="0.25">
      <c r="A80" s="190" t="s">
        <v>22</v>
      </c>
      <c r="B80" s="188"/>
      <c r="C80" s="190" t="s">
        <v>340</v>
      </c>
      <c r="D80" s="188"/>
      <c r="E80" s="190" t="s">
        <v>340</v>
      </c>
      <c r="F80" s="188"/>
      <c r="G80" s="190" t="s">
        <v>322</v>
      </c>
      <c r="H80" s="188"/>
      <c r="I80" s="190" t="s">
        <v>327</v>
      </c>
      <c r="J80" s="188"/>
      <c r="K80" s="188"/>
      <c r="L80" s="190" t="s">
        <v>334</v>
      </c>
      <c r="M80" s="188"/>
      <c r="N80" s="188"/>
      <c r="O80" s="190"/>
      <c r="P80" s="188"/>
      <c r="Q80" s="190"/>
      <c r="R80" s="188"/>
      <c r="S80" s="191" t="s">
        <v>145</v>
      </c>
      <c r="T80" s="188"/>
      <c r="U80" s="188"/>
      <c r="V80" s="188"/>
      <c r="W80" s="188"/>
      <c r="X80" s="188"/>
      <c r="Y80" s="188"/>
      <c r="Z80" s="188"/>
      <c r="AA80" s="190" t="s">
        <v>19</v>
      </c>
      <c r="AB80" s="188"/>
      <c r="AC80" s="188"/>
      <c r="AD80" s="188"/>
      <c r="AE80" s="188"/>
      <c r="AF80" s="190" t="s">
        <v>20</v>
      </c>
      <c r="AG80" s="188"/>
      <c r="AH80" s="188"/>
      <c r="AI80" s="99" t="s">
        <v>317</v>
      </c>
      <c r="AJ80" s="192" t="s">
        <v>21</v>
      </c>
      <c r="AK80" s="188"/>
      <c r="AL80" s="188"/>
      <c r="AM80" s="188"/>
      <c r="AN80" s="188"/>
      <c r="AO80" s="188"/>
      <c r="AP80" s="100">
        <v>0</v>
      </c>
      <c r="AQ80" s="100" t="s">
        <v>320</v>
      </c>
      <c r="AR80" s="100" t="s">
        <v>320</v>
      </c>
      <c r="AS80" s="187" t="s">
        <v>320</v>
      </c>
      <c r="AT80" s="188"/>
      <c r="AU80" s="187" t="s">
        <v>320</v>
      </c>
      <c r="AV80" s="188"/>
      <c r="AW80" s="100" t="s">
        <v>320</v>
      </c>
    </row>
    <row r="81" spans="1:49" hidden="1" x14ac:dyDescent="0.25">
      <c r="A81" s="194" t="s">
        <v>22</v>
      </c>
      <c r="B81" s="188"/>
      <c r="C81" s="194" t="s">
        <v>340</v>
      </c>
      <c r="D81" s="188"/>
      <c r="E81" s="194" t="s">
        <v>340</v>
      </c>
      <c r="F81" s="188"/>
      <c r="G81" s="194" t="s">
        <v>322</v>
      </c>
      <c r="H81" s="188"/>
      <c r="I81" s="194" t="s">
        <v>328</v>
      </c>
      <c r="J81" s="188"/>
      <c r="K81" s="188"/>
      <c r="L81" s="194"/>
      <c r="M81" s="188"/>
      <c r="N81" s="188"/>
      <c r="O81" s="194"/>
      <c r="P81" s="188"/>
      <c r="Q81" s="194"/>
      <c r="R81" s="188"/>
      <c r="S81" s="193" t="s">
        <v>147</v>
      </c>
      <c r="T81" s="188"/>
      <c r="U81" s="188"/>
      <c r="V81" s="188"/>
      <c r="W81" s="188"/>
      <c r="X81" s="188"/>
      <c r="Y81" s="188"/>
      <c r="Z81" s="188"/>
      <c r="AA81" s="194" t="s">
        <v>19</v>
      </c>
      <c r="AB81" s="188"/>
      <c r="AC81" s="188"/>
      <c r="AD81" s="188"/>
      <c r="AE81" s="188"/>
      <c r="AF81" s="194" t="s">
        <v>20</v>
      </c>
      <c r="AG81" s="188"/>
      <c r="AH81" s="188"/>
      <c r="AI81" s="97" t="s">
        <v>317</v>
      </c>
      <c r="AJ81" s="195" t="s">
        <v>21</v>
      </c>
      <c r="AK81" s="188"/>
      <c r="AL81" s="188"/>
      <c r="AM81" s="188"/>
      <c r="AN81" s="188"/>
      <c r="AO81" s="188"/>
      <c r="AP81" s="102">
        <v>102837234.28</v>
      </c>
      <c r="AQ81" s="98" t="s">
        <v>365</v>
      </c>
      <c r="AR81" s="98" t="s">
        <v>320</v>
      </c>
      <c r="AS81" s="196" t="s">
        <v>365</v>
      </c>
      <c r="AT81" s="188"/>
      <c r="AU81" s="196" t="s">
        <v>320</v>
      </c>
      <c r="AV81" s="188"/>
      <c r="AW81" s="98" t="s">
        <v>320</v>
      </c>
    </row>
    <row r="82" spans="1:49" hidden="1" x14ac:dyDescent="0.25">
      <c r="A82" s="190" t="s">
        <v>22</v>
      </c>
      <c r="B82" s="188"/>
      <c r="C82" s="190" t="s">
        <v>340</v>
      </c>
      <c r="D82" s="188"/>
      <c r="E82" s="190" t="s">
        <v>340</v>
      </c>
      <c r="F82" s="188"/>
      <c r="G82" s="190" t="s">
        <v>322</v>
      </c>
      <c r="H82" s="188"/>
      <c r="I82" s="190" t="s">
        <v>328</v>
      </c>
      <c r="J82" s="188"/>
      <c r="K82" s="188"/>
      <c r="L82" s="190" t="s">
        <v>326</v>
      </c>
      <c r="M82" s="188"/>
      <c r="N82" s="188"/>
      <c r="O82" s="190"/>
      <c r="P82" s="188"/>
      <c r="Q82" s="190"/>
      <c r="R82" s="188"/>
      <c r="S82" s="191" t="s">
        <v>149</v>
      </c>
      <c r="T82" s="188"/>
      <c r="U82" s="188"/>
      <c r="V82" s="188"/>
      <c r="W82" s="188"/>
      <c r="X82" s="188"/>
      <c r="Y82" s="188"/>
      <c r="Z82" s="188"/>
      <c r="AA82" s="190" t="s">
        <v>19</v>
      </c>
      <c r="AB82" s="188"/>
      <c r="AC82" s="188"/>
      <c r="AD82" s="188"/>
      <c r="AE82" s="188"/>
      <c r="AF82" s="190" t="s">
        <v>20</v>
      </c>
      <c r="AG82" s="188"/>
      <c r="AH82" s="188"/>
      <c r="AI82" s="99" t="s">
        <v>317</v>
      </c>
      <c r="AJ82" s="192" t="s">
        <v>21</v>
      </c>
      <c r="AK82" s="188"/>
      <c r="AL82" s="188"/>
      <c r="AM82" s="188"/>
      <c r="AN82" s="188"/>
      <c r="AO82" s="188"/>
      <c r="AP82" s="100">
        <v>0</v>
      </c>
      <c r="AQ82" s="100" t="s">
        <v>320</v>
      </c>
      <c r="AR82" s="100" t="s">
        <v>320</v>
      </c>
      <c r="AS82" s="187" t="s">
        <v>320</v>
      </c>
      <c r="AT82" s="188"/>
      <c r="AU82" s="187" t="s">
        <v>320</v>
      </c>
      <c r="AV82" s="188"/>
      <c r="AW82" s="100" t="s">
        <v>320</v>
      </c>
    </row>
    <row r="83" spans="1:49" hidden="1" x14ac:dyDescent="0.25">
      <c r="A83" s="190" t="s">
        <v>22</v>
      </c>
      <c r="B83" s="188"/>
      <c r="C83" s="190" t="s">
        <v>340</v>
      </c>
      <c r="D83" s="188"/>
      <c r="E83" s="190" t="s">
        <v>340</v>
      </c>
      <c r="F83" s="188"/>
      <c r="G83" s="190" t="s">
        <v>322</v>
      </c>
      <c r="H83" s="188"/>
      <c r="I83" s="190" t="s">
        <v>328</v>
      </c>
      <c r="J83" s="188"/>
      <c r="K83" s="188"/>
      <c r="L83" s="190" t="s">
        <v>341</v>
      </c>
      <c r="M83" s="188"/>
      <c r="N83" s="188"/>
      <c r="O83" s="190"/>
      <c r="P83" s="188"/>
      <c r="Q83" s="190"/>
      <c r="R83" s="188"/>
      <c r="S83" s="191" t="s">
        <v>151</v>
      </c>
      <c r="T83" s="188"/>
      <c r="U83" s="188"/>
      <c r="V83" s="188"/>
      <c r="W83" s="188"/>
      <c r="X83" s="188"/>
      <c r="Y83" s="188"/>
      <c r="Z83" s="188"/>
      <c r="AA83" s="190" t="s">
        <v>19</v>
      </c>
      <c r="AB83" s="188"/>
      <c r="AC83" s="188"/>
      <c r="AD83" s="188"/>
      <c r="AE83" s="188"/>
      <c r="AF83" s="190" t="s">
        <v>20</v>
      </c>
      <c r="AG83" s="188"/>
      <c r="AH83" s="188"/>
      <c r="AI83" s="99" t="s">
        <v>317</v>
      </c>
      <c r="AJ83" s="192" t="s">
        <v>21</v>
      </c>
      <c r="AK83" s="188"/>
      <c r="AL83" s="188"/>
      <c r="AM83" s="188"/>
      <c r="AN83" s="188"/>
      <c r="AO83" s="188"/>
      <c r="AP83" s="100">
        <v>0</v>
      </c>
      <c r="AQ83" s="100" t="s">
        <v>320</v>
      </c>
      <c r="AR83" s="100" t="s">
        <v>320</v>
      </c>
      <c r="AS83" s="187" t="s">
        <v>320</v>
      </c>
      <c r="AT83" s="188"/>
      <c r="AU83" s="187" t="s">
        <v>320</v>
      </c>
      <c r="AV83" s="188"/>
      <c r="AW83" s="100" t="s">
        <v>320</v>
      </c>
    </row>
    <row r="84" spans="1:49" hidden="1" x14ac:dyDescent="0.25">
      <c r="A84" s="190" t="s">
        <v>22</v>
      </c>
      <c r="B84" s="188"/>
      <c r="C84" s="190" t="s">
        <v>340</v>
      </c>
      <c r="D84" s="188"/>
      <c r="E84" s="190" t="s">
        <v>340</v>
      </c>
      <c r="F84" s="188"/>
      <c r="G84" s="190" t="s">
        <v>322</v>
      </c>
      <c r="H84" s="188"/>
      <c r="I84" s="190" t="s">
        <v>328</v>
      </c>
      <c r="J84" s="188"/>
      <c r="K84" s="188"/>
      <c r="L84" s="190" t="s">
        <v>327</v>
      </c>
      <c r="M84" s="188"/>
      <c r="N84" s="188"/>
      <c r="O84" s="190"/>
      <c r="P84" s="188"/>
      <c r="Q84" s="190"/>
      <c r="R84" s="188"/>
      <c r="S84" s="191" t="s">
        <v>97</v>
      </c>
      <c r="T84" s="188"/>
      <c r="U84" s="188"/>
      <c r="V84" s="188"/>
      <c r="W84" s="188"/>
      <c r="X84" s="188"/>
      <c r="Y84" s="188"/>
      <c r="Z84" s="188"/>
      <c r="AA84" s="190" t="s">
        <v>19</v>
      </c>
      <c r="AB84" s="188"/>
      <c r="AC84" s="188"/>
      <c r="AD84" s="188"/>
      <c r="AE84" s="188"/>
      <c r="AF84" s="190" t="s">
        <v>20</v>
      </c>
      <c r="AG84" s="188"/>
      <c r="AH84" s="188"/>
      <c r="AI84" s="99" t="s">
        <v>317</v>
      </c>
      <c r="AJ84" s="192" t="s">
        <v>21</v>
      </c>
      <c r="AK84" s="188"/>
      <c r="AL84" s="188"/>
      <c r="AM84" s="188"/>
      <c r="AN84" s="188"/>
      <c r="AO84" s="188"/>
      <c r="AP84" s="100">
        <v>0</v>
      </c>
      <c r="AQ84" s="100" t="s">
        <v>320</v>
      </c>
      <c r="AR84" s="100" t="s">
        <v>320</v>
      </c>
      <c r="AS84" s="187" t="s">
        <v>320</v>
      </c>
      <c r="AT84" s="188"/>
      <c r="AU84" s="187" t="s">
        <v>320</v>
      </c>
      <c r="AV84" s="188"/>
      <c r="AW84" s="100" t="s">
        <v>320</v>
      </c>
    </row>
    <row r="85" spans="1:49" hidden="1" x14ac:dyDescent="0.25">
      <c r="A85" s="190" t="s">
        <v>22</v>
      </c>
      <c r="B85" s="188"/>
      <c r="C85" s="190" t="s">
        <v>340</v>
      </c>
      <c r="D85" s="188"/>
      <c r="E85" s="190" t="s">
        <v>340</v>
      </c>
      <c r="F85" s="188"/>
      <c r="G85" s="190" t="s">
        <v>322</v>
      </c>
      <c r="H85" s="188"/>
      <c r="I85" s="190" t="s">
        <v>328</v>
      </c>
      <c r="J85" s="188"/>
      <c r="K85" s="188"/>
      <c r="L85" s="190" t="s">
        <v>328</v>
      </c>
      <c r="M85" s="188"/>
      <c r="N85" s="188"/>
      <c r="O85" s="190"/>
      <c r="P85" s="188"/>
      <c r="Q85" s="190"/>
      <c r="R85" s="188"/>
      <c r="S85" s="191" t="s">
        <v>99</v>
      </c>
      <c r="T85" s="188"/>
      <c r="U85" s="188"/>
      <c r="V85" s="188"/>
      <c r="W85" s="188"/>
      <c r="X85" s="188"/>
      <c r="Y85" s="188"/>
      <c r="Z85" s="188"/>
      <c r="AA85" s="190" t="s">
        <v>19</v>
      </c>
      <c r="AB85" s="188"/>
      <c r="AC85" s="188"/>
      <c r="AD85" s="188"/>
      <c r="AE85" s="188"/>
      <c r="AF85" s="190" t="s">
        <v>20</v>
      </c>
      <c r="AG85" s="188"/>
      <c r="AH85" s="188"/>
      <c r="AI85" s="99" t="s">
        <v>317</v>
      </c>
      <c r="AJ85" s="192" t="s">
        <v>21</v>
      </c>
      <c r="AK85" s="188"/>
      <c r="AL85" s="188"/>
      <c r="AM85" s="188"/>
      <c r="AN85" s="188"/>
      <c r="AO85" s="188"/>
      <c r="AP85" s="103">
        <v>10962370.439999999</v>
      </c>
      <c r="AQ85" s="100" t="s">
        <v>366</v>
      </c>
      <c r="AR85" s="100" t="s">
        <v>320</v>
      </c>
      <c r="AS85" s="187" t="s">
        <v>366</v>
      </c>
      <c r="AT85" s="188"/>
      <c r="AU85" s="187" t="s">
        <v>320</v>
      </c>
      <c r="AV85" s="188"/>
      <c r="AW85" s="100" t="s">
        <v>320</v>
      </c>
    </row>
    <row r="86" spans="1:49" hidden="1" x14ac:dyDescent="0.25">
      <c r="A86" s="190" t="s">
        <v>22</v>
      </c>
      <c r="B86" s="188"/>
      <c r="C86" s="190" t="s">
        <v>340</v>
      </c>
      <c r="D86" s="188"/>
      <c r="E86" s="190" t="s">
        <v>340</v>
      </c>
      <c r="F86" s="188"/>
      <c r="G86" s="190" t="s">
        <v>322</v>
      </c>
      <c r="H86" s="188"/>
      <c r="I86" s="190" t="s">
        <v>328</v>
      </c>
      <c r="J86" s="188"/>
      <c r="K86" s="188"/>
      <c r="L86" s="190" t="s">
        <v>329</v>
      </c>
      <c r="M86" s="188"/>
      <c r="N86" s="188"/>
      <c r="O86" s="190"/>
      <c r="P86" s="188"/>
      <c r="Q86" s="190"/>
      <c r="R86" s="188"/>
      <c r="S86" s="191" t="s">
        <v>101</v>
      </c>
      <c r="T86" s="188"/>
      <c r="U86" s="188"/>
      <c r="V86" s="188"/>
      <c r="W86" s="188"/>
      <c r="X86" s="188"/>
      <c r="Y86" s="188"/>
      <c r="Z86" s="188"/>
      <c r="AA86" s="190" t="s">
        <v>19</v>
      </c>
      <c r="AB86" s="188"/>
      <c r="AC86" s="188"/>
      <c r="AD86" s="188"/>
      <c r="AE86" s="188"/>
      <c r="AF86" s="190" t="s">
        <v>20</v>
      </c>
      <c r="AG86" s="188"/>
      <c r="AH86" s="188"/>
      <c r="AI86" s="99" t="s">
        <v>317</v>
      </c>
      <c r="AJ86" s="192" t="s">
        <v>21</v>
      </c>
      <c r="AK86" s="188"/>
      <c r="AL86" s="188"/>
      <c r="AM86" s="188"/>
      <c r="AN86" s="188"/>
      <c r="AO86" s="188"/>
      <c r="AP86" s="103">
        <v>79981685</v>
      </c>
      <c r="AQ86" s="100" t="s">
        <v>367</v>
      </c>
      <c r="AR86" s="100" t="s">
        <v>320</v>
      </c>
      <c r="AS86" s="187" t="s">
        <v>367</v>
      </c>
      <c r="AT86" s="188"/>
      <c r="AU86" s="187" t="s">
        <v>320</v>
      </c>
      <c r="AV86" s="188"/>
      <c r="AW86" s="100" t="s">
        <v>320</v>
      </c>
    </row>
    <row r="87" spans="1:49" hidden="1" x14ac:dyDescent="0.25">
      <c r="A87" s="190" t="s">
        <v>22</v>
      </c>
      <c r="B87" s="188"/>
      <c r="C87" s="190" t="s">
        <v>340</v>
      </c>
      <c r="D87" s="188"/>
      <c r="E87" s="190" t="s">
        <v>340</v>
      </c>
      <c r="F87" s="188"/>
      <c r="G87" s="190" t="s">
        <v>322</v>
      </c>
      <c r="H87" s="188"/>
      <c r="I87" s="190" t="s">
        <v>328</v>
      </c>
      <c r="J87" s="188"/>
      <c r="K87" s="188"/>
      <c r="L87" s="190" t="s">
        <v>330</v>
      </c>
      <c r="M87" s="188"/>
      <c r="N87" s="188"/>
      <c r="O87" s="190"/>
      <c r="P87" s="188"/>
      <c r="Q87" s="190"/>
      <c r="R87" s="188"/>
      <c r="S87" s="191" t="s">
        <v>103</v>
      </c>
      <c r="T87" s="188"/>
      <c r="U87" s="188"/>
      <c r="V87" s="188"/>
      <c r="W87" s="188"/>
      <c r="X87" s="188"/>
      <c r="Y87" s="188"/>
      <c r="Z87" s="188"/>
      <c r="AA87" s="190" t="s">
        <v>19</v>
      </c>
      <c r="AB87" s="188"/>
      <c r="AC87" s="188"/>
      <c r="AD87" s="188"/>
      <c r="AE87" s="188"/>
      <c r="AF87" s="190" t="s">
        <v>20</v>
      </c>
      <c r="AG87" s="188"/>
      <c r="AH87" s="188"/>
      <c r="AI87" s="99" t="s">
        <v>317</v>
      </c>
      <c r="AJ87" s="192" t="s">
        <v>21</v>
      </c>
      <c r="AK87" s="188"/>
      <c r="AL87" s="188"/>
      <c r="AM87" s="188"/>
      <c r="AN87" s="188"/>
      <c r="AO87" s="188"/>
      <c r="AP87" s="100">
        <v>0</v>
      </c>
      <c r="AQ87" s="100" t="s">
        <v>320</v>
      </c>
      <c r="AR87" s="100" t="s">
        <v>320</v>
      </c>
      <c r="AS87" s="187" t="s">
        <v>320</v>
      </c>
      <c r="AT87" s="188"/>
      <c r="AU87" s="187" t="s">
        <v>320</v>
      </c>
      <c r="AV87" s="188"/>
      <c r="AW87" s="100" t="s">
        <v>320</v>
      </c>
    </row>
    <row r="88" spans="1:49" hidden="1" x14ac:dyDescent="0.25">
      <c r="A88" s="190" t="s">
        <v>22</v>
      </c>
      <c r="B88" s="188"/>
      <c r="C88" s="190" t="s">
        <v>340</v>
      </c>
      <c r="D88" s="188"/>
      <c r="E88" s="190" t="s">
        <v>340</v>
      </c>
      <c r="F88" s="188"/>
      <c r="G88" s="190" t="s">
        <v>322</v>
      </c>
      <c r="H88" s="188"/>
      <c r="I88" s="190" t="s">
        <v>328</v>
      </c>
      <c r="J88" s="188"/>
      <c r="K88" s="188"/>
      <c r="L88" s="190" t="s">
        <v>332</v>
      </c>
      <c r="M88" s="188"/>
      <c r="N88" s="188"/>
      <c r="O88" s="190"/>
      <c r="P88" s="188"/>
      <c r="Q88" s="190"/>
      <c r="R88" s="188"/>
      <c r="S88" s="191" t="s">
        <v>105</v>
      </c>
      <c r="T88" s="188"/>
      <c r="U88" s="188"/>
      <c r="V88" s="188"/>
      <c r="W88" s="188"/>
      <c r="X88" s="188"/>
      <c r="Y88" s="188"/>
      <c r="Z88" s="188"/>
      <c r="AA88" s="190" t="s">
        <v>19</v>
      </c>
      <c r="AB88" s="188"/>
      <c r="AC88" s="188"/>
      <c r="AD88" s="188"/>
      <c r="AE88" s="188"/>
      <c r="AF88" s="190" t="s">
        <v>20</v>
      </c>
      <c r="AG88" s="188"/>
      <c r="AH88" s="188"/>
      <c r="AI88" s="99" t="s">
        <v>317</v>
      </c>
      <c r="AJ88" s="192" t="s">
        <v>21</v>
      </c>
      <c r="AK88" s="188"/>
      <c r="AL88" s="188"/>
      <c r="AM88" s="188"/>
      <c r="AN88" s="188"/>
      <c r="AO88" s="188"/>
      <c r="AP88" s="103">
        <v>11000086.4</v>
      </c>
      <c r="AQ88" s="100" t="s">
        <v>368</v>
      </c>
      <c r="AR88" s="100" t="s">
        <v>320</v>
      </c>
      <c r="AS88" s="187" t="s">
        <v>368</v>
      </c>
      <c r="AT88" s="188"/>
      <c r="AU88" s="187" t="s">
        <v>320</v>
      </c>
      <c r="AV88" s="188"/>
      <c r="AW88" s="100" t="s">
        <v>320</v>
      </c>
    </row>
    <row r="89" spans="1:49" hidden="1" x14ac:dyDescent="0.25">
      <c r="A89" s="190" t="s">
        <v>22</v>
      </c>
      <c r="B89" s="188"/>
      <c r="C89" s="190" t="s">
        <v>340</v>
      </c>
      <c r="D89" s="188"/>
      <c r="E89" s="190" t="s">
        <v>340</v>
      </c>
      <c r="F89" s="188"/>
      <c r="G89" s="190" t="s">
        <v>322</v>
      </c>
      <c r="H89" s="188"/>
      <c r="I89" s="190" t="s">
        <v>328</v>
      </c>
      <c r="J89" s="188"/>
      <c r="K89" s="188"/>
      <c r="L89" s="190" t="s">
        <v>334</v>
      </c>
      <c r="M89" s="188"/>
      <c r="N89" s="188"/>
      <c r="O89" s="190"/>
      <c r="P89" s="188"/>
      <c r="Q89" s="190"/>
      <c r="R89" s="188"/>
      <c r="S89" s="191" t="s">
        <v>107</v>
      </c>
      <c r="T89" s="188"/>
      <c r="U89" s="188"/>
      <c r="V89" s="188"/>
      <c r="W89" s="188"/>
      <c r="X89" s="188"/>
      <c r="Y89" s="188"/>
      <c r="Z89" s="188"/>
      <c r="AA89" s="190" t="s">
        <v>19</v>
      </c>
      <c r="AB89" s="188"/>
      <c r="AC89" s="188"/>
      <c r="AD89" s="188"/>
      <c r="AE89" s="188"/>
      <c r="AF89" s="190" t="s">
        <v>20</v>
      </c>
      <c r="AG89" s="188"/>
      <c r="AH89" s="188"/>
      <c r="AI89" s="99" t="s">
        <v>317</v>
      </c>
      <c r="AJ89" s="192" t="s">
        <v>21</v>
      </c>
      <c r="AK89" s="188"/>
      <c r="AL89" s="188"/>
      <c r="AM89" s="188"/>
      <c r="AN89" s="188"/>
      <c r="AO89" s="188"/>
      <c r="AP89" s="103">
        <v>893092.44</v>
      </c>
      <c r="AQ89" s="100" t="s">
        <v>369</v>
      </c>
      <c r="AR89" s="100" t="s">
        <v>320</v>
      </c>
      <c r="AS89" s="187" t="s">
        <v>369</v>
      </c>
      <c r="AT89" s="188"/>
      <c r="AU89" s="187" t="s">
        <v>320</v>
      </c>
      <c r="AV89" s="188"/>
      <c r="AW89" s="100" t="s">
        <v>320</v>
      </c>
    </row>
    <row r="90" spans="1:49" hidden="1" x14ac:dyDescent="0.25">
      <c r="A90" s="194" t="s">
        <v>22</v>
      </c>
      <c r="B90" s="188"/>
      <c r="C90" s="194" t="s">
        <v>340</v>
      </c>
      <c r="D90" s="188"/>
      <c r="E90" s="194" t="s">
        <v>340</v>
      </c>
      <c r="F90" s="188"/>
      <c r="G90" s="194" t="s">
        <v>340</v>
      </c>
      <c r="H90" s="188"/>
      <c r="I90" s="194"/>
      <c r="J90" s="188"/>
      <c r="K90" s="188"/>
      <c r="L90" s="194"/>
      <c r="M90" s="188"/>
      <c r="N90" s="188"/>
      <c r="O90" s="194"/>
      <c r="P90" s="188"/>
      <c r="Q90" s="194"/>
      <c r="R90" s="188"/>
      <c r="S90" s="193" t="s">
        <v>159</v>
      </c>
      <c r="T90" s="188"/>
      <c r="U90" s="188"/>
      <c r="V90" s="188"/>
      <c r="W90" s="188"/>
      <c r="X90" s="188"/>
      <c r="Y90" s="188"/>
      <c r="Z90" s="188"/>
      <c r="AA90" s="194" t="s">
        <v>19</v>
      </c>
      <c r="AB90" s="188"/>
      <c r="AC90" s="188"/>
      <c r="AD90" s="188"/>
      <c r="AE90" s="188"/>
      <c r="AF90" s="194" t="s">
        <v>20</v>
      </c>
      <c r="AG90" s="188"/>
      <c r="AH90" s="188"/>
      <c r="AI90" s="97" t="s">
        <v>317</v>
      </c>
      <c r="AJ90" s="195" t="s">
        <v>21</v>
      </c>
      <c r="AK90" s="188"/>
      <c r="AL90" s="188"/>
      <c r="AM90" s="188"/>
      <c r="AN90" s="188"/>
      <c r="AO90" s="188"/>
      <c r="AP90" s="102">
        <v>294973493.63</v>
      </c>
      <c r="AQ90" s="98" t="s">
        <v>370</v>
      </c>
      <c r="AR90" s="98" t="s">
        <v>350</v>
      </c>
      <c r="AS90" s="196" t="s">
        <v>370</v>
      </c>
      <c r="AT90" s="188"/>
      <c r="AU90" s="196" t="s">
        <v>320</v>
      </c>
      <c r="AV90" s="188"/>
      <c r="AW90" s="98" t="s">
        <v>321</v>
      </c>
    </row>
    <row r="91" spans="1:49" hidden="1" x14ac:dyDescent="0.25">
      <c r="A91" s="194" t="s">
        <v>22</v>
      </c>
      <c r="B91" s="188"/>
      <c r="C91" s="194" t="s">
        <v>340</v>
      </c>
      <c r="D91" s="188"/>
      <c r="E91" s="194" t="s">
        <v>340</v>
      </c>
      <c r="F91" s="188"/>
      <c r="G91" s="194" t="s">
        <v>340</v>
      </c>
      <c r="H91" s="188"/>
      <c r="I91" s="194" t="s">
        <v>329</v>
      </c>
      <c r="J91" s="188"/>
      <c r="K91" s="188"/>
      <c r="L91" s="194"/>
      <c r="M91" s="188"/>
      <c r="N91" s="188"/>
      <c r="O91" s="194"/>
      <c r="P91" s="188"/>
      <c r="Q91" s="194"/>
      <c r="R91" s="188"/>
      <c r="S91" s="193" t="s">
        <v>161</v>
      </c>
      <c r="T91" s="188"/>
      <c r="U91" s="188"/>
      <c r="V91" s="188"/>
      <c r="W91" s="188"/>
      <c r="X91" s="188"/>
      <c r="Y91" s="188"/>
      <c r="Z91" s="188"/>
      <c r="AA91" s="194" t="s">
        <v>19</v>
      </c>
      <c r="AB91" s="188"/>
      <c r="AC91" s="188"/>
      <c r="AD91" s="188"/>
      <c r="AE91" s="188"/>
      <c r="AF91" s="194" t="s">
        <v>20</v>
      </c>
      <c r="AG91" s="188"/>
      <c r="AH91" s="188"/>
      <c r="AI91" s="97" t="s">
        <v>317</v>
      </c>
      <c r="AJ91" s="195" t="s">
        <v>21</v>
      </c>
      <c r="AK91" s="188"/>
      <c r="AL91" s="188"/>
      <c r="AM91" s="188"/>
      <c r="AN91" s="188"/>
      <c r="AO91" s="188"/>
      <c r="AP91" s="98">
        <v>0</v>
      </c>
      <c r="AQ91" s="98" t="s">
        <v>320</v>
      </c>
      <c r="AR91" s="98" t="s">
        <v>320</v>
      </c>
      <c r="AS91" s="196" t="s">
        <v>320</v>
      </c>
      <c r="AT91" s="188"/>
      <c r="AU91" s="196" t="s">
        <v>320</v>
      </c>
      <c r="AV91" s="188"/>
      <c r="AW91" s="98" t="s">
        <v>320</v>
      </c>
    </row>
    <row r="92" spans="1:49" hidden="1" x14ac:dyDescent="0.25">
      <c r="A92" s="190" t="s">
        <v>22</v>
      </c>
      <c r="B92" s="188"/>
      <c r="C92" s="190" t="s">
        <v>340</v>
      </c>
      <c r="D92" s="188"/>
      <c r="E92" s="190" t="s">
        <v>340</v>
      </c>
      <c r="F92" s="188"/>
      <c r="G92" s="190" t="s">
        <v>340</v>
      </c>
      <c r="H92" s="188"/>
      <c r="I92" s="190" t="s">
        <v>329</v>
      </c>
      <c r="J92" s="188"/>
      <c r="K92" s="188"/>
      <c r="L92" s="190" t="s">
        <v>328</v>
      </c>
      <c r="M92" s="188"/>
      <c r="N92" s="188"/>
      <c r="O92" s="190"/>
      <c r="P92" s="188"/>
      <c r="Q92" s="190"/>
      <c r="R92" s="188"/>
      <c r="S92" s="191" t="s">
        <v>163</v>
      </c>
      <c r="T92" s="188"/>
      <c r="U92" s="188"/>
      <c r="V92" s="188"/>
      <c r="W92" s="188"/>
      <c r="X92" s="188"/>
      <c r="Y92" s="188"/>
      <c r="Z92" s="188"/>
      <c r="AA92" s="190" t="s">
        <v>19</v>
      </c>
      <c r="AB92" s="188"/>
      <c r="AC92" s="188"/>
      <c r="AD92" s="188"/>
      <c r="AE92" s="188"/>
      <c r="AF92" s="190" t="s">
        <v>20</v>
      </c>
      <c r="AG92" s="188"/>
      <c r="AH92" s="188"/>
      <c r="AI92" s="99" t="s">
        <v>317</v>
      </c>
      <c r="AJ92" s="192" t="s">
        <v>21</v>
      </c>
      <c r="AK92" s="188"/>
      <c r="AL92" s="188"/>
      <c r="AM92" s="188"/>
      <c r="AN92" s="188"/>
      <c r="AO92" s="188"/>
      <c r="AP92" s="100">
        <v>0</v>
      </c>
      <c r="AQ92" s="100" t="s">
        <v>320</v>
      </c>
      <c r="AR92" s="100" t="s">
        <v>320</v>
      </c>
      <c r="AS92" s="187" t="s">
        <v>320</v>
      </c>
      <c r="AT92" s="188"/>
      <c r="AU92" s="187" t="s">
        <v>320</v>
      </c>
      <c r="AV92" s="188"/>
      <c r="AW92" s="100" t="s">
        <v>320</v>
      </c>
    </row>
    <row r="93" spans="1:49" hidden="1" x14ac:dyDescent="0.25">
      <c r="A93" s="194" t="s">
        <v>22</v>
      </c>
      <c r="B93" s="188"/>
      <c r="C93" s="194" t="s">
        <v>340</v>
      </c>
      <c r="D93" s="188"/>
      <c r="E93" s="194" t="s">
        <v>340</v>
      </c>
      <c r="F93" s="188"/>
      <c r="G93" s="194" t="s">
        <v>340</v>
      </c>
      <c r="H93" s="188"/>
      <c r="I93" s="194" t="s">
        <v>330</v>
      </c>
      <c r="J93" s="188"/>
      <c r="K93" s="188"/>
      <c r="L93" s="194"/>
      <c r="M93" s="188"/>
      <c r="N93" s="188"/>
      <c r="O93" s="194"/>
      <c r="P93" s="188"/>
      <c r="Q93" s="194"/>
      <c r="R93" s="188"/>
      <c r="S93" s="193" t="s">
        <v>165</v>
      </c>
      <c r="T93" s="188"/>
      <c r="U93" s="188"/>
      <c r="V93" s="188"/>
      <c r="W93" s="188"/>
      <c r="X93" s="188"/>
      <c r="Y93" s="188"/>
      <c r="Z93" s="188"/>
      <c r="AA93" s="194" t="s">
        <v>19</v>
      </c>
      <c r="AB93" s="188"/>
      <c r="AC93" s="188"/>
      <c r="AD93" s="188"/>
      <c r="AE93" s="188"/>
      <c r="AF93" s="194" t="s">
        <v>20</v>
      </c>
      <c r="AG93" s="188"/>
      <c r="AH93" s="188"/>
      <c r="AI93" s="97" t="s">
        <v>317</v>
      </c>
      <c r="AJ93" s="195" t="s">
        <v>21</v>
      </c>
      <c r="AK93" s="188"/>
      <c r="AL93" s="188"/>
      <c r="AM93" s="188"/>
      <c r="AN93" s="188"/>
      <c r="AO93" s="188"/>
      <c r="AP93" s="102">
        <v>9045449.8399999999</v>
      </c>
      <c r="AQ93" s="98" t="s">
        <v>371</v>
      </c>
      <c r="AR93" s="98" t="s">
        <v>320</v>
      </c>
      <c r="AS93" s="196" t="s">
        <v>371</v>
      </c>
      <c r="AT93" s="188"/>
      <c r="AU93" s="196" t="s">
        <v>320</v>
      </c>
      <c r="AV93" s="188"/>
      <c r="AW93" s="98" t="s">
        <v>320</v>
      </c>
    </row>
    <row r="94" spans="1:49" hidden="1" x14ac:dyDescent="0.25">
      <c r="A94" s="190" t="s">
        <v>22</v>
      </c>
      <c r="B94" s="188"/>
      <c r="C94" s="190" t="s">
        <v>340</v>
      </c>
      <c r="D94" s="188"/>
      <c r="E94" s="190" t="s">
        <v>340</v>
      </c>
      <c r="F94" s="188"/>
      <c r="G94" s="190" t="s">
        <v>340</v>
      </c>
      <c r="H94" s="188"/>
      <c r="I94" s="190" t="s">
        <v>330</v>
      </c>
      <c r="J94" s="188"/>
      <c r="K94" s="188"/>
      <c r="L94" s="190" t="s">
        <v>327</v>
      </c>
      <c r="M94" s="188"/>
      <c r="N94" s="188"/>
      <c r="O94" s="190"/>
      <c r="P94" s="188"/>
      <c r="Q94" s="190"/>
      <c r="R94" s="188"/>
      <c r="S94" s="191" t="s">
        <v>167</v>
      </c>
      <c r="T94" s="188"/>
      <c r="U94" s="188"/>
      <c r="V94" s="188"/>
      <c r="W94" s="188"/>
      <c r="X94" s="188"/>
      <c r="Y94" s="188"/>
      <c r="Z94" s="188"/>
      <c r="AA94" s="190" t="s">
        <v>19</v>
      </c>
      <c r="AB94" s="188"/>
      <c r="AC94" s="188"/>
      <c r="AD94" s="188"/>
      <c r="AE94" s="188"/>
      <c r="AF94" s="190" t="s">
        <v>20</v>
      </c>
      <c r="AG94" s="188"/>
      <c r="AH94" s="188"/>
      <c r="AI94" s="99" t="s">
        <v>317</v>
      </c>
      <c r="AJ94" s="192" t="s">
        <v>21</v>
      </c>
      <c r="AK94" s="188"/>
      <c r="AL94" s="188"/>
      <c r="AM94" s="188"/>
      <c r="AN94" s="188"/>
      <c r="AO94" s="188"/>
      <c r="AP94" s="100">
        <v>0</v>
      </c>
      <c r="AQ94" s="100" t="s">
        <v>320</v>
      </c>
      <c r="AR94" s="100" t="s">
        <v>320</v>
      </c>
      <c r="AS94" s="187" t="s">
        <v>320</v>
      </c>
      <c r="AT94" s="188"/>
      <c r="AU94" s="187" t="s">
        <v>320</v>
      </c>
      <c r="AV94" s="188"/>
      <c r="AW94" s="100" t="s">
        <v>320</v>
      </c>
    </row>
    <row r="95" spans="1:49" hidden="1" x14ac:dyDescent="0.25">
      <c r="A95" s="190" t="s">
        <v>22</v>
      </c>
      <c r="B95" s="188"/>
      <c r="C95" s="190" t="s">
        <v>340</v>
      </c>
      <c r="D95" s="188"/>
      <c r="E95" s="190" t="s">
        <v>340</v>
      </c>
      <c r="F95" s="188"/>
      <c r="G95" s="190" t="s">
        <v>340</v>
      </c>
      <c r="H95" s="188"/>
      <c r="I95" s="190" t="s">
        <v>330</v>
      </c>
      <c r="J95" s="188"/>
      <c r="K95" s="188"/>
      <c r="L95" s="190" t="s">
        <v>328</v>
      </c>
      <c r="M95" s="188"/>
      <c r="N95" s="188"/>
      <c r="O95" s="190"/>
      <c r="P95" s="188"/>
      <c r="Q95" s="190"/>
      <c r="R95" s="188"/>
      <c r="S95" s="191" t="s">
        <v>169</v>
      </c>
      <c r="T95" s="188"/>
      <c r="U95" s="188"/>
      <c r="V95" s="188"/>
      <c r="W95" s="188"/>
      <c r="X95" s="188"/>
      <c r="Y95" s="188"/>
      <c r="Z95" s="188"/>
      <c r="AA95" s="190" t="s">
        <v>19</v>
      </c>
      <c r="AB95" s="188"/>
      <c r="AC95" s="188"/>
      <c r="AD95" s="188"/>
      <c r="AE95" s="188"/>
      <c r="AF95" s="190" t="s">
        <v>20</v>
      </c>
      <c r="AG95" s="188"/>
      <c r="AH95" s="188"/>
      <c r="AI95" s="99" t="s">
        <v>317</v>
      </c>
      <c r="AJ95" s="192" t="s">
        <v>21</v>
      </c>
      <c r="AK95" s="188"/>
      <c r="AL95" s="188"/>
      <c r="AM95" s="188"/>
      <c r="AN95" s="188"/>
      <c r="AO95" s="188"/>
      <c r="AP95" s="103">
        <v>30000</v>
      </c>
      <c r="AQ95" s="100" t="s">
        <v>372</v>
      </c>
      <c r="AR95" s="100" t="s">
        <v>320</v>
      </c>
      <c r="AS95" s="187" t="s">
        <v>372</v>
      </c>
      <c r="AT95" s="188"/>
      <c r="AU95" s="187" t="s">
        <v>320</v>
      </c>
      <c r="AV95" s="188"/>
      <c r="AW95" s="100" t="s">
        <v>320</v>
      </c>
    </row>
    <row r="96" spans="1:49" hidden="1" x14ac:dyDescent="0.25">
      <c r="A96" s="190" t="s">
        <v>22</v>
      </c>
      <c r="B96" s="188"/>
      <c r="C96" s="190" t="s">
        <v>340</v>
      </c>
      <c r="D96" s="188"/>
      <c r="E96" s="190" t="s">
        <v>340</v>
      </c>
      <c r="F96" s="188"/>
      <c r="G96" s="190" t="s">
        <v>340</v>
      </c>
      <c r="H96" s="188"/>
      <c r="I96" s="190" t="s">
        <v>330</v>
      </c>
      <c r="J96" s="188"/>
      <c r="K96" s="188"/>
      <c r="L96" s="190" t="s">
        <v>329</v>
      </c>
      <c r="M96" s="188"/>
      <c r="N96" s="188"/>
      <c r="O96" s="190"/>
      <c r="P96" s="188"/>
      <c r="Q96" s="190"/>
      <c r="R96" s="188"/>
      <c r="S96" s="191" t="s">
        <v>171</v>
      </c>
      <c r="T96" s="188"/>
      <c r="U96" s="188"/>
      <c r="V96" s="188"/>
      <c r="W96" s="188"/>
      <c r="X96" s="188"/>
      <c r="Y96" s="188"/>
      <c r="Z96" s="188"/>
      <c r="AA96" s="190" t="s">
        <v>19</v>
      </c>
      <c r="AB96" s="188"/>
      <c r="AC96" s="188"/>
      <c r="AD96" s="188"/>
      <c r="AE96" s="188"/>
      <c r="AF96" s="190" t="s">
        <v>20</v>
      </c>
      <c r="AG96" s="188"/>
      <c r="AH96" s="188"/>
      <c r="AI96" s="99" t="s">
        <v>317</v>
      </c>
      <c r="AJ96" s="192" t="s">
        <v>21</v>
      </c>
      <c r="AK96" s="188"/>
      <c r="AL96" s="188"/>
      <c r="AM96" s="188"/>
      <c r="AN96" s="188"/>
      <c r="AO96" s="188"/>
      <c r="AP96" s="100">
        <v>0</v>
      </c>
      <c r="AQ96" s="100" t="s">
        <v>320</v>
      </c>
      <c r="AR96" s="100" t="s">
        <v>320</v>
      </c>
      <c r="AS96" s="187" t="s">
        <v>320</v>
      </c>
      <c r="AT96" s="188"/>
      <c r="AU96" s="187" t="s">
        <v>320</v>
      </c>
      <c r="AV96" s="188"/>
      <c r="AW96" s="100" t="s">
        <v>320</v>
      </c>
    </row>
    <row r="97" spans="1:49" hidden="1" x14ac:dyDescent="0.25">
      <c r="A97" s="190" t="s">
        <v>22</v>
      </c>
      <c r="B97" s="188"/>
      <c r="C97" s="190" t="s">
        <v>340</v>
      </c>
      <c r="D97" s="188"/>
      <c r="E97" s="190" t="s">
        <v>340</v>
      </c>
      <c r="F97" s="188"/>
      <c r="G97" s="190" t="s">
        <v>340</v>
      </c>
      <c r="H97" s="188"/>
      <c r="I97" s="190" t="s">
        <v>330</v>
      </c>
      <c r="J97" s="188"/>
      <c r="K97" s="188"/>
      <c r="L97" s="190" t="s">
        <v>332</v>
      </c>
      <c r="M97" s="188"/>
      <c r="N97" s="188"/>
      <c r="O97" s="190"/>
      <c r="P97" s="188"/>
      <c r="Q97" s="190"/>
      <c r="R97" s="188"/>
      <c r="S97" s="191" t="s">
        <v>173</v>
      </c>
      <c r="T97" s="188"/>
      <c r="U97" s="188"/>
      <c r="V97" s="188"/>
      <c r="W97" s="188"/>
      <c r="X97" s="188"/>
      <c r="Y97" s="188"/>
      <c r="Z97" s="188"/>
      <c r="AA97" s="190" t="s">
        <v>19</v>
      </c>
      <c r="AB97" s="188"/>
      <c r="AC97" s="188"/>
      <c r="AD97" s="188"/>
      <c r="AE97" s="188"/>
      <c r="AF97" s="190" t="s">
        <v>20</v>
      </c>
      <c r="AG97" s="188"/>
      <c r="AH97" s="188"/>
      <c r="AI97" s="99" t="s">
        <v>317</v>
      </c>
      <c r="AJ97" s="192" t="s">
        <v>21</v>
      </c>
      <c r="AK97" s="188"/>
      <c r="AL97" s="188"/>
      <c r="AM97" s="188"/>
      <c r="AN97" s="188"/>
      <c r="AO97" s="188"/>
      <c r="AP97" s="100">
        <v>0</v>
      </c>
      <c r="AQ97" s="100" t="s">
        <v>320</v>
      </c>
      <c r="AR97" s="100" t="s">
        <v>320</v>
      </c>
      <c r="AS97" s="187" t="s">
        <v>320</v>
      </c>
      <c r="AT97" s="188"/>
      <c r="AU97" s="187" t="s">
        <v>320</v>
      </c>
      <c r="AV97" s="188"/>
      <c r="AW97" s="100" t="s">
        <v>320</v>
      </c>
    </row>
    <row r="98" spans="1:49" hidden="1" x14ac:dyDescent="0.25">
      <c r="A98" s="190" t="s">
        <v>22</v>
      </c>
      <c r="B98" s="188"/>
      <c r="C98" s="190" t="s">
        <v>340</v>
      </c>
      <c r="D98" s="188"/>
      <c r="E98" s="190" t="s">
        <v>340</v>
      </c>
      <c r="F98" s="188"/>
      <c r="G98" s="190" t="s">
        <v>340</v>
      </c>
      <c r="H98" s="188"/>
      <c r="I98" s="190" t="s">
        <v>330</v>
      </c>
      <c r="J98" s="188"/>
      <c r="K98" s="188"/>
      <c r="L98" s="190" t="s">
        <v>334</v>
      </c>
      <c r="M98" s="188"/>
      <c r="N98" s="188"/>
      <c r="O98" s="190"/>
      <c r="P98" s="188"/>
      <c r="Q98" s="190"/>
      <c r="R98" s="188"/>
      <c r="S98" s="191" t="s">
        <v>175</v>
      </c>
      <c r="T98" s="188"/>
      <c r="U98" s="188"/>
      <c r="V98" s="188"/>
      <c r="W98" s="188"/>
      <c r="X98" s="188"/>
      <c r="Y98" s="188"/>
      <c r="Z98" s="188"/>
      <c r="AA98" s="190" t="s">
        <v>19</v>
      </c>
      <c r="AB98" s="188"/>
      <c r="AC98" s="188"/>
      <c r="AD98" s="188"/>
      <c r="AE98" s="188"/>
      <c r="AF98" s="190" t="s">
        <v>20</v>
      </c>
      <c r="AG98" s="188"/>
      <c r="AH98" s="188"/>
      <c r="AI98" s="99" t="s">
        <v>317</v>
      </c>
      <c r="AJ98" s="192" t="s">
        <v>21</v>
      </c>
      <c r="AK98" s="188"/>
      <c r="AL98" s="188"/>
      <c r="AM98" s="188"/>
      <c r="AN98" s="188"/>
      <c r="AO98" s="188"/>
      <c r="AP98" s="103">
        <v>8476801</v>
      </c>
      <c r="AQ98" s="100" t="s">
        <v>373</v>
      </c>
      <c r="AR98" s="100" t="s">
        <v>320</v>
      </c>
      <c r="AS98" s="187" t="s">
        <v>373</v>
      </c>
      <c r="AT98" s="188"/>
      <c r="AU98" s="187" t="s">
        <v>320</v>
      </c>
      <c r="AV98" s="188"/>
      <c r="AW98" s="100" t="s">
        <v>320</v>
      </c>
    </row>
    <row r="99" spans="1:49" hidden="1" x14ac:dyDescent="0.25">
      <c r="A99" s="190" t="s">
        <v>22</v>
      </c>
      <c r="B99" s="188"/>
      <c r="C99" s="190" t="s">
        <v>340</v>
      </c>
      <c r="D99" s="188"/>
      <c r="E99" s="190" t="s">
        <v>340</v>
      </c>
      <c r="F99" s="188"/>
      <c r="G99" s="190" t="s">
        <v>340</v>
      </c>
      <c r="H99" s="188"/>
      <c r="I99" s="190" t="s">
        <v>330</v>
      </c>
      <c r="J99" s="188"/>
      <c r="K99" s="188"/>
      <c r="L99" s="190" t="s">
        <v>335</v>
      </c>
      <c r="M99" s="188"/>
      <c r="N99" s="188"/>
      <c r="O99" s="190"/>
      <c r="P99" s="188"/>
      <c r="Q99" s="190"/>
      <c r="R99" s="188"/>
      <c r="S99" s="191" t="s">
        <v>177</v>
      </c>
      <c r="T99" s="188"/>
      <c r="U99" s="188"/>
      <c r="V99" s="188"/>
      <c r="W99" s="188"/>
      <c r="X99" s="188"/>
      <c r="Y99" s="188"/>
      <c r="Z99" s="188"/>
      <c r="AA99" s="190" t="s">
        <v>19</v>
      </c>
      <c r="AB99" s="188"/>
      <c r="AC99" s="188"/>
      <c r="AD99" s="188"/>
      <c r="AE99" s="188"/>
      <c r="AF99" s="190" t="s">
        <v>20</v>
      </c>
      <c r="AG99" s="188"/>
      <c r="AH99" s="188"/>
      <c r="AI99" s="99" t="s">
        <v>317</v>
      </c>
      <c r="AJ99" s="192" t="s">
        <v>21</v>
      </c>
      <c r="AK99" s="188"/>
      <c r="AL99" s="188"/>
      <c r="AM99" s="188"/>
      <c r="AN99" s="188"/>
      <c r="AO99" s="188"/>
      <c r="AP99" s="103">
        <v>538648.84</v>
      </c>
      <c r="AQ99" s="100" t="s">
        <v>374</v>
      </c>
      <c r="AR99" s="100" t="s">
        <v>320</v>
      </c>
      <c r="AS99" s="187" t="s">
        <v>374</v>
      </c>
      <c r="AT99" s="188"/>
      <c r="AU99" s="187" t="s">
        <v>320</v>
      </c>
      <c r="AV99" s="188"/>
      <c r="AW99" s="100" t="s">
        <v>320</v>
      </c>
    </row>
    <row r="100" spans="1:49" hidden="1" x14ac:dyDescent="0.25">
      <c r="A100" s="194" t="s">
        <v>22</v>
      </c>
      <c r="B100" s="188"/>
      <c r="C100" s="194" t="s">
        <v>340</v>
      </c>
      <c r="D100" s="188"/>
      <c r="E100" s="194" t="s">
        <v>340</v>
      </c>
      <c r="F100" s="188"/>
      <c r="G100" s="194" t="s">
        <v>340</v>
      </c>
      <c r="H100" s="188"/>
      <c r="I100" s="194" t="s">
        <v>332</v>
      </c>
      <c r="J100" s="188"/>
      <c r="K100" s="188"/>
      <c r="L100" s="194"/>
      <c r="M100" s="188"/>
      <c r="N100" s="188"/>
      <c r="O100" s="194"/>
      <c r="P100" s="188"/>
      <c r="Q100" s="194"/>
      <c r="R100" s="188"/>
      <c r="S100" s="193" t="s">
        <v>179</v>
      </c>
      <c r="T100" s="188"/>
      <c r="U100" s="188"/>
      <c r="V100" s="188"/>
      <c r="W100" s="188"/>
      <c r="X100" s="188"/>
      <c r="Y100" s="188"/>
      <c r="Z100" s="188"/>
      <c r="AA100" s="194" t="s">
        <v>19</v>
      </c>
      <c r="AB100" s="188"/>
      <c r="AC100" s="188"/>
      <c r="AD100" s="188"/>
      <c r="AE100" s="188"/>
      <c r="AF100" s="194" t="s">
        <v>20</v>
      </c>
      <c r="AG100" s="188"/>
      <c r="AH100" s="188"/>
      <c r="AI100" s="97" t="s">
        <v>317</v>
      </c>
      <c r="AJ100" s="195" t="s">
        <v>21</v>
      </c>
      <c r="AK100" s="188"/>
      <c r="AL100" s="188"/>
      <c r="AM100" s="188"/>
      <c r="AN100" s="188"/>
      <c r="AO100" s="188"/>
      <c r="AP100" s="102">
        <v>120532</v>
      </c>
      <c r="AQ100" s="98" t="s">
        <v>375</v>
      </c>
      <c r="AR100" s="98" t="s">
        <v>320</v>
      </c>
      <c r="AS100" s="196" t="s">
        <v>375</v>
      </c>
      <c r="AT100" s="188"/>
      <c r="AU100" s="196" t="s">
        <v>320</v>
      </c>
      <c r="AV100" s="188"/>
      <c r="AW100" s="98" t="s">
        <v>321</v>
      </c>
    </row>
    <row r="101" spans="1:49" hidden="1" x14ac:dyDescent="0.25">
      <c r="A101" s="190" t="s">
        <v>22</v>
      </c>
      <c r="B101" s="188"/>
      <c r="C101" s="190" t="s">
        <v>340</v>
      </c>
      <c r="D101" s="188"/>
      <c r="E101" s="190" t="s">
        <v>340</v>
      </c>
      <c r="F101" s="188"/>
      <c r="G101" s="190" t="s">
        <v>340</v>
      </c>
      <c r="H101" s="188"/>
      <c r="I101" s="190" t="s">
        <v>332</v>
      </c>
      <c r="J101" s="188"/>
      <c r="K101" s="188"/>
      <c r="L101" s="190" t="s">
        <v>326</v>
      </c>
      <c r="M101" s="188"/>
      <c r="N101" s="188"/>
      <c r="O101" s="190"/>
      <c r="P101" s="188"/>
      <c r="Q101" s="190"/>
      <c r="R101" s="188"/>
      <c r="S101" s="191" t="s">
        <v>181</v>
      </c>
      <c r="T101" s="188"/>
      <c r="U101" s="188"/>
      <c r="V101" s="188"/>
      <c r="W101" s="188"/>
      <c r="X101" s="188"/>
      <c r="Y101" s="188"/>
      <c r="Z101" s="188"/>
      <c r="AA101" s="190" t="s">
        <v>19</v>
      </c>
      <c r="AB101" s="188"/>
      <c r="AC101" s="188"/>
      <c r="AD101" s="188"/>
      <c r="AE101" s="188"/>
      <c r="AF101" s="190" t="s">
        <v>20</v>
      </c>
      <c r="AG101" s="188"/>
      <c r="AH101" s="188"/>
      <c r="AI101" s="99" t="s">
        <v>317</v>
      </c>
      <c r="AJ101" s="192" t="s">
        <v>21</v>
      </c>
      <c r="AK101" s="188"/>
      <c r="AL101" s="188"/>
      <c r="AM101" s="188"/>
      <c r="AN101" s="188"/>
      <c r="AO101" s="188"/>
      <c r="AP101" s="103">
        <v>120532</v>
      </c>
      <c r="AQ101" s="100" t="s">
        <v>375</v>
      </c>
      <c r="AR101" s="100" t="s">
        <v>320</v>
      </c>
      <c r="AS101" s="187" t="s">
        <v>375</v>
      </c>
      <c r="AT101" s="188"/>
      <c r="AU101" s="187" t="s">
        <v>320</v>
      </c>
      <c r="AV101" s="188"/>
      <c r="AW101" s="100" t="s">
        <v>321</v>
      </c>
    </row>
    <row r="102" spans="1:49" hidden="1" x14ac:dyDescent="0.25">
      <c r="A102" s="190" t="s">
        <v>22</v>
      </c>
      <c r="B102" s="188"/>
      <c r="C102" s="190" t="s">
        <v>340</v>
      </c>
      <c r="D102" s="188"/>
      <c r="E102" s="190" t="s">
        <v>340</v>
      </c>
      <c r="F102" s="188"/>
      <c r="G102" s="190" t="s">
        <v>340</v>
      </c>
      <c r="H102" s="188"/>
      <c r="I102" s="190" t="s">
        <v>332</v>
      </c>
      <c r="J102" s="188"/>
      <c r="K102" s="188"/>
      <c r="L102" s="190" t="s">
        <v>341</v>
      </c>
      <c r="M102" s="188"/>
      <c r="N102" s="188"/>
      <c r="O102" s="190"/>
      <c r="P102" s="188"/>
      <c r="Q102" s="190"/>
      <c r="R102" s="188"/>
      <c r="S102" s="191" t="s">
        <v>183</v>
      </c>
      <c r="T102" s="188"/>
      <c r="U102" s="188"/>
      <c r="V102" s="188"/>
      <c r="W102" s="188"/>
      <c r="X102" s="188"/>
      <c r="Y102" s="188"/>
      <c r="Z102" s="188"/>
      <c r="AA102" s="190" t="s">
        <v>19</v>
      </c>
      <c r="AB102" s="188"/>
      <c r="AC102" s="188"/>
      <c r="AD102" s="188"/>
      <c r="AE102" s="188"/>
      <c r="AF102" s="190" t="s">
        <v>20</v>
      </c>
      <c r="AG102" s="188"/>
      <c r="AH102" s="188"/>
      <c r="AI102" s="99" t="s">
        <v>317</v>
      </c>
      <c r="AJ102" s="192" t="s">
        <v>21</v>
      </c>
      <c r="AK102" s="188"/>
      <c r="AL102" s="188"/>
      <c r="AM102" s="188"/>
      <c r="AN102" s="188"/>
      <c r="AO102" s="188"/>
      <c r="AP102" s="100">
        <v>0</v>
      </c>
      <c r="AQ102" s="100" t="s">
        <v>320</v>
      </c>
      <c r="AR102" s="100" t="s">
        <v>320</v>
      </c>
      <c r="AS102" s="187" t="s">
        <v>320</v>
      </c>
      <c r="AT102" s="188"/>
      <c r="AU102" s="187" t="s">
        <v>320</v>
      </c>
      <c r="AV102" s="188"/>
      <c r="AW102" s="100" t="s">
        <v>320</v>
      </c>
    </row>
    <row r="103" spans="1:49" hidden="1" x14ac:dyDescent="0.25">
      <c r="A103" s="190" t="s">
        <v>22</v>
      </c>
      <c r="B103" s="188"/>
      <c r="C103" s="190" t="s">
        <v>340</v>
      </c>
      <c r="D103" s="188"/>
      <c r="E103" s="190" t="s">
        <v>340</v>
      </c>
      <c r="F103" s="188"/>
      <c r="G103" s="190" t="s">
        <v>340</v>
      </c>
      <c r="H103" s="188"/>
      <c r="I103" s="190" t="s">
        <v>332</v>
      </c>
      <c r="J103" s="188"/>
      <c r="K103" s="188"/>
      <c r="L103" s="190" t="s">
        <v>327</v>
      </c>
      <c r="M103" s="188"/>
      <c r="N103" s="188"/>
      <c r="O103" s="190"/>
      <c r="P103" s="188"/>
      <c r="Q103" s="190"/>
      <c r="R103" s="188"/>
      <c r="S103" s="191" t="s">
        <v>184</v>
      </c>
      <c r="T103" s="188"/>
      <c r="U103" s="188"/>
      <c r="V103" s="188"/>
      <c r="W103" s="188"/>
      <c r="X103" s="188"/>
      <c r="Y103" s="188"/>
      <c r="Z103" s="188"/>
      <c r="AA103" s="190" t="s">
        <v>19</v>
      </c>
      <c r="AB103" s="188"/>
      <c r="AC103" s="188"/>
      <c r="AD103" s="188"/>
      <c r="AE103" s="188"/>
      <c r="AF103" s="190" t="s">
        <v>20</v>
      </c>
      <c r="AG103" s="188"/>
      <c r="AH103" s="188"/>
      <c r="AI103" s="99" t="s">
        <v>317</v>
      </c>
      <c r="AJ103" s="192" t="s">
        <v>21</v>
      </c>
      <c r="AK103" s="188"/>
      <c r="AL103" s="188"/>
      <c r="AM103" s="188"/>
      <c r="AN103" s="188"/>
      <c r="AO103" s="188"/>
      <c r="AP103" s="100">
        <v>0</v>
      </c>
      <c r="AQ103" s="100" t="s">
        <v>320</v>
      </c>
      <c r="AR103" s="100" t="s">
        <v>320</v>
      </c>
      <c r="AS103" s="187" t="s">
        <v>320</v>
      </c>
      <c r="AT103" s="188"/>
      <c r="AU103" s="187" t="s">
        <v>320</v>
      </c>
      <c r="AV103" s="188"/>
      <c r="AW103" s="100" t="s">
        <v>320</v>
      </c>
    </row>
    <row r="104" spans="1:49" hidden="1" x14ac:dyDescent="0.25">
      <c r="A104" s="194" t="s">
        <v>22</v>
      </c>
      <c r="B104" s="188"/>
      <c r="C104" s="194" t="s">
        <v>340</v>
      </c>
      <c r="D104" s="188"/>
      <c r="E104" s="194" t="s">
        <v>340</v>
      </c>
      <c r="F104" s="188"/>
      <c r="G104" s="194" t="s">
        <v>340</v>
      </c>
      <c r="H104" s="188"/>
      <c r="I104" s="194" t="s">
        <v>334</v>
      </c>
      <c r="J104" s="188"/>
      <c r="K104" s="188"/>
      <c r="L104" s="194"/>
      <c r="M104" s="188"/>
      <c r="N104" s="188"/>
      <c r="O104" s="194"/>
      <c r="P104" s="188"/>
      <c r="Q104" s="194"/>
      <c r="R104" s="188"/>
      <c r="S104" s="193" t="s">
        <v>186</v>
      </c>
      <c r="T104" s="188"/>
      <c r="U104" s="188"/>
      <c r="V104" s="188"/>
      <c r="W104" s="188"/>
      <c r="X104" s="188"/>
      <c r="Y104" s="188"/>
      <c r="Z104" s="188"/>
      <c r="AA104" s="194" t="s">
        <v>19</v>
      </c>
      <c r="AB104" s="188"/>
      <c r="AC104" s="188"/>
      <c r="AD104" s="188"/>
      <c r="AE104" s="188"/>
      <c r="AF104" s="194" t="s">
        <v>20</v>
      </c>
      <c r="AG104" s="188"/>
      <c r="AH104" s="188"/>
      <c r="AI104" s="97" t="s">
        <v>317</v>
      </c>
      <c r="AJ104" s="195" t="s">
        <v>21</v>
      </c>
      <c r="AK104" s="188"/>
      <c r="AL104" s="188"/>
      <c r="AM104" s="188"/>
      <c r="AN104" s="188"/>
      <c r="AO104" s="188"/>
      <c r="AP104" s="102">
        <v>124657803.56999999</v>
      </c>
      <c r="AQ104" s="98" t="s">
        <v>376</v>
      </c>
      <c r="AR104" s="98" t="s">
        <v>350</v>
      </c>
      <c r="AS104" s="196" t="s">
        <v>376</v>
      </c>
      <c r="AT104" s="188"/>
      <c r="AU104" s="196" t="s">
        <v>320</v>
      </c>
      <c r="AV104" s="188"/>
      <c r="AW104" s="98" t="s">
        <v>320</v>
      </c>
    </row>
    <row r="105" spans="1:49" hidden="1" x14ac:dyDescent="0.25">
      <c r="A105" s="190" t="s">
        <v>22</v>
      </c>
      <c r="B105" s="188"/>
      <c r="C105" s="190" t="s">
        <v>340</v>
      </c>
      <c r="D105" s="188"/>
      <c r="E105" s="190" t="s">
        <v>340</v>
      </c>
      <c r="F105" s="188"/>
      <c r="G105" s="190" t="s">
        <v>340</v>
      </c>
      <c r="H105" s="188"/>
      <c r="I105" s="190" t="s">
        <v>334</v>
      </c>
      <c r="J105" s="188"/>
      <c r="K105" s="188"/>
      <c r="L105" s="190" t="s">
        <v>326</v>
      </c>
      <c r="M105" s="188"/>
      <c r="N105" s="188"/>
      <c r="O105" s="190"/>
      <c r="P105" s="188"/>
      <c r="Q105" s="190"/>
      <c r="R105" s="188"/>
      <c r="S105" s="191" t="s">
        <v>188</v>
      </c>
      <c r="T105" s="188"/>
      <c r="U105" s="188"/>
      <c r="V105" s="188"/>
      <c r="W105" s="188"/>
      <c r="X105" s="188"/>
      <c r="Y105" s="188"/>
      <c r="Z105" s="188"/>
      <c r="AA105" s="190" t="s">
        <v>19</v>
      </c>
      <c r="AB105" s="188"/>
      <c r="AC105" s="188"/>
      <c r="AD105" s="188"/>
      <c r="AE105" s="188"/>
      <c r="AF105" s="190" t="s">
        <v>20</v>
      </c>
      <c r="AG105" s="188"/>
      <c r="AH105" s="188"/>
      <c r="AI105" s="99" t="s">
        <v>317</v>
      </c>
      <c r="AJ105" s="192" t="s">
        <v>21</v>
      </c>
      <c r="AK105" s="188"/>
      <c r="AL105" s="188"/>
      <c r="AM105" s="188"/>
      <c r="AN105" s="188"/>
      <c r="AO105" s="188"/>
      <c r="AP105" s="100">
        <v>0</v>
      </c>
      <c r="AQ105" s="100" t="s">
        <v>320</v>
      </c>
      <c r="AR105" s="100" t="s">
        <v>320</v>
      </c>
      <c r="AS105" s="187" t="s">
        <v>320</v>
      </c>
      <c r="AT105" s="188"/>
      <c r="AU105" s="187" t="s">
        <v>320</v>
      </c>
      <c r="AV105" s="188"/>
      <c r="AW105" s="100" t="s">
        <v>320</v>
      </c>
    </row>
    <row r="106" spans="1:49" hidden="1" x14ac:dyDescent="0.25">
      <c r="A106" s="190" t="s">
        <v>22</v>
      </c>
      <c r="B106" s="188"/>
      <c r="C106" s="190" t="s">
        <v>340</v>
      </c>
      <c r="D106" s="188"/>
      <c r="E106" s="190" t="s">
        <v>340</v>
      </c>
      <c r="F106" s="188"/>
      <c r="G106" s="190" t="s">
        <v>340</v>
      </c>
      <c r="H106" s="188"/>
      <c r="I106" s="190" t="s">
        <v>334</v>
      </c>
      <c r="J106" s="188"/>
      <c r="K106" s="188"/>
      <c r="L106" s="190" t="s">
        <v>341</v>
      </c>
      <c r="M106" s="188"/>
      <c r="N106" s="188"/>
      <c r="O106" s="190"/>
      <c r="P106" s="188"/>
      <c r="Q106" s="190"/>
      <c r="R106" s="188"/>
      <c r="S106" s="191" t="s">
        <v>190</v>
      </c>
      <c r="T106" s="188"/>
      <c r="U106" s="188"/>
      <c r="V106" s="188"/>
      <c r="W106" s="188"/>
      <c r="X106" s="188"/>
      <c r="Y106" s="188"/>
      <c r="Z106" s="188"/>
      <c r="AA106" s="190" t="s">
        <v>19</v>
      </c>
      <c r="AB106" s="188"/>
      <c r="AC106" s="188"/>
      <c r="AD106" s="188"/>
      <c r="AE106" s="188"/>
      <c r="AF106" s="190" t="s">
        <v>20</v>
      </c>
      <c r="AG106" s="188"/>
      <c r="AH106" s="188"/>
      <c r="AI106" s="99" t="s">
        <v>317</v>
      </c>
      <c r="AJ106" s="192" t="s">
        <v>21</v>
      </c>
      <c r="AK106" s="188"/>
      <c r="AL106" s="188"/>
      <c r="AM106" s="188"/>
      <c r="AN106" s="188"/>
      <c r="AO106" s="188"/>
      <c r="AP106" s="103">
        <v>5583003</v>
      </c>
      <c r="AQ106" s="100" t="s">
        <v>377</v>
      </c>
      <c r="AR106" s="100" t="s">
        <v>320</v>
      </c>
      <c r="AS106" s="187" t="s">
        <v>377</v>
      </c>
      <c r="AT106" s="188"/>
      <c r="AU106" s="187" t="s">
        <v>320</v>
      </c>
      <c r="AV106" s="188"/>
      <c r="AW106" s="100" t="s">
        <v>320</v>
      </c>
    </row>
    <row r="107" spans="1:49" hidden="1" x14ac:dyDescent="0.25">
      <c r="A107" s="190" t="s">
        <v>22</v>
      </c>
      <c r="B107" s="188"/>
      <c r="C107" s="190" t="s">
        <v>340</v>
      </c>
      <c r="D107" s="188"/>
      <c r="E107" s="190" t="s">
        <v>340</v>
      </c>
      <c r="F107" s="188"/>
      <c r="G107" s="190" t="s">
        <v>340</v>
      </c>
      <c r="H107" s="188"/>
      <c r="I107" s="190" t="s">
        <v>334</v>
      </c>
      <c r="J107" s="188"/>
      <c r="K107" s="188"/>
      <c r="L107" s="190" t="s">
        <v>327</v>
      </c>
      <c r="M107" s="188"/>
      <c r="N107" s="188"/>
      <c r="O107" s="190"/>
      <c r="P107" s="188"/>
      <c r="Q107" s="190"/>
      <c r="R107" s="188"/>
      <c r="S107" s="191" t="s">
        <v>192</v>
      </c>
      <c r="T107" s="188"/>
      <c r="U107" s="188"/>
      <c r="V107" s="188"/>
      <c r="W107" s="188"/>
      <c r="X107" s="188"/>
      <c r="Y107" s="188"/>
      <c r="Z107" s="188"/>
      <c r="AA107" s="190" t="s">
        <v>19</v>
      </c>
      <c r="AB107" s="188"/>
      <c r="AC107" s="188"/>
      <c r="AD107" s="188"/>
      <c r="AE107" s="188"/>
      <c r="AF107" s="190" t="s">
        <v>20</v>
      </c>
      <c r="AG107" s="188"/>
      <c r="AH107" s="188"/>
      <c r="AI107" s="99" t="s">
        <v>317</v>
      </c>
      <c r="AJ107" s="192" t="s">
        <v>21</v>
      </c>
      <c r="AK107" s="188"/>
      <c r="AL107" s="188"/>
      <c r="AM107" s="188"/>
      <c r="AN107" s="188"/>
      <c r="AO107" s="188"/>
      <c r="AP107" s="103">
        <v>47809804</v>
      </c>
      <c r="AQ107" s="100" t="s">
        <v>378</v>
      </c>
      <c r="AR107" s="100" t="s">
        <v>320</v>
      </c>
      <c r="AS107" s="187" t="s">
        <v>378</v>
      </c>
      <c r="AT107" s="188"/>
      <c r="AU107" s="187" t="s">
        <v>320</v>
      </c>
      <c r="AV107" s="188"/>
      <c r="AW107" s="100" t="s">
        <v>320</v>
      </c>
    </row>
    <row r="108" spans="1:49" hidden="1" x14ac:dyDescent="0.25">
      <c r="A108" s="190" t="s">
        <v>22</v>
      </c>
      <c r="B108" s="188"/>
      <c r="C108" s="190" t="s">
        <v>340</v>
      </c>
      <c r="D108" s="188"/>
      <c r="E108" s="190" t="s">
        <v>340</v>
      </c>
      <c r="F108" s="188"/>
      <c r="G108" s="190" t="s">
        <v>340</v>
      </c>
      <c r="H108" s="188"/>
      <c r="I108" s="190" t="s">
        <v>334</v>
      </c>
      <c r="J108" s="188"/>
      <c r="K108" s="188"/>
      <c r="L108" s="190" t="s">
        <v>328</v>
      </c>
      <c r="M108" s="188"/>
      <c r="N108" s="188"/>
      <c r="O108" s="190"/>
      <c r="P108" s="188"/>
      <c r="Q108" s="190"/>
      <c r="R108" s="188"/>
      <c r="S108" s="191" t="s">
        <v>194</v>
      </c>
      <c r="T108" s="188"/>
      <c r="U108" s="188"/>
      <c r="V108" s="188"/>
      <c r="W108" s="188"/>
      <c r="X108" s="188"/>
      <c r="Y108" s="188"/>
      <c r="Z108" s="188"/>
      <c r="AA108" s="190" t="s">
        <v>19</v>
      </c>
      <c r="AB108" s="188"/>
      <c r="AC108" s="188"/>
      <c r="AD108" s="188"/>
      <c r="AE108" s="188"/>
      <c r="AF108" s="190" t="s">
        <v>20</v>
      </c>
      <c r="AG108" s="188"/>
      <c r="AH108" s="188"/>
      <c r="AI108" s="99" t="s">
        <v>317</v>
      </c>
      <c r="AJ108" s="192" t="s">
        <v>21</v>
      </c>
      <c r="AK108" s="188"/>
      <c r="AL108" s="188"/>
      <c r="AM108" s="188"/>
      <c r="AN108" s="188"/>
      <c r="AO108" s="188"/>
      <c r="AP108" s="100">
        <v>0</v>
      </c>
      <c r="AQ108" s="100" t="s">
        <v>320</v>
      </c>
      <c r="AR108" s="100" t="s">
        <v>320</v>
      </c>
      <c r="AS108" s="187" t="s">
        <v>320</v>
      </c>
      <c r="AT108" s="188"/>
      <c r="AU108" s="187" t="s">
        <v>320</v>
      </c>
      <c r="AV108" s="188"/>
      <c r="AW108" s="100" t="s">
        <v>320</v>
      </c>
    </row>
    <row r="109" spans="1:49" hidden="1" x14ac:dyDescent="0.25">
      <c r="A109" s="190" t="s">
        <v>22</v>
      </c>
      <c r="B109" s="188"/>
      <c r="C109" s="190" t="s">
        <v>340</v>
      </c>
      <c r="D109" s="188"/>
      <c r="E109" s="190" t="s">
        <v>340</v>
      </c>
      <c r="F109" s="188"/>
      <c r="G109" s="190" t="s">
        <v>340</v>
      </c>
      <c r="H109" s="188"/>
      <c r="I109" s="190" t="s">
        <v>334</v>
      </c>
      <c r="J109" s="188"/>
      <c r="K109" s="188"/>
      <c r="L109" s="190" t="s">
        <v>329</v>
      </c>
      <c r="M109" s="188"/>
      <c r="N109" s="188"/>
      <c r="O109" s="190"/>
      <c r="P109" s="188"/>
      <c r="Q109" s="190"/>
      <c r="R109" s="188"/>
      <c r="S109" s="191" t="s">
        <v>196</v>
      </c>
      <c r="T109" s="188"/>
      <c r="U109" s="188"/>
      <c r="V109" s="188"/>
      <c r="W109" s="188"/>
      <c r="X109" s="188"/>
      <c r="Y109" s="188"/>
      <c r="Z109" s="188"/>
      <c r="AA109" s="190" t="s">
        <v>19</v>
      </c>
      <c r="AB109" s="188"/>
      <c r="AC109" s="188"/>
      <c r="AD109" s="188"/>
      <c r="AE109" s="188"/>
      <c r="AF109" s="190" t="s">
        <v>20</v>
      </c>
      <c r="AG109" s="188"/>
      <c r="AH109" s="188"/>
      <c r="AI109" s="99" t="s">
        <v>317</v>
      </c>
      <c r="AJ109" s="192" t="s">
        <v>21</v>
      </c>
      <c r="AK109" s="188"/>
      <c r="AL109" s="188"/>
      <c r="AM109" s="188"/>
      <c r="AN109" s="188"/>
      <c r="AO109" s="188"/>
      <c r="AP109" s="103">
        <v>42357872.57</v>
      </c>
      <c r="AQ109" s="100" t="s">
        <v>379</v>
      </c>
      <c r="AR109" s="100" t="s">
        <v>320</v>
      </c>
      <c r="AS109" s="187" t="s">
        <v>379</v>
      </c>
      <c r="AT109" s="188"/>
      <c r="AU109" s="187" t="s">
        <v>320</v>
      </c>
      <c r="AV109" s="188"/>
      <c r="AW109" s="100" t="s">
        <v>320</v>
      </c>
    </row>
    <row r="110" spans="1:49" hidden="1" x14ac:dyDescent="0.25">
      <c r="A110" s="190" t="s">
        <v>22</v>
      </c>
      <c r="B110" s="188"/>
      <c r="C110" s="190" t="s">
        <v>340</v>
      </c>
      <c r="D110" s="188"/>
      <c r="E110" s="190" t="s">
        <v>340</v>
      </c>
      <c r="F110" s="188"/>
      <c r="G110" s="190" t="s">
        <v>340</v>
      </c>
      <c r="H110" s="188"/>
      <c r="I110" s="190" t="s">
        <v>334</v>
      </c>
      <c r="J110" s="188"/>
      <c r="K110" s="188"/>
      <c r="L110" s="190" t="s">
        <v>332</v>
      </c>
      <c r="M110" s="188"/>
      <c r="N110" s="188"/>
      <c r="O110" s="190"/>
      <c r="P110" s="188"/>
      <c r="Q110" s="190"/>
      <c r="R110" s="188"/>
      <c r="S110" s="191" t="s">
        <v>198</v>
      </c>
      <c r="T110" s="188"/>
      <c r="U110" s="188"/>
      <c r="V110" s="188"/>
      <c r="W110" s="188"/>
      <c r="X110" s="188"/>
      <c r="Y110" s="188"/>
      <c r="Z110" s="188"/>
      <c r="AA110" s="190" t="s">
        <v>19</v>
      </c>
      <c r="AB110" s="188"/>
      <c r="AC110" s="188"/>
      <c r="AD110" s="188"/>
      <c r="AE110" s="188"/>
      <c r="AF110" s="190" t="s">
        <v>20</v>
      </c>
      <c r="AG110" s="188"/>
      <c r="AH110" s="188"/>
      <c r="AI110" s="99" t="s">
        <v>317</v>
      </c>
      <c r="AJ110" s="192" t="s">
        <v>21</v>
      </c>
      <c r="AK110" s="188"/>
      <c r="AL110" s="188"/>
      <c r="AM110" s="188"/>
      <c r="AN110" s="188"/>
      <c r="AO110" s="188"/>
      <c r="AP110" s="103">
        <v>28907124</v>
      </c>
      <c r="AQ110" s="100" t="s">
        <v>380</v>
      </c>
      <c r="AR110" s="100" t="s">
        <v>350</v>
      </c>
      <c r="AS110" s="187" t="s">
        <v>380</v>
      </c>
      <c r="AT110" s="188"/>
      <c r="AU110" s="187" t="s">
        <v>320</v>
      </c>
      <c r="AV110" s="188"/>
      <c r="AW110" s="100" t="s">
        <v>320</v>
      </c>
    </row>
    <row r="111" spans="1:49" hidden="1" x14ac:dyDescent="0.25">
      <c r="A111" s="190" t="s">
        <v>22</v>
      </c>
      <c r="B111" s="188"/>
      <c r="C111" s="190" t="s">
        <v>340</v>
      </c>
      <c r="D111" s="188"/>
      <c r="E111" s="190" t="s">
        <v>340</v>
      </c>
      <c r="F111" s="188"/>
      <c r="G111" s="190" t="s">
        <v>340</v>
      </c>
      <c r="H111" s="188"/>
      <c r="I111" s="190" t="s">
        <v>334</v>
      </c>
      <c r="J111" s="188"/>
      <c r="K111" s="188"/>
      <c r="L111" s="190" t="s">
        <v>335</v>
      </c>
      <c r="M111" s="188"/>
      <c r="N111" s="188"/>
      <c r="O111" s="190"/>
      <c r="P111" s="188"/>
      <c r="Q111" s="190"/>
      <c r="R111" s="188"/>
      <c r="S111" s="191" t="s">
        <v>199</v>
      </c>
      <c r="T111" s="188"/>
      <c r="U111" s="188"/>
      <c r="V111" s="188"/>
      <c r="W111" s="188"/>
      <c r="X111" s="188"/>
      <c r="Y111" s="188"/>
      <c r="Z111" s="188"/>
      <c r="AA111" s="190" t="s">
        <v>19</v>
      </c>
      <c r="AB111" s="188"/>
      <c r="AC111" s="188"/>
      <c r="AD111" s="188"/>
      <c r="AE111" s="188"/>
      <c r="AF111" s="190" t="s">
        <v>20</v>
      </c>
      <c r="AG111" s="188"/>
      <c r="AH111" s="188"/>
      <c r="AI111" s="99" t="s">
        <v>317</v>
      </c>
      <c r="AJ111" s="192" t="s">
        <v>21</v>
      </c>
      <c r="AK111" s="188"/>
      <c r="AL111" s="188"/>
      <c r="AM111" s="188"/>
      <c r="AN111" s="188"/>
      <c r="AO111" s="188"/>
      <c r="AP111" s="100">
        <v>0</v>
      </c>
      <c r="AQ111" s="100" t="s">
        <v>320</v>
      </c>
      <c r="AR111" s="100" t="s">
        <v>320</v>
      </c>
      <c r="AS111" s="187" t="s">
        <v>320</v>
      </c>
      <c r="AT111" s="188"/>
      <c r="AU111" s="187" t="s">
        <v>320</v>
      </c>
      <c r="AV111" s="188"/>
      <c r="AW111" s="100" t="s">
        <v>320</v>
      </c>
    </row>
    <row r="112" spans="1:49" hidden="1" x14ac:dyDescent="0.25">
      <c r="A112" s="194" t="s">
        <v>22</v>
      </c>
      <c r="B112" s="188"/>
      <c r="C112" s="194" t="s">
        <v>340</v>
      </c>
      <c r="D112" s="188"/>
      <c r="E112" s="194" t="s">
        <v>340</v>
      </c>
      <c r="F112" s="188"/>
      <c r="G112" s="194" t="s">
        <v>340</v>
      </c>
      <c r="H112" s="188"/>
      <c r="I112" s="194" t="s">
        <v>335</v>
      </c>
      <c r="J112" s="188"/>
      <c r="K112" s="188"/>
      <c r="L112" s="194"/>
      <c r="M112" s="188"/>
      <c r="N112" s="188"/>
      <c r="O112" s="194"/>
      <c r="P112" s="188"/>
      <c r="Q112" s="194"/>
      <c r="R112" s="188"/>
      <c r="S112" s="193" t="s">
        <v>201</v>
      </c>
      <c r="T112" s="188"/>
      <c r="U112" s="188"/>
      <c r="V112" s="188"/>
      <c r="W112" s="188"/>
      <c r="X112" s="188"/>
      <c r="Y112" s="188"/>
      <c r="Z112" s="188"/>
      <c r="AA112" s="194" t="s">
        <v>19</v>
      </c>
      <c r="AB112" s="188"/>
      <c r="AC112" s="188"/>
      <c r="AD112" s="188"/>
      <c r="AE112" s="188"/>
      <c r="AF112" s="194" t="s">
        <v>20</v>
      </c>
      <c r="AG112" s="188"/>
      <c r="AH112" s="188"/>
      <c r="AI112" s="97" t="s">
        <v>317</v>
      </c>
      <c r="AJ112" s="195" t="s">
        <v>21</v>
      </c>
      <c r="AK112" s="188"/>
      <c r="AL112" s="188"/>
      <c r="AM112" s="188"/>
      <c r="AN112" s="188"/>
      <c r="AO112" s="188"/>
      <c r="AP112" s="102">
        <v>160912719.22</v>
      </c>
      <c r="AQ112" s="98" t="s">
        <v>381</v>
      </c>
      <c r="AR112" s="98" t="s">
        <v>320</v>
      </c>
      <c r="AS112" s="196" t="s">
        <v>381</v>
      </c>
      <c r="AT112" s="188"/>
      <c r="AU112" s="196" t="s">
        <v>320</v>
      </c>
      <c r="AV112" s="188"/>
      <c r="AW112" s="98" t="s">
        <v>320</v>
      </c>
    </row>
    <row r="113" spans="1:49" hidden="1" x14ac:dyDescent="0.25">
      <c r="A113" s="190" t="s">
        <v>22</v>
      </c>
      <c r="B113" s="188"/>
      <c r="C113" s="190" t="s">
        <v>340</v>
      </c>
      <c r="D113" s="188"/>
      <c r="E113" s="190" t="s">
        <v>340</v>
      </c>
      <c r="F113" s="188"/>
      <c r="G113" s="190" t="s">
        <v>340</v>
      </c>
      <c r="H113" s="188"/>
      <c r="I113" s="190" t="s">
        <v>335</v>
      </c>
      <c r="J113" s="188"/>
      <c r="K113" s="188"/>
      <c r="L113" s="190" t="s">
        <v>341</v>
      </c>
      <c r="M113" s="188"/>
      <c r="N113" s="188"/>
      <c r="O113" s="190"/>
      <c r="P113" s="188"/>
      <c r="Q113" s="190"/>
      <c r="R113" s="188"/>
      <c r="S113" s="191" t="s">
        <v>203</v>
      </c>
      <c r="T113" s="188"/>
      <c r="U113" s="188"/>
      <c r="V113" s="188"/>
      <c r="W113" s="188"/>
      <c r="X113" s="188"/>
      <c r="Y113" s="188"/>
      <c r="Z113" s="188"/>
      <c r="AA113" s="190" t="s">
        <v>19</v>
      </c>
      <c r="AB113" s="188"/>
      <c r="AC113" s="188"/>
      <c r="AD113" s="188"/>
      <c r="AE113" s="188"/>
      <c r="AF113" s="190" t="s">
        <v>20</v>
      </c>
      <c r="AG113" s="188"/>
      <c r="AH113" s="188"/>
      <c r="AI113" s="99" t="s">
        <v>317</v>
      </c>
      <c r="AJ113" s="192" t="s">
        <v>21</v>
      </c>
      <c r="AK113" s="188"/>
      <c r="AL113" s="188"/>
      <c r="AM113" s="188"/>
      <c r="AN113" s="188"/>
      <c r="AO113" s="188"/>
      <c r="AP113" s="100">
        <v>0</v>
      </c>
      <c r="AQ113" s="100" t="s">
        <v>320</v>
      </c>
      <c r="AR113" s="100" t="s">
        <v>320</v>
      </c>
      <c r="AS113" s="187" t="s">
        <v>320</v>
      </c>
      <c r="AT113" s="188"/>
      <c r="AU113" s="187" t="s">
        <v>320</v>
      </c>
      <c r="AV113" s="188"/>
      <c r="AW113" s="100" t="s">
        <v>320</v>
      </c>
    </row>
    <row r="114" spans="1:49" hidden="1" x14ac:dyDescent="0.25">
      <c r="A114" s="190" t="s">
        <v>22</v>
      </c>
      <c r="B114" s="188"/>
      <c r="C114" s="190" t="s">
        <v>340</v>
      </c>
      <c r="D114" s="188"/>
      <c r="E114" s="190" t="s">
        <v>340</v>
      </c>
      <c r="F114" s="188"/>
      <c r="G114" s="190" t="s">
        <v>340</v>
      </c>
      <c r="H114" s="188"/>
      <c r="I114" s="190" t="s">
        <v>335</v>
      </c>
      <c r="J114" s="188"/>
      <c r="K114" s="188"/>
      <c r="L114" s="190" t="s">
        <v>327</v>
      </c>
      <c r="M114" s="188"/>
      <c r="N114" s="188"/>
      <c r="O114" s="190"/>
      <c r="P114" s="188"/>
      <c r="Q114" s="190"/>
      <c r="R114" s="188"/>
      <c r="S114" s="191" t="s">
        <v>205</v>
      </c>
      <c r="T114" s="188"/>
      <c r="U114" s="188"/>
      <c r="V114" s="188"/>
      <c r="W114" s="188"/>
      <c r="X114" s="188"/>
      <c r="Y114" s="188"/>
      <c r="Z114" s="188"/>
      <c r="AA114" s="190" t="s">
        <v>19</v>
      </c>
      <c r="AB114" s="188"/>
      <c r="AC114" s="188"/>
      <c r="AD114" s="188"/>
      <c r="AE114" s="188"/>
      <c r="AF114" s="190" t="s">
        <v>20</v>
      </c>
      <c r="AG114" s="188"/>
      <c r="AH114" s="188"/>
      <c r="AI114" s="99" t="s">
        <v>317</v>
      </c>
      <c r="AJ114" s="192" t="s">
        <v>21</v>
      </c>
      <c r="AK114" s="188"/>
      <c r="AL114" s="188"/>
      <c r="AM114" s="188"/>
      <c r="AN114" s="188"/>
      <c r="AO114" s="188"/>
      <c r="AP114" s="100">
        <v>0</v>
      </c>
      <c r="AQ114" s="100" t="s">
        <v>320</v>
      </c>
      <c r="AR114" s="100" t="s">
        <v>320</v>
      </c>
      <c r="AS114" s="187" t="s">
        <v>320</v>
      </c>
      <c r="AT114" s="188"/>
      <c r="AU114" s="187" t="s">
        <v>320</v>
      </c>
      <c r="AV114" s="188"/>
      <c r="AW114" s="100" t="s">
        <v>320</v>
      </c>
    </row>
    <row r="115" spans="1:49" hidden="1" x14ac:dyDescent="0.25">
      <c r="A115" s="190" t="s">
        <v>22</v>
      </c>
      <c r="B115" s="188"/>
      <c r="C115" s="190" t="s">
        <v>340</v>
      </c>
      <c r="D115" s="188"/>
      <c r="E115" s="190" t="s">
        <v>340</v>
      </c>
      <c r="F115" s="188"/>
      <c r="G115" s="190" t="s">
        <v>340</v>
      </c>
      <c r="H115" s="188"/>
      <c r="I115" s="190" t="s">
        <v>335</v>
      </c>
      <c r="J115" s="188"/>
      <c r="K115" s="188"/>
      <c r="L115" s="190" t="s">
        <v>328</v>
      </c>
      <c r="M115" s="188"/>
      <c r="N115" s="188"/>
      <c r="O115" s="190"/>
      <c r="P115" s="188"/>
      <c r="Q115" s="190"/>
      <c r="R115" s="188"/>
      <c r="S115" s="191" t="s">
        <v>207</v>
      </c>
      <c r="T115" s="188"/>
      <c r="U115" s="188"/>
      <c r="V115" s="188"/>
      <c r="W115" s="188"/>
      <c r="X115" s="188"/>
      <c r="Y115" s="188"/>
      <c r="Z115" s="188"/>
      <c r="AA115" s="190" t="s">
        <v>19</v>
      </c>
      <c r="AB115" s="188"/>
      <c r="AC115" s="188"/>
      <c r="AD115" s="188"/>
      <c r="AE115" s="188"/>
      <c r="AF115" s="190" t="s">
        <v>20</v>
      </c>
      <c r="AG115" s="188"/>
      <c r="AH115" s="188"/>
      <c r="AI115" s="99" t="s">
        <v>317</v>
      </c>
      <c r="AJ115" s="192" t="s">
        <v>21</v>
      </c>
      <c r="AK115" s="188"/>
      <c r="AL115" s="188"/>
      <c r="AM115" s="188"/>
      <c r="AN115" s="188"/>
      <c r="AO115" s="188"/>
      <c r="AP115" s="103">
        <v>57366.22</v>
      </c>
      <c r="AQ115" s="100" t="s">
        <v>382</v>
      </c>
      <c r="AR115" s="100" t="s">
        <v>320</v>
      </c>
      <c r="AS115" s="187" t="s">
        <v>382</v>
      </c>
      <c r="AT115" s="188"/>
      <c r="AU115" s="187" t="s">
        <v>320</v>
      </c>
      <c r="AV115" s="188"/>
      <c r="AW115" s="100" t="s">
        <v>320</v>
      </c>
    </row>
    <row r="116" spans="1:49" ht="16.5" hidden="1" x14ac:dyDescent="0.25">
      <c r="A116" s="190" t="s">
        <v>22</v>
      </c>
      <c r="B116" s="188"/>
      <c r="C116" s="190" t="s">
        <v>340</v>
      </c>
      <c r="D116" s="188"/>
      <c r="E116" s="190" t="s">
        <v>340</v>
      </c>
      <c r="F116" s="188"/>
      <c r="G116" s="190" t="s">
        <v>340</v>
      </c>
      <c r="H116" s="188"/>
      <c r="I116" s="190" t="s">
        <v>335</v>
      </c>
      <c r="J116" s="188"/>
      <c r="K116" s="188"/>
      <c r="L116" s="190" t="s">
        <v>330</v>
      </c>
      <c r="M116" s="188"/>
      <c r="N116" s="188"/>
      <c r="O116" s="190"/>
      <c r="P116" s="188"/>
      <c r="Q116" s="190"/>
      <c r="R116" s="188"/>
      <c r="S116" s="191" t="s">
        <v>209</v>
      </c>
      <c r="T116" s="188"/>
      <c r="U116" s="188"/>
      <c r="V116" s="188"/>
      <c r="W116" s="188"/>
      <c r="X116" s="188"/>
      <c r="Y116" s="188"/>
      <c r="Z116" s="188"/>
      <c r="AA116" s="190" t="s">
        <v>19</v>
      </c>
      <c r="AB116" s="188"/>
      <c r="AC116" s="188"/>
      <c r="AD116" s="188"/>
      <c r="AE116" s="188"/>
      <c r="AF116" s="190" t="s">
        <v>20</v>
      </c>
      <c r="AG116" s="188"/>
      <c r="AH116" s="188"/>
      <c r="AI116" s="99" t="s">
        <v>317</v>
      </c>
      <c r="AJ116" s="192" t="s">
        <v>21</v>
      </c>
      <c r="AK116" s="188"/>
      <c r="AL116" s="188"/>
      <c r="AM116" s="188"/>
      <c r="AN116" s="188"/>
      <c r="AO116" s="188"/>
      <c r="AP116" s="103">
        <v>160855353</v>
      </c>
      <c r="AQ116" s="100" t="s">
        <v>383</v>
      </c>
      <c r="AR116" s="100" t="s">
        <v>320</v>
      </c>
      <c r="AS116" s="187" t="s">
        <v>383</v>
      </c>
      <c r="AT116" s="188"/>
      <c r="AU116" s="187" t="s">
        <v>320</v>
      </c>
      <c r="AV116" s="188"/>
      <c r="AW116" s="100" t="s">
        <v>320</v>
      </c>
    </row>
    <row r="117" spans="1:49" hidden="1" x14ac:dyDescent="0.25">
      <c r="A117" s="190" t="s">
        <v>22</v>
      </c>
      <c r="B117" s="188"/>
      <c r="C117" s="190" t="s">
        <v>340</v>
      </c>
      <c r="D117" s="188"/>
      <c r="E117" s="190" t="s">
        <v>340</v>
      </c>
      <c r="F117" s="188"/>
      <c r="G117" s="190" t="s">
        <v>340</v>
      </c>
      <c r="H117" s="188"/>
      <c r="I117" s="190" t="s">
        <v>337</v>
      </c>
      <c r="J117" s="188"/>
      <c r="K117" s="188"/>
      <c r="L117" s="190"/>
      <c r="M117" s="188"/>
      <c r="N117" s="188"/>
      <c r="O117" s="190"/>
      <c r="P117" s="188"/>
      <c r="Q117" s="190"/>
      <c r="R117" s="188"/>
      <c r="S117" s="191" t="s">
        <v>211</v>
      </c>
      <c r="T117" s="188"/>
      <c r="U117" s="188"/>
      <c r="V117" s="188"/>
      <c r="W117" s="188"/>
      <c r="X117" s="188"/>
      <c r="Y117" s="188"/>
      <c r="Z117" s="188"/>
      <c r="AA117" s="190" t="s">
        <v>19</v>
      </c>
      <c r="AB117" s="188"/>
      <c r="AC117" s="188"/>
      <c r="AD117" s="188"/>
      <c r="AE117" s="188"/>
      <c r="AF117" s="190" t="s">
        <v>20</v>
      </c>
      <c r="AG117" s="188"/>
      <c r="AH117" s="188"/>
      <c r="AI117" s="99" t="s">
        <v>317</v>
      </c>
      <c r="AJ117" s="192" t="s">
        <v>21</v>
      </c>
      <c r="AK117" s="188"/>
      <c r="AL117" s="188"/>
      <c r="AM117" s="188"/>
      <c r="AN117" s="188"/>
      <c r="AO117" s="188"/>
      <c r="AP117" s="103">
        <v>236989</v>
      </c>
      <c r="AQ117" s="100" t="s">
        <v>384</v>
      </c>
      <c r="AR117" s="100" t="s">
        <v>320</v>
      </c>
      <c r="AS117" s="187" t="s">
        <v>384</v>
      </c>
      <c r="AT117" s="188"/>
      <c r="AU117" s="187" t="s">
        <v>320</v>
      </c>
      <c r="AV117" s="188"/>
      <c r="AW117" s="100" t="s">
        <v>320</v>
      </c>
    </row>
    <row r="118" spans="1:49" hidden="1" x14ac:dyDescent="0.25">
      <c r="A118" s="194" t="s">
        <v>22</v>
      </c>
      <c r="B118" s="188"/>
      <c r="C118" s="194" t="s">
        <v>342</v>
      </c>
      <c r="D118" s="188"/>
      <c r="E118" s="194"/>
      <c r="F118" s="188"/>
      <c r="G118" s="194"/>
      <c r="H118" s="188"/>
      <c r="I118" s="194"/>
      <c r="J118" s="188"/>
      <c r="K118" s="188"/>
      <c r="L118" s="194"/>
      <c r="M118" s="188"/>
      <c r="N118" s="188"/>
      <c r="O118" s="194"/>
      <c r="P118" s="188"/>
      <c r="Q118" s="194"/>
      <c r="R118" s="188"/>
      <c r="S118" s="193" t="s">
        <v>213</v>
      </c>
      <c r="T118" s="188"/>
      <c r="U118" s="188"/>
      <c r="V118" s="188"/>
      <c r="W118" s="188"/>
      <c r="X118" s="188"/>
      <c r="Y118" s="188"/>
      <c r="Z118" s="188"/>
      <c r="AA118" s="194" t="s">
        <v>19</v>
      </c>
      <c r="AB118" s="188"/>
      <c r="AC118" s="188"/>
      <c r="AD118" s="188"/>
      <c r="AE118" s="188"/>
      <c r="AF118" s="194" t="s">
        <v>20</v>
      </c>
      <c r="AG118" s="188"/>
      <c r="AH118" s="188"/>
      <c r="AI118" s="97" t="s">
        <v>317</v>
      </c>
      <c r="AJ118" s="195" t="s">
        <v>21</v>
      </c>
      <c r="AK118" s="188"/>
      <c r="AL118" s="188"/>
      <c r="AM118" s="188"/>
      <c r="AN118" s="188"/>
      <c r="AO118" s="188"/>
      <c r="AP118" s="102">
        <v>4041.81</v>
      </c>
      <c r="AQ118" s="98" t="s">
        <v>385</v>
      </c>
      <c r="AR118" s="98" t="s">
        <v>320</v>
      </c>
      <c r="AS118" s="196" t="s">
        <v>385</v>
      </c>
      <c r="AT118" s="188"/>
      <c r="AU118" s="196" t="s">
        <v>320</v>
      </c>
      <c r="AV118" s="188"/>
      <c r="AW118" s="98" t="s">
        <v>320</v>
      </c>
    </row>
    <row r="119" spans="1:49" hidden="1" x14ac:dyDescent="0.25">
      <c r="A119" s="194" t="s">
        <v>22</v>
      </c>
      <c r="B119" s="188"/>
      <c r="C119" s="194" t="s">
        <v>342</v>
      </c>
      <c r="D119" s="188"/>
      <c r="E119" s="194" t="s">
        <v>342</v>
      </c>
      <c r="F119" s="188"/>
      <c r="G119" s="194"/>
      <c r="H119" s="188"/>
      <c r="I119" s="194"/>
      <c r="J119" s="188"/>
      <c r="K119" s="188"/>
      <c r="L119" s="194"/>
      <c r="M119" s="188"/>
      <c r="N119" s="188"/>
      <c r="O119" s="194"/>
      <c r="P119" s="188"/>
      <c r="Q119" s="194"/>
      <c r="R119" s="188"/>
      <c r="S119" s="193" t="s">
        <v>386</v>
      </c>
      <c r="T119" s="188"/>
      <c r="U119" s="188"/>
      <c r="V119" s="188"/>
      <c r="W119" s="188"/>
      <c r="X119" s="188"/>
      <c r="Y119" s="188"/>
      <c r="Z119" s="188"/>
      <c r="AA119" s="194" t="s">
        <v>19</v>
      </c>
      <c r="AB119" s="188"/>
      <c r="AC119" s="188"/>
      <c r="AD119" s="188"/>
      <c r="AE119" s="188"/>
      <c r="AF119" s="194" t="s">
        <v>20</v>
      </c>
      <c r="AG119" s="188"/>
      <c r="AH119" s="188"/>
      <c r="AI119" s="97" t="s">
        <v>317</v>
      </c>
      <c r="AJ119" s="195" t="s">
        <v>21</v>
      </c>
      <c r="AK119" s="188"/>
      <c r="AL119" s="188"/>
      <c r="AM119" s="188"/>
      <c r="AN119" s="188"/>
      <c r="AO119" s="188"/>
      <c r="AP119" s="98">
        <v>0</v>
      </c>
      <c r="AQ119" s="98" t="s">
        <v>320</v>
      </c>
      <c r="AR119" s="98" t="s">
        <v>320</v>
      </c>
      <c r="AS119" s="196" t="s">
        <v>320</v>
      </c>
      <c r="AT119" s="188"/>
      <c r="AU119" s="196" t="s">
        <v>320</v>
      </c>
      <c r="AV119" s="188"/>
      <c r="AW119" s="98" t="s">
        <v>320</v>
      </c>
    </row>
    <row r="120" spans="1:49" hidden="1" x14ac:dyDescent="0.25">
      <c r="A120" s="194" t="s">
        <v>22</v>
      </c>
      <c r="B120" s="188"/>
      <c r="C120" s="194" t="s">
        <v>342</v>
      </c>
      <c r="D120" s="188"/>
      <c r="E120" s="194" t="s">
        <v>342</v>
      </c>
      <c r="F120" s="188"/>
      <c r="G120" s="194" t="s">
        <v>322</v>
      </c>
      <c r="H120" s="188"/>
      <c r="I120" s="194"/>
      <c r="J120" s="188"/>
      <c r="K120" s="188"/>
      <c r="L120" s="194"/>
      <c r="M120" s="188"/>
      <c r="N120" s="188"/>
      <c r="O120" s="194"/>
      <c r="P120" s="188"/>
      <c r="Q120" s="194"/>
      <c r="R120" s="188"/>
      <c r="S120" s="193" t="s">
        <v>387</v>
      </c>
      <c r="T120" s="188"/>
      <c r="U120" s="188"/>
      <c r="V120" s="188"/>
      <c r="W120" s="188"/>
      <c r="X120" s="188"/>
      <c r="Y120" s="188"/>
      <c r="Z120" s="188"/>
      <c r="AA120" s="194" t="s">
        <v>19</v>
      </c>
      <c r="AB120" s="188"/>
      <c r="AC120" s="188"/>
      <c r="AD120" s="188"/>
      <c r="AE120" s="188"/>
      <c r="AF120" s="194" t="s">
        <v>20</v>
      </c>
      <c r="AG120" s="188"/>
      <c r="AH120" s="188"/>
      <c r="AI120" s="97" t="s">
        <v>317</v>
      </c>
      <c r="AJ120" s="195" t="s">
        <v>21</v>
      </c>
      <c r="AK120" s="188"/>
      <c r="AL120" s="188"/>
      <c r="AM120" s="188"/>
      <c r="AN120" s="188"/>
      <c r="AO120" s="188"/>
      <c r="AP120" s="98">
        <v>0</v>
      </c>
      <c r="AQ120" s="98" t="s">
        <v>320</v>
      </c>
      <c r="AR120" s="98" t="s">
        <v>320</v>
      </c>
      <c r="AS120" s="196" t="s">
        <v>320</v>
      </c>
      <c r="AT120" s="188"/>
      <c r="AU120" s="196" t="s">
        <v>320</v>
      </c>
      <c r="AV120" s="188"/>
      <c r="AW120" s="98" t="s">
        <v>320</v>
      </c>
    </row>
    <row r="121" spans="1:49" hidden="1" x14ac:dyDescent="0.25">
      <c r="A121" s="190" t="s">
        <v>22</v>
      </c>
      <c r="B121" s="188"/>
      <c r="C121" s="190" t="s">
        <v>342</v>
      </c>
      <c r="D121" s="188"/>
      <c r="E121" s="190" t="s">
        <v>342</v>
      </c>
      <c r="F121" s="188"/>
      <c r="G121" s="190" t="s">
        <v>322</v>
      </c>
      <c r="H121" s="188"/>
      <c r="I121" s="190" t="s">
        <v>388</v>
      </c>
      <c r="J121" s="188"/>
      <c r="K121" s="188"/>
      <c r="L121" s="190"/>
      <c r="M121" s="188"/>
      <c r="N121" s="188"/>
      <c r="O121" s="190"/>
      <c r="P121" s="188"/>
      <c r="Q121" s="190"/>
      <c r="R121" s="188"/>
      <c r="S121" s="191" t="s">
        <v>389</v>
      </c>
      <c r="T121" s="188"/>
      <c r="U121" s="188"/>
      <c r="V121" s="188"/>
      <c r="W121" s="188"/>
      <c r="X121" s="188"/>
      <c r="Y121" s="188"/>
      <c r="Z121" s="188"/>
      <c r="AA121" s="190" t="s">
        <v>19</v>
      </c>
      <c r="AB121" s="188"/>
      <c r="AC121" s="188"/>
      <c r="AD121" s="188"/>
      <c r="AE121" s="188"/>
      <c r="AF121" s="190" t="s">
        <v>20</v>
      </c>
      <c r="AG121" s="188"/>
      <c r="AH121" s="188"/>
      <c r="AI121" s="99" t="s">
        <v>317</v>
      </c>
      <c r="AJ121" s="192" t="s">
        <v>21</v>
      </c>
      <c r="AK121" s="188"/>
      <c r="AL121" s="188"/>
      <c r="AM121" s="188"/>
      <c r="AN121" s="188"/>
      <c r="AO121" s="188"/>
      <c r="AP121" s="100">
        <v>0</v>
      </c>
      <c r="AQ121" s="100" t="s">
        <v>320</v>
      </c>
      <c r="AR121" s="100" t="s">
        <v>320</v>
      </c>
      <c r="AS121" s="187" t="s">
        <v>320</v>
      </c>
      <c r="AT121" s="188"/>
      <c r="AU121" s="187" t="s">
        <v>320</v>
      </c>
      <c r="AV121" s="188"/>
      <c r="AW121" s="100" t="s">
        <v>320</v>
      </c>
    </row>
    <row r="122" spans="1:49" hidden="1" x14ac:dyDescent="0.25">
      <c r="A122" s="194" t="s">
        <v>22</v>
      </c>
      <c r="B122" s="188"/>
      <c r="C122" s="194" t="s">
        <v>342</v>
      </c>
      <c r="D122" s="188"/>
      <c r="E122" s="194" t="s">
        <v>390</v>
      </c>
      <c r="F122" s="188"/>
      <c r="G122" s="194"/>
      <c r="H122" s="188"/>
      <c r="I122" s="194"/>
      <c r="J122" s="188"/>
      <c r="K122" s="188"/>
      <c r="L122" s="194"/>
      <c r="M122" s="188"/>
      <c r="N122" s="188"/>
      <c r="O122" s="194"/>
      <c r="P122" s="188"/>
      <c r="Q122" s="194"/>
      <c r="R122" s="188"/>
      <c r="S122" s="193" t="s">
        <v>215</v>
      </c>
      <c r="T122" s="188"/>
      <c r="U122" s="188"/>
      <c r="V122" s="188"/>
      <c r="W122" s="188"/>
      <c r="X122" s="188"/>
      <c r="Y122" s="188"/>
      <c r="Z122" s="188"/>
      <c r="AA122" s="194" t="s">
        <v>19</v>
      </c>
      <c r="AB122" s="188"/>
      <c r="AC122" s="188"/>
      <c r="AD122" s="188"/>
      <c r="AE122" s="188"/>
      <c r="AF122" s="194" t="s">
        <v>20</v>
      </c>
      <c r="AG122" s="188"/>
      <c r="AH122" s="188"/>
      <c r="AI122" s="97" t="s">
        <v>317</v>
      </c>
      <c r="AJ122" s="195" t="s">
        <v>21</v>
      </c>
      <c r="AK122" s="188"/>
      <c r="AL122" s="188"/>
      <c r="AM122" s="188"/>
      <c r="AN122" s="188"/>
      <c r="AO122" s="188"/>
      <c r="AP122" s="98">
        <v>0</v>
      </c>
      <c r="AQ122" s="98" t="s">
        <v>320</v>
      </c>
      <c r="AR122" s="98" t="s">
        <v>320</v>
      </c>
      <c r="AS122" s="196" t="s">
        <v>320</v>
      </c>
      <c r="AT122" s="188"/>
      <c r="AU122" s="196" t="s">
        <v>320</v>
      </c>
      <c r="AV122" s="188"/>
      <c r="AW122" s="98" t="s">
        <v>320</v>
      </c>
    </row>
    <row r="123" spans="1:49" hidden="1" x14ac:dyDescent="0.25">
      <c r="A123" s="194" t="s">
        <v>22</v>
      </c>
      <c r="B123" s="188"/>
      <c r="C123" s="194" t="s">
        <v>342</v>
      </c>
      <c r="D123" s="188"/>
      <c r="E123" s="194" t="s">
        <v>390</v>
      </c>
      <c r="F123" s="188"/>
      <c r="G123" s="194" t="s">
        <v>340</v>
      </c>
      <c r="H123" s="188"/>
      <c r="I123" s="194"/>
      <c r="J123" s="188"/>
      <c r="K123" s="188"/>
      <c r="L123" s="194"/>
      <c r="M123" s="188"/>
      <c r="N123" s="188"/>
      <c r="O123" s="194"/>
      <c r="P123" s="188"/>
      <c r="Q123" s="194"/>
      <c r="R123" s="188"/>
      <c r="S123" s="193" t="s">
        <v>217</v>
      </c>
      <c r="T123" s="188"/>
      <c r="U123" s="188"/>
      <c r="V123" s="188"/>
      <c r="W123" s="188"/>
      <c r="X123" s="188"/>
      <c r="Y123" s="188"/>
      <c r="Z123" s="188"/>
      <c r="AA123" s="194" t="s">
        <v>19</v>
      </c>
      <c r="AB123" s="188"/>
      <c r="AC123" s="188"/>
      <c r="AD123" s="188"/>
      <c r="AE123" s="188"/>
      <c r="AF123" s="194" t="s">
        <v>20</v>
      </c>
      <c r="AG123" s="188"/>
      <c r="AH123" s="188"/>
      <c r="AI123" s="97" t="s">
        <v>317</v>
      </c>
      <c r="AJ123" s="195" t="s">
        <v>21</v>
      </c>
      <c r="AK123" s="188"/>
      <c r="AL123" s="188"/>
      <c r="AM123" s="188"/>
      <c r="AN123" s="188"/>
      <c r="AO123" s="188"/>
      <c r="AP123" s="98">
        <v>0</v>
      </c>
      <c r="AQ123" s="98" t="s">
        <v>320</v>
      </c>
      <c r="AR123" s="98" t="s">
        <v>320</v>
      </c>
      <c r="AS123" s="196" t="s">
        <v>320</v>
      </c>
      <c r="AT123" s="188"/>
      <c r="AU123" s="196" t="s">
        <v>320</v>
      </c>
      <c r="AV123" s="188"/>
      <c r="AW123" s="98" t="s">
        <v>320</v>
      </c>
    </row>
    <row r="124" spans="1:49" hidden="1" x14ac:dyDescent="0.25">
      <c r="A124" s="190" t="s">
        <v>22</v>
      </c>
      <c r="B124" s="188"/>
      <c r="C124" s="190" t="s">
        <v>342</v>
      </c>
      <c r="D124" s="188"/>
      <c r="E124" s="190" t="s">
        <v>390</v>
      </c>
      <c r="F124" s="188"/>
      <c r="G124" s="190" t="s">
        <v>340</v>
      </c>
      <c r="H124" s="188"/>
      <c r="I124" s="190" t="s">
        <v>339</v>
      </c>
      <c r="J124" s="188"/>
      <c r="K124" s="188"/>
      <c r="L124" s="190"/>
      <c r="M124" s="188"/>
      <c r="N124" s="188"/>
      <c r="O124" s="190"/>
      <c r="P124" s="188"/>
      <c r="Q124" s="190"/>
      <c r="R124" s="188"/>
      <c r="S124" s="191" t="s">
        <v>219</v>
      </c>
      <c r="T124" s="188"/>
      <c r="U124" s="188"/>
      <c r="V124" s="188"/>
      <c r="W124" s="188"/>
      <c r="X124" s="188"/>
      <c r="Y124" s="188"/>
      <c r="Z124" s="188"/>
      <c r="AA124" s="190" t="s">
        <v>19</v>
      </c>
      <c r="AB124" s="188"/>
      <c r="AC124" s="188"/>
      <c r="AD124" s="188"/>
      <c r="AE124" s="188"/>
      <c r="AF124" s="190" t="s">
        <v>20</v>
      </c>
      <c r="AG124" s="188"/>
      <c r="AH124" s="188"/>
      <c r="AI124" s="99" t="s">
        <v>317</v>
      </c>
      <c r="AJ124" s="192" t="s">
        <v>21</v>
      </c>
      <c r="AK124" s="188"/>
      <c r="AL124" s="188"/>
      <c r="AM124" s="188"/>
      <c r="AN124" s="188"/>
      <c r="AO124" s="188"/>
      <c r="AP124" s="100">
        <v>0</v>
      </c>
      <c r="AQ124" s="100" t="s">
        <v>320</v>
      </c>
      <c r="AR124" s="100" t="s">
        <v>320</v>
      </c>
      <c r="AS124" s="187" t="s">
        <v>320</v>
      </c>
      <c r="AT124" s="188"/>
      <c r="AU124" s="187" t="s">
        <v>320</v>
      </c>
      <c r="AV124" s="188"/>
      <c r="AW124" s="100" t="s">
        <v>320</v>
      </c>
    </row>
    <row r="125" spans="1:49" hidden="1" x14ac:dyDescent="0.25">
      <c r="A125" s="190" t="s">
        <v>22</v>
      </c>
      <c r="B125" s="188"/>
      <c r="C125" s="190" t="s">
        <v>342</v>
      </c>
      <c r="D125" s="188"/>
      <c r="E125" s="190" t="s">
        <v>390</v>
      </c>
      <c r="F125" s="188"/>
      <c r="G125" s="190" t="s">
        <v>340</v>
      </c>
      <c r="H125" s="188"/>
      <c r="I125" s="190" t="s">
        <v>339</v>
      </c>
      <c r="J125" s="188"/>
      <c r="K125" s="188"/>
      <c r="L125" s="190" t="s">
        <v>326</v>
      </c>
      <c r="M125" s="188"/>
      <c r="N125" s="188"/>
      <c r="O125" s="190"/>
      <c r="P125" s="188"/>
      <c r="Q125" s="190"/>
      <c r="R125" s="188"/>
      <c r="S125" s="191" t="s">
        <v>221</v>
      </c>
      <c r="T125" s="188"/>
      <c r="U125" s="188"/>
      <c r="V125" s="188"/>
      <c r="W125" s="188"/>
      <c r="X125" s="188"/>
      <c r="Y125" s="188"/>
      <c r="Z125" s="188"/>
      <c r="AA125" s="190" t="s">
        <v>19</v>
      </c>
      <c r="AB125" s="188"/>
      <c r="AC125" s="188"/>
      <c r="AD125" s="188"/>
      <c r="AE125" s="188"/>
      <c r="AF125" s="190" t="s">
        <v>20</v>
      </c>
      <c r="AG125" s="188"/>
      <c r="AH125" s="188"/>
      <c r="AI125" s="99" t="s">
        <v>317</v>
      </c>
      <c r="AJ125" s="192" t="s">
        <v>21</v>
      </c>
      <c r="AK125" s="188"/>
      <c r="AL125" s="188"/>
      <c r="AM125" s="188"/>
      <c r="AN125" s="188"/>
      <c r="AO125" s="188"/>
      <c r="AP125" s="100">
        <v>0</v>
      </c>
      <c r="AQ125" s="100" t="s">
        <v>320</v>
      </c>
      <c r="AR125" s="100" t="s">
        <v>320</v>
      </c>
      <c r="AS125" s="187" t="s">
        <v>320</v>
      </c>
      <c r="AT125" s="188"/>
      <c r="AU125" s="187" t="s">
        <v>320</v>
      </c>
      <c r="AV125" s="188"/>
      <c r="AW125" s="100" t="s">
        <v>320</v>
      </c>
    </row>
    <row r="126" spans="1:49" hidden="1" x14ac:dyDescent="0.25">
      <c r="A126" s="190" t="s">
        <v>22</v>
      </c>
      <c r="B126" s="188"/>
      <c r="C126" s="190" t="s">
        <v>342</v>
      </c>
      <c r="D126" s="188"/>
      <c r="E126" s="190" t="s">
        <v>390</v>
      </c>
      <c r="F126" s="188"/>
      <c r="G126" s="190" t="s">
        <v>340</v>
      </c>
      <c r="H126" s="188"/>
      <c r="I126" s="190" t="s">
        <v>339</v>
      </c>
      <c r="J126" s="188"/>
      <c r="K126" s="188"/>
      <c r="L126" s="190" t="s">
        <v>341</v>
      </c>
      <c r="M126" s="188"/>
      <c r="N126" s="188"/>
      <c r="O126" s="190"/>
      <c r="P126" s="188"/>
      <c r="Q126" s="190"/>
      <c r="R126" s="188"/>
      <c r="S126" s="191" t="s">
        <v>223</v>
      </c>
      <c r="T126" s="188"/>
      <c r="U126" s="188"/>
      <c r="V126" s="188"/>
      <c r="W126" s="188"/>
      <c r="X126" s="188"/>
      <c r="Y126" s="188"/>
      <c r="Z126" s="188"/>
      <c r="AA126" s="190" t="s">
        <v>19</v>
      </c>
      <c r="AB126" s="188"/>
      <c r="AC126" s="188"/>
      <c r="AD126" s="188"/>
      <c r="AE126" s="188"/>
      <c r="AF126" s="190" t="s">
        <v>20</v>
      </c>
      <c r="AG126" s="188"/>
      <c r="AH126" s="188"/>
      <c r="AI126" s="99" t="s">
        <v>317</v>
      </c>
      <c r="AJ126" s="192" t="s">
        <v>21</v>
      </c>
      <c r="AK126" s="188"/>
      <c r="AL126" s="188"/>
      <c r="AM126" s="188"/>
      <c r="AN126" s="188"/>
      <c r="AO126" s="188"/>
      <c r="AP126" s="100">
        <v>0</v>
      </c>
      <c r="AQ126" s="100" t="s">
        <v>320</v>
      </c>
      <c r="AR126" s="100" t="s">
        <v>320</v>
      </c>
      <c r="AS126" s="187" t="s">
        <v>320</v>
      </c>
      <c r="AT126" s="188"/>
      <c r="AU126" s="187" t="s">
        <v>320</v>
      </c>
      <c r="AV126" s="188"/>
      <c r="AW126" s="100" t="s">
        <v>320</v>
      </c>
    </row>
    <row r="127" spans="1:49" hidden="1" x14ac:dyDescent="0.25">
      <c r="A127" s="194" t="s">
        <v>22</v>
      </c>
      <c r="B127" s="188"/>
      <c r="C127" s="194" t="s">
        <v>342</v>
      </c>
      <c r="D127" s="188"/>
      <c r="E127" s="194" t="s">
        <v>391</v>
      </c>
      <c r="F127" s="188"/>
      <c r="G127" s="194"/>
      <c r="H127" s="188"/>
      <c r="I127" s="194"/>
      <c r="J127" s="188"/>
      <c r="K127" s="188"/>
      <c r="L127" s="194"/>
      <c r="M127" s="188"/>
      <c r="N127" s="188"/>
      <c r="O127" s="194"/>
      <c r="P127" s="188"/>
      <c r="Q127" s="194"/>
      <c r="R127" s="188"/>
      <c r="S127" s="193" t="s">
        <v>225</v>
      </c>
      <c r="T127" s="188"/>
      <c r="U127" s="188"/>
      <c r="V127" s="188"/>
      <c r="W127" s="188"/>
      <c r="X127" s="188"/>
      <c r="Y127" s="188"/>
      <c r="Z127" s="188"/>
      <c r="AA127" s="194" t="s">
        <v>19</v>
      </c>
      <c r="AB127" s="188"/>
      <c r="AC127" s="188"/>
      <c r="AD127" s="188"/>
      <c r="AE127" s="188"/>
      <c r="AF127" s="194" t="s">
        <v>20</v>
      </c>
      <c r="AG127" s="188"/>
      <c r="AH127" s="188"/>
      <c r="AI127" s="97" t="s">
        <v>317</v>
      </c>
      <c r="AJ127" s="195" t="s">
        <v>21</v>
      </c>
      <c r="AK127" s="188"/>
      <c r="AL127" s="188"/>
      <c r="AM127" s="188"/>
      <c r="AN127" s="188"/>
      <c r="AO127" s="188"/>
      <c r="AP127" s="102">
        <v>4041.81</v>
      </c>
      <c r="AQ127" s="98" t="s">
        <v>385</v>
      </c>
      <c r="AR127" s="98" t="s">
        <v>320</v>
      </c>
      <c r="AS127" s="196" t="s">
        <v>385</v>
      </c>
      <c r="AT127" s="188"/>
      <c r="AU127" s="196" t="s">
        <v>320</v>
      </c>
      <c r="AV127" s="188"/>
      <c r="AW127" s="98" t="s">
        <v>320</v>
      </c>
    </row>
    <row r="128" spans="1:49" hidden="1" x14ac:dyDescent="0.25">
      <c r="A128" s="194" t="s">
        <v>22</v>
      </c>
      <c r="B128" s="188"/>
      <c r="C128" s="194" t="s">
        <v>342</v>
      </c>
      <c r="D128" s="188"/>
      <c r="E128" s="194" t="s">
        <v>391</v>
      </c>
      <c r="F128" s="188"/>
      <c r="G128" s="194" t="s">
        <v>322</v>
      </c>
      <c r="H128" s="188"/>
      <c r="I128" s="194"/>
      <c r="J128" s="188"/>
      <c r="K128" s="188"/>
      <c r="L128" s="194"/>
      <c r="M128" s="188"/>
      <c r="N128" s="188"/>
      <c r="O128" s="194"/>
      <c r="P128" s="188"/>
      <c r="Q128" s="194"/>
      <c r="R128" s="188"/>
      <c r="S128" s="193" t="s">
        <v>392</v>
      </c>
      <c r="T128" s="188"/>
      <c r="U128" s="188"/>
      <c r="V128" s="188"/>
      <c r="W128" s="188"/>
      <c r="X128" s="188"/>
      <c r="Y128" s="188"/>
      <c r="Z128" s="188"/>
      <c r="AA128" s="194" t="s">
        <v>19</v>
      </c>
      <c r="AB128" s="188"/>
      <c r="AC128" s="188"/>
      <c r="AD128" s="188"/>
      <c r="AE128" s="188"/>
      <c r="AF128" s="194" t="s">
        <v>20</v>
      </c>
      <c r="AG128" s="188"/>
      <c r="AH128" s="188"/>
      <c r="AI128" s="97" t="s">
        <v>317</v>
      </c>
      <c r="AJ128" s="195" t="s">
        <v>21</v>
      </c>
      <c r="AK128" s="188"/>
      <c r="AL128" s="188"/>
      <c r="AM128" s="188"/>
      <c r="AN128" s="188"/>
      <c r="AO128" s="188"/>
      <c r="AP128" s="102">
        <v>4041.81</v>
      </c>
      <c r="AQ128" s="98" t="s">
        <v>385</v>
      </c>
      <c r="AR128" s="98" t="s">
        <v>320</v>
      </c>
      <c r="AS128" s="196" t="s">
        <v>385</v>
      </c>
      <c r="AT128" s="188"/>
      <c r="AU128" s="196" t="s">
        <v>320</v>
      </c>
      <c r="AV128" s="188"/>
      <c r="AW128" s="98" t="s">
        <v>320</v>
      </c>
    </row>
    <row r="129" spans="1:49" hidden="1" x14ac:dyDescent="0.25">
      <c r="A129" s="190" t="s">
        <v>22</v>
      </c>
      <c r="B129" s="188"/>
      <c r="C129" s="190" t="s">
        <v>342</v>
      </c>
      <c r="D129" s="188"/>
      <c r="E129" s="190" t="s">
        <v>391</v>
      </c>
      <c r="F129" s="188"/>
      <c r="G129" s="190" t="s">
        <v>322</v>
      </c>
      <c r="H129" s="188"/>
      <c r="I129" s="190" t="s">
        <v>326</v>
      </c>
      <c r="J129" s="188"/>
      <c r="K129" s="188"/>
      <c r="L129" s="190"/>
      <c r="M129" s="188"/>
      <c r="N129" s="188"/>
      <c r="O129" s="190"/>
      <c r="P129" s="188"/>
      <c r="Q129" s="190"/>
      <c r="R129" s="188"/>
      <c r="S129" s="191" t="s">
        <v>393</v>
      </c>
      <c r="T129" s="188"/>
      <c r="U129" s="188"/>
      <c r="V129" s="188"/>
      <c r="W129" s="188"/>
      <c r="X129" s="188"/>
      <c r="Y129" s="188"/>
      <c r="Z129" s="188"/>
      <c r="AA129" s="190" t="s">
        <v>19</v>
      </c>
      <c r="AB129" s="188"/>
      <c r="AC129" s="188"/>
      <c r="AD129" s="188"/>
      <c r="AE129" s="188"/>
      <c r="AF129" s="190" t="s">
        <v>20</v>
      </c>
      <c r="AG129" s="188"/>
      <c r="AH129" s="188"/>
      <c r="AI129" s="99" t="s">
        <v>317</v>
      </c>
      <c r="AJ129" s="192" t="s">
        <v>21</v>
      </c>
      <c r="AK129" s="188"/>
      <c r="AL129" s="188"/>
      <c r="AM129" s="188"/>
      <c r="AN129" s="188"/>
      <c r="AO129" s="188"/>
      <c r="AP129" s="103">
        <v>4041.81</v>
      </c>
      <c r="AQ129" s="100" t="s">
        <v>385</v>
      </c>
      <c r="AR129" s="100" t="s">
        <v>320</v>
      </c>
      <c r="AS129" s="187" t="s">
        <v>385</v>
      </c>
      <c r="AT129" s="188"/>
      <c r="AU129" s="187" t="s">
        <v>320</v>
      </c>
      <c r="AV129" s="188"/>
      <c r="AW129" s="100" t="s">
        <v>320</v>
      </c>
    </row>
    <row r="130" spans="1:49" hidden="1" x14ac:dyDescent="0.25">
      <c r="A130" s="190" t="s">
        <v>22</v>
      </c>
      <c r="B130" s="188"/>
      <c r="C130" s="190" t="s">
        <v>342</v>
      </c>
      <c r="D130" s="188"/>
      <c r="E130" s="190" t="s">
        <v>391</v>
      </c>
      <c r="F130" s="188"/>
      <c r="G130" s="190" t="s">
        <v>322</v>
      </c>
      <c r="H130" s="188"/>
      <c r="I130" s="190" t="s">
        <v>341</v>
      </c>
      <c r="J130" s="188"/>
      <c r="K130" s="188"/>
      <c r="L130" s="190"/>
      <c r="M130" s="188"/>
      <c r="N130" s="188"/>
      <c r="O130" s="190"/>
      <c r="P130" s="188"/>
      <c r="Q130" s="190"/>
      <c r="R130" s="188"/>
      <c r="S130" s="191" t="s">
        <v>394</v>
      </c>
      <c r="T130" s="188"/>
      <c r="U130" s="188"/>
      <c r="V130" s="188"/>
      <c r="W130" s="188"/>
      <c r="X130" s="188"/>
      <c r="Y130" s="188"/>
      <c r="Z130" s="188"/>
      <c r="AA130" s="190" t="s">
        <v>19</v>
      </c>
      <c r="AB130" s="188"/>
      <c r="AC130" s="188"/>
      <c r="AD130" s="188"/>
      <c r="AE130" s="188"/>
      <c r="AF130" s="190" t="s">
        <v>20</v>
      </c>
      <c r="AG130" s="188"/>
      <c r="AH130" s="188"/>
      <c r="AI130" s="99" t="s">
        <v>317</v>
      </c>
      <c r="AJ130" s="192" t="s">
        <v>21</v>
      </c>
      <c r="AK130" s="188"/>
      <c r="AL130" s="188"/>
      <c r="AM130" s="188"/>
      <c r="AN130" s="188"/>
      <c r="AO130" s="188"/>
      <c r="AP130" s="100">
        <v>0</v>
      </c>
      <c r="AQ130" s="100" t="s">
        <v>320</v>
      </c>
      <c r="AR130" s="100" t="s">
        <v>320</v>
      </c>
      <c r="AS130" s="187" t="s">
        <v>320</v>
      </c>
      <c r="AT130" s="188"/>
      <c r="AU130" s="187" t="s">
        <v>320</v>
      </c>
      <c r="AV130" s="188"/>
      <c r="AW130" s="100" t="s">
        <v>320</v>
      </c>
    </row>
    <row r="131" spans="1:49" hidden="1" x14ac:dyDescent="0.25">
      <c r="A131" s="194" t="s">
        <v>22</v>
      </c>
      <c r="B131" s="188"/>
      <c r="C131" s="194" t="s">
        <v>395</v>
      </c>
      <c r="D131" s="188"/>
      <c r="E131" s="194"/>
      <c r="F131" s="188"/>
      <c r="G131" s="194"/>
      <c r="H131" s="188"/>
      <c r="I131" s="194"/>
      <c r="J131" s="188"/>
      <c r="K131" s="188"/>
      <c r="L131" s="194"/>
      <c r="M131" s="188"/>
      <c r="N131" s="188"/>
      <c r="O131" s="194"/>
      <c r="P131" s="188"/>
      <c r="Q131" s="194"/>
      <c r="R131" s="188"/>
      <c r="S131" s="193" t="s">
        <v>227</v>
      </c>
      <c r="T131" s="188"/>
      <c r="U131" s="188"/>
      <c r="V131" s="188"/>
      <c r="W131" s="188"/>
      <c r="X131" s="188"/>
      <c r="Y131" s="188"/>
      <c r="Z131" s="188"/>
      <c r="AA131" s="194" t="s">
        <v>19</v>
      </c>
      <c r="AB131" s="188"/>
      <c r="AC131" s="188"/>
      <c r="AD131" s="188"/>
      <c r="AE131" s="188"/>
      <c r="AF131" s="194" t="s">
        <v>20</v>
      </c>
      <c r="AG131" s="188"/>
      <c r="AH131" s="188"/>
      <c r="AI131" s="97" t="s">
        <v>317</v>
      </c>
      <c r="AJ131" s="195" t="s">
        <v>21</v>
      </c>
      <c r="AK131" s="188"/>
      <c r="AL131" s="188"/>
      <c r="AM131" s="188"/>
      <c r="AN131" s="188"/>
      <c r="AO131" s="188"/>
      <c r="AP131" s="98">
        <v>0</v>
      </c>
      <c r="AQ131" s="98" t="s">
        <v>320</v>
      </c>
      <c r="AR131" s="98" t="s">
        <v>320</v>
      </c>
      <c r="AS131" s="196" t="s">
        <v>320</v>
      </c>
      <c r="AT131" s="188"/>
      <c r="AU131" s="196" t="s">
        <v>320</v>
      </c>
      <c r="AV131" s="188"/>
      <c r="AW131" s="98" t="s">
        <v>320</v>
      </c>
    </row>
    <row r="132" spans="1:49" hidden="1" x14ac:dyDescent="0.25">
      <c r="A132" s="194" t="s">
        <v>22</v>
      </c>
      <c r="B132" s="188"/>
      <c r="C132" s="194" t="s">
        <v>395</v>
      </c>
      <c r="D132" s="188"/>
      <c r="E132" s="194" t="s">
        <v>322</v>
      </c>
      <c r="F132" s="188"/>
      <c r="G132" s="194"/>
      <c r="H132" s="188"/>
      <c r="I132" s="194"/>
      <c r="J132" s="188"/>
      <c r="K132" s="188"/>
      <c r="L132" s="194"/>
      <c r="M132" s="188"/>
      <c r="N132" s="188"/>
      <c r="O132" s="194"/>
      <c r="P132" s="188"/>
      <c r="Q132" s="194"/>
      <c r="R132" s="188"/>
      <c r="S132" s="193" t="s">
        <v>229</v>
      </c>
      <c r="T132" s="188"/>
      <c r="U132" s="188"/>
      <c r="V132" s="188"/>
      <c r="W132" s="188"/>
      <c r="X132" s="188"/>
      <c r="Y132" s="188"/>
      <c r="Z132" s="188"/>
      <c r="AA132" s="194" t="s">
        <v>19</v>
      </c>
      <c r="AB132" s="188"/>
      <c r="AC132" s="188"/>
      <c r="AD132" s="188"/>
      <c r="AE132" s="188"/>
      <c r="AF132" s="194" t="s">
        <v>20</v>
      </c>
      <c r="AG132" s="188"/>
      <c r="AH132" s="188"/>
      <c r="AI132" s="97" t="s">
        <v>317</v>
      </c>
      <c r="AJ132" s="195" t="s">
        <v>21</v>
      </c>
      <c r="AK132" s="188"/>
      <c r="AL132" s="188"/>
      <c r="AM132" s="188"/>
      <c r="AN132" s="188"/>
      <c r="AO132" s="188"/>
      <c r="AP132" s="98">
        <v>0</v>
      </c>
      <c r="AQ132" s="98" t="s">
        <v>320</v>
      </c>
      <c r="AR132" s="98" t="s">
        <v>320</v>
      </c>
      <c r="AS132" s="196" t="s">
        <v>320</v>
      </c>
      <c r="AT132" s="188"/>
      <c r="AU132" s="196" t="s">
        <v>320</v>
      </c>
      <c r="AV132" s="188"/>
      <c r="AW132" s="98" t="s">
        <v>320</v>
      </c>
    </row>
    <row r="133" spans="1:49" hidden="1" x14ac:dyDescent="0.25">
      <c r="A133" s="194" t="s">
        <v>22</v>
      </c>
      <c r="B133" s="188"/>
      <c r="C133" s="194" t="s">
        <v>395</v>
      </c>
      <c r="D133" s="188"/>
      <c r="E133" s="194" t="s">
        <v>322</v>
      </c>
      <c r="F133" s="188"/>
      <c r="G133" s="194" t="s">
        <v>340</v>
      </c>
      <c r="H133" s="188"/>
      <c r="I133" s="194"/>
      <c r="J133" s="188"/>
      <c r="K133" s="188"/>
      <c r="L133" s="194"/>
      <c r="M133" s="188"/>
      <c r="N133" s="188"/>
      <c r="O133" s="194"/>
      <c r="P133" s="188"/>
      <c r="Q133" s="194"/>
      <c r="R133" s="188"/>
      <c r="S133" s="193" t="s">
        <v>231</v>
      </c>
      <c r="T133" s="188"/>
      <c r="U133" s="188"/>
      <c r="V133" s="188"/>
      <c r="W133" s="188"/>
      <c r="X133" s="188"/>
      <c r="Y133" s="188"/>
      <c r="Z133" s="188"/>
      <c r="AA133" s="194" t="s">
        <v>19</v>
      </c>
      <c r="AB133" s="188"/>
      <c r="AC133" s="188"/>
      <c r="AD133" s="188"/>
      <c r="AE133" s="188"/>
      <c r="AF133" s="194" t="s">
        <v>20</v>
      </c>
      <c r="AG133" s="188"/>
      <c r="AH133" s="188"/>
      <c r="AI133" s="97" t="s">
        <v>317</v>
      </c>
      <c r="AJ133" s="195" t="s">
        <v>21</v>
      </c>
      <c r="AK133" s="188"/>
      <c r="AL133" s="188"/>
      <c r="AM133" s="188"/>
      <c r="AN133" s="188"/>
      <c r="AO133" s="188"/>
      <c r="AP133" s="98">
        <v>0</v>
      </c>
      <c r="AQ133" s="98" t="s">
        <v>320</v>
      </c>
      <c r="AR133" s="98" t="s">
        <v>320</v>
      </c>
      <c r="AS133" s="196" t="s">
        <v>320</v>
      </c>
      <c r="AT133" s="188"/>
      <c r="AU133" s="196" t="s">
        <v>320</v>
      </c>
      <c r="AV133" s="188"/>
      <c r="AW133" s="98" t="s">
        <v>320</v>
      </c>
    </row>
    <row r="134" spans="1:49" hidden="1" x14ac:dyDescent="0.25">
      <c r="A134" s="190" t="s">
        <v>22</v>
      </c>
      <c r="B134" s="188"/>
      <c r="C134" s="190" t="s">
        <v>395</v>
      </c>
      <c r="D134" s="188"/>
      <c r="E134" s="190" t="s">
        <v>322</v>
      </c>
      <c r="F134" s="188"/>
      <c r="G134" s="190" t="s">
        <v>340</v>
      </c>
      <c r="H134" s="188"/>
      <c r="I134" s="190" t="s">
        <v>326</v>
      </c>
      <c r="J134" s="188"/>
      <c r="K134" s="188"/>
      <c r="L134" s="190"/>
      <c r="M134" s="188"/>
      <c r="N134" s="188"/>
      <c r="O134" s="190"/>
      <c r="P134" s="188"/>
      <c r="Q134" s="190"/>
      <c r="R134" s="188"/>
      <c r="S134" s="191" t="s">
        <v>233</v>
      </c>
      <c r="T134" s="188"/>
      <c r="U134" s="188"/>
      <c r="V134" s="188"/>
      <c r="W134" s="188"/>
      <c r="X134" s="188"/>
      <c r="Y134" s="188"/>
      <c r="Z134" s="188"/>
      <c r="AA134" s="190" t="s">
        <v>19</v>
      </c>
      <c r="AB134" s="188"/>
      <c r="AC134" s="188"/>
      <c r="AD134" s="188"/>
      <c r="AE134" s="188"/>
      <c r="AF134" s="190" t="s">
        <v>20</v>
      </c>
      <c r="AG134" s="188"/>
      <c r="AH134" s="188"/>
      <c r="AI134" s="99" t="s">
        <v>317</v>
      </c>
      <c r="AJ134" s="192" t="s">
        <v>21</v>
      </c>
      <c r="AK134" s="188"/>
      <c r="AL134" s="188"/>
      <c r="AM134" s="188"/>
      <c r="AN134" s="188"/>
      <c r="AO134" s="188"/>
      <c r="AP134" s="100">
        <v>0</v>
      </c>
      <c r="AQ134" s="100" t="s">
        <v>320</v>
      </c>
      <c r="AR134" s="100" t="s">
        <v>320</v>
      </c>
      <c r="AS134" s="187" t="s">
        <v>320</v>
      </c>
      <c r="AT134" s="188"/>
      <c r="AU134" s="187" t="s">
        <v>320</v>
      </c>
      <c r="AV134" s="188"/>
      <c r="AW134" s="100" t="s">
        <v>320</v>
      </c>
    </row>
    <row r="135" spans="1:49" hidden="1" x14ac:dyDescent="0.25">
      <c r="A135" s="190" t="s">
        <v>22</v>
      </c>
      <c r="B135" s="188"/>
      <c r="C135" s="190" t="s">
        <v>395</v>
      </c>
      <c r="D135" s="188"/>
      <c r="E135" s="190" t="s">
        <v>322</v>
      </c>
      <c r="F135" s="188"/>
      <c r="G135" s="190" t="s">
        <v>340</v>
      </c>
      <c r="H135" s="188"/>
      <c r="I135" s="190" t="s">
        <v>327</v>
      </c>
      <c r="J135" s="188"/>
      <c r="K135" s="188"/>
      <c r="L135" s="190"/>
      <c r="M135" s="188"/>
      <c r="N135" s="188"/>
      <c r="O135" s="190"/>
      <c r="P135" s="188"/>
      <c r="Q135" s="190"/>
      <c r="R135" s="188"/>
      <c r="S135" s="191" t="s">
        <v>235</v>
      </c>
      <c r="T135" s="188"/>
      <c r="U135" s="188"/>
      <c r="V135" s="188"/>
      <c r="W135" s="188"/>
      <c r="X135" s="188"/>
      <c r="Y135" s="188"/>
      <c r="Z135" s="188"/>
      <c r="AA135" s="190" t="s">
        <v>19</v>
      </c>
      <c r="AB135" s="188"/>
      <c r="AC135" s="188"/>
      <c r="AD135" s="188"/>
      <c r="AE135" s="188"/>
      <c r="AF135" s="190" t="s">
        <v>20</v>
      </c>
      <c r="AG135" s="188"/>
      <c r="AH135" s="188"/>
      <c r="AI135" s="99" t="s">
        <v>317</v>
      </c>
      <c r="AJ135" s="192" t="s">
        <v>21</v>
      </c>
      <c r="AK135" s="188"/>
      <c r="AL135" s="188"/>
      <c r="AM135" s="188"/>
      <c r="AN135" s="188"/>
      <c r="AO135" s="188"/>
      <c r="AP135" s="100">
        <v>0</v>
      </c>
      <c r="AQ135" s="100" t="s">
        <v>320</v>
      </c>
      <c r="AR135" s="100" t="s">
        <v>320</v>
      </c>
      <c r="AS135" s="187" t="s">
        <v>320</v>
      </c>
      <c r="AT135" s="188"/>
      <c r="AU135" s="187" t="s">
        <v>320</v>
      </c>
      <c r="AV135" s="188"/>
      <c r="AW135" s="100" t="s">
        <v>320</v>
      </c>
    </row>
    <row r="136" spans="1:49" hidden="1" x14ac:dyDescent="0.25">
      <c r="A136" s="190" t="s">
        <v>22</v>
      </c>
      <c r="B136" s="188"/>
      <c r="C136" s="190" t="s">
        <v>395</v>
      </c>
      <c r="D136" s="188"/>
      <c r="E136" s="190" t="s">
        <v>322</v>
      </c>
      <c r="F136" s="188"/>
      <c r="G136" s="190" t="s">
        <v>340</v>
      </c>
      <c r="H136" s="188"/>
      <c r="I136" s="190" t="s">
        <v>330</v>
      </c>
      <c r="J136" s="188"/>
      <c r="K136" s="188"/>
      <c r="L136" s="190"/>
      <c r="M136" s="188"/>
      <c r="N136" s="188"/>
      <c r="O136" s="190"/>
      <c r="P136" s="188"/>
      <c r="Q136" s="190"/>
      <c r="R136" s="188"/>
      <c r="S136" s="191" t="s">
        <v>237</v>
      </c>
      <c r="T136" s="188"/>
      <c r="U136" s="188"/>
      <c r="V136" s="188"/>
      <c r="W136" s="188"/>
      <c r="X136" s="188"/>
      <c r="Y136" s="188"/>
      <c r="Z136" s="188"/>
      <c r="AA136" s="190" t="s">
        <v>19</v>
      </c>
      <c r="AB136" s="188"/>
      <c r="AC136" s="188"/>
      <c r="AD136" s="188"/>
      <c r="AE136" s="188"/>
      <c r="AF136" s="190" t="s">
        <v>20</v>
      </c>
      <c r="AG136" s="188"/>
      <c r="AH136" s="188"/>
      <c r="AI136" s="99" t="s">
        <v>317</v>
      </c>
      <c r="AJ136" s="192" t="s">
        <v>21</v>
      </c>
      <c r="AK136" s="188"/>
      <c r="AL136" s="188"/>
      <c r="AM136" s="188"/>
      <c r="AN136" s="188"/>
      <c r="AO136" s="188"/>
      <c r="AP136" s="100">
        <v>0</v>
      </c>
      <c r="AQ136" s="100" t="s">
        <v>320</v>
      </c>
      <c r="AR136" s="100" t="s">
        <v>320</v>
      </c>
      <c r="AS136" s="187" t="s">
        <v>320</v>
      </c>
      <c r="AT136" s="188"/>
      <c r="AU136" s="187" t="s">
        <v>320</v>
      </c>
      <c r="AV136" s="188"/>
      <c r="AW136" s="100" t="s">
        <v>320</v>
      </c>
    </row>
    <row r="137" spans="1:49" hidden="1" x14ac:dyDescent="0.25">
      <c r="A137" s="194" t="s">
        <v>22</v>
      </c>
      <c r="B137" s="188"/>
      <c r="C137" s="194" t="s">
        <v>395</v>
      </c>
      <c r="D137" s="188"/>
      <c r="E137" s="194" t="s">
        <v>390</v>
      </c>
      <c r="F137" s="188"/>
      <c r="G137" s="194"/>
      <c r="H137" s="188"/>
      <c r="I137" s="194"/>
      <c r="J137" s="188"/>
      <c r="K137" s="188"/>
      <c r="L137" s="194"/>
      <c r="M137" s="188"/>
      <c r="N137" s="188"/>
      <c r="O137" s="194"/>
      <c r="P137" s="188"/>
      <c r="Q137" s="194"/>
      <c r="R137" s="188"/>
      <c r="S137" s="193" t="s">
        <v>241</v>
      </c>
      <c r="T137" s="188"/>
      <c r="U137" s="188"/>
      <c r="V137" s="188"/>
      <c r="W137" s="188"/>
      <c r="X137" s="188"/>
      <c r="Y137" s="188"/>
      <c r="Z137" s="188"/>
      <c r="AA137" s="194" t="s">
        <v>19</v>
      </c>
      <c r="AB137" s="188"/>
      <c r="AC137" s="188"/>
      <c r="AD137" s="188"/>
      <c r="AE137" s="188"/>
      <c r="AF137" s="194" t="s">
        <v>20</v>
      </c>
      <c r="AG137" s="188"/>
      <c r="AH137" s="188"/>
      <c r="AI137" s="97" t="s">
        <v>317</v>
      </c>
      <c r="AJ137" s="195" t="s">
        <v>21</v>
      </c>
      <c r="AK137" s="188"/>
      <c r="AL137" s="188"/>
      <c r="AM137" s="188"/>
      <c r="AN137" s="188"/>
      <c r="AO137" s="188"/>
      <c r="AP137" s="98">
        <v>0</v>
      </c>
      <c r="AQ137" s="98" t="s">
        <v>320</v>
      </c>
      <c r="AR137" s="98" t="s">
        <v>320</v>
      </c>
      <c r="AS137" s="196" t="s">
        <v>320</v>
      </c>
      <c r="AT137" s="188"/>
      <c r="AU137" s="196" t="s">
        <v>320</v>
      </c>
      <c r="AV137" s="188"/>
      <c r="AW137" s="98" t="s">
        <v>320</v>
      </c>
    </row>
    <row r="138" spans="1:49" hidden="1" x14ac:dyDescent="0.25">
      <c r="A138" s="190" t="s">
        <v>22</v>
      </c>
      <c r="B138" s="188"/>
      <c r="C138" s="190" t="s">
        <v>395</v>
      </c>
      <c r="D138" s="188"/>
      <c r="E138" s="190" t="s">
        <v>390</v>
      </c>
      <c r="F138" s="188"/>
      <c r="G138" s="190" t="s">
        <v>322</v>
      </c>
      <c r="H138" s="188"/>
      <c r="I138" s="190"/>
      <c r="J138" s="188"/>
      <c r="K138" s="188"/>
      <c r="L138" s="190"/>
      <c r="M138" s="188"/>
      <c r="N138" s="188"/>
      <c r="O138" s="190"/>
      <c r="P138" s="188"/>
      <c r="Q138" s="190"/>
      <c r="R138" s="188"/>
      <c r="S138" s="191" t="s">
        <v>243</v>
      </c>
      <c r="T138" s="188"/>
      <c r="U138" s="188"/>
      <c r="V138" s="188"/>
      <c r="W138" s="188"/>
      <c r="X138" s="188"/>
      <c r="Y138" s="188"/>
      <c r="Z138" s="188"/>
      <c r="AA138" s="190" t="s">
        <v>19</v>
      </c>
      <c r="AB138" s="188"/>
      <c r="AC138" s="188"/>
      <c r="AD138" s="188"/>
      <c r="AE138" s="188"/>
      <c r="AF138" s="190" t="s">
        <v>20</v>
      </c>
      <c r="AG138" s="188"/>
      <c r="AH138" s="188"/>
      <c r="AI138" s="99" t="s">
        <v>317</v>
      </c>
      <c r="AJ138" s="192" t="s">
        <v>21</v>
      </c>
      <c r="AK138" s="188"/>
      <c r="AL138" s="188"/>
      <c r="AM138" s="188"/>
      <c r="AN138" s="188"/>
      <c r="AO138" s="188"/>
      <c r="AP138" s="100">
        <v>0</v>
      </c>
      <c r="AQ138" s="100" t="s">
        <v>320</v>
      </c>
      <c r="AR138" s="100" t="s">
        <v>320</v>
      </c>
      <c r="AS138" s="187" t="s">
        <v>320</v>
      </c>
      <c r="AT138" s="188"/>
      <c r="AU138" s="187" t="s">
        <v>320</v>
      </c>
      <c r="AV138" s="188"/>
      <c r="AW138" s="100" t="s">
        <v>320</v>
      </c>
    </row>
    <row r="139" spans="1:49" x14ac:dyDescent="0.25">
      <c r="A139" s="194" t="s">
        <v>244</v>
      </c>
      <c r="B139" s="188"/>
      <c r="C139" s="194"/>
      <c r="D139" s="188"/>
      <c r="E139" s="194"/>
      <c r="F139" s="188"/>
      <c r="G139" s="194"/>
      <c r="H139" s="188"/>
      <c r="I139" s="194"/>
      <c r="J139" s="188"/>
      <c r="K139" s="188"/>
      <c r="L139" s="194"/>
      <c r="M139" s="188"/>
      <c r="N139" s="188"/>
      <c r="O139" s="194"/>
      <c r="P139" s="188"/>
      <c r="Q139" s="194"/>
      <c r="R139" s="188"/>
      <c r="S139" s="193" t="s">
        <v>245</v>
      </c>
      <c r="T139" s="188"/>
      <c r="U139" s="188"/>
      <c r="V139" s="188"/>
      <c r="W139" s="188"/>
      <c r="X139" s="188"/>
      <c r="Y139" s="188"/>
      <c r="Z139" s="188"/>
      <c r="AA139" s="194" t="s">
        <v>396</v>
      </c>
      <c r="AB139" s="188"/>
      <c r="AC139" s="188"/>
      <c r="AD139" s="188"/>
      <c r="AE139" s="188"/>
      <c r="AF139" s="194" t="s">
        <v>20</v>
      </c>
      <c r="AG139" s="188"/>
      <c r="AH139" s="188"/>
      <c r="AI139" s="97" t="s">
        <v>397</v>
      </c>
      <c r="AJ139" s="195" t="s">
        <v>398</v>
      </c>
      <c r="AK139" s="188"/>
      <c r="AL139" s="188"/>
      <c r="AM139" s="188"/>
      <c r="AN139" s="188"/>
      <c r="AO139" s="188"/>
      <c r="AP139" s="98">
        <v>0</v>
      </c>
      <c r="AQ139" s="98" t="s">
        <v>320</v>
      </c>
      <c r="AR139" s="98" t="s">
        <v>320</v>
      </c>
      <c r="AS139" s="196" t="s">
        <v>320</v>
      </c>
      <c r="AT139" s="188"/>
      <c r="AU139" s="196" t="s">
        <v>320</v>
      </c>
      <c r="AV139" s="188"/>
      <c r="AW139" s="98" t="s">
        <v>320</v>
      </c>
    </row>
    <row r="140" spans="1:49" x14ac:dyDescent="0.25">
      <c r="A140" s="194" t="s">
        <v>244</v>
      </c>
      <c r="B140" s="188"/>
      <c r="C140" s="194"/>
      <c r="D140" s="188"/>
      <c r="E140" s="194"/>
      <c r="F140" s="188"/>
      <c r="G140" s="194"/>
      <c r="H140" s="188"/>
      <c r="I140" s="194"/>
      <c r="J140" s="188"/>
      <c r="K140" s="188"/>
      <c r="L140" s="194"/>
      <c r="M140" s="188"/>
      <c r="N140" s="188"/>
      <c r="O140" s="194"/>
      <c r="P140" s="188"/>
      <c r="Q140" s="194"/>
      <c r="R140" s="188"/>
      <c r="S140" s="193" t="s">
        <v>245</v>
      </c>
      <c r="T140" s="188"/>
      <c r="U140" s="188"/>
      <c r="V140" s="188"/>
      <c r="W140" s="188"/>
      <c r="X140" s="188"/>
      <c r="Y140" s="188"/>
      <c r="Z140" s="188"/>
      <c r="AA140" s="194" t="s">
        <v>19</v>
      </c>
      <c r="AB140" s="188"/>
      <c r="AC140" s="188"/>
      <c r="AD140" s="188"/>
      <c r="AE140" s="188"/>
      <c r="AF140" s="194" t="s">
        <v>20</v>
      </c>
      <c r="AG140" s="188"/>
      <c r="AH140" s="188"/>
      <c r="AI140" s="97" t="s">
        <v>317</v>
      </c>
      <c r="AJ140" s="195" t="s">
        <v>21</v>
      </c>
      <c r="AK140" s="188"/>
      <c r="AL140" s="188"/>
      <c r="AM140" s="188"/>
      <c r="AN140" s="188"/>
      <c r="AO140" s="188"/>
      <c r="AP140" s="102">
        <v>1714485881.1600001</v>
      </c>
      <c r="AQ140" s="98" t="s">
        <v>399</v>
      </c>
      <c r="AR140" s="98" t="s">
        <v>400</v>
      </c>
      <c r="AS140" s="196" t="s">
        <v>399</v>
      </c>
      <c r="AT140" s="188"/>
      <c r="AU140" s="196" t="s">
        <v>320</v>
      </c>
      <c r="AV140" s="188"/>
      <c r="AW140" s="98" t="s">
        <v>320</v>
      </c>
    </row>
    <row r="141" spans="1:49" x14ac:dyDescent="0.25">
      <c r="A141" s="194" t="s">
        <v>244</v>
      </c>
      <c r="B141" s="188"/>
      <c r="C141" s="194"/>
      <c r="D141" s="188"/>
      <c r="E141" s="194"/>
      <c r="F141" s="188"/>
      <c r="G141" s="194"/>
      <c r="H141" s="188"/>
      <c r="I141" s="194"/>
      <c r="J141" s="188"/>
      <c r="K141" s="188"/>
      <c r="L141" s="194"/>
      <c r="M141" s="188"/>
      <c r="N141" s="188"/>
      <c r="O141" s="194"/>
      <c r="P141" s="188"/>
      <c r="Q141" s="194"/>
      <c r="R141" s="188"/>
      <c r="S141" s="193" t="s">
        <v>245</v>
      </c>
      <c r="T141" s="188"/>
      <c r="U141" s="188"/>
      <c r="V141" s="188"/>
      <c r="W141" s="188"/>
      <c r="X141" s="188"/>
      <c r="Y141" s="188"/>
      <c r="Z141" s="188"/>
      <c r="AA141" s="194" t="s">
        <v>19</v>
      </c>
      <c r="AB141" s="188"/>
      <c r="AC141" s="188"/>
      <c r="AD141" s="188"/>
      <c r="AE141" s="188"/>
      <c r="AF141" s="194" t="s">
        <v>20</v>
      </c>
      <c r="AG141" s="188"/>
      <c r="AH141" s="188"/>
      <c r="AI141" s="97" t="s">
        <v>401</v>
      </c>
      <c r="AJ141" s="195" t="s">
        <v>246</v>
      </c>
      <c r="AK141" s="188"/>
      <c r="AL141" s="188"/>
      <c r="AM141" s="188"/>
      <c r="AN141" s="188"/>
      <c r="AO141" s="188"/>
      <c r="AP141" s="102">
        <v>1229988475.5</v>
      </c>
      <c r="AQ141" s="98" t="s">
        <v>402</v>
      </c>
      <c r="AR141" s="98" t="s">
        <v>403</v>
      </c>
      <c r="AS141" s="196" t="s">
        <v>402</v>
      </c>
      <c r="AT141" s="188"/>
      <c r="AU141" s="196" t="s">
        <v>320</v>
      </c>
      <c r="AV141" s="188"/>
      <c r="AW141" s="98" t="s">
        <v>320</v>
      </c>
    </row>
    <row r="142" spans="1:49" hidden="1" x14ac:dyDescent="0.25">
      <c r="A142" s="194" t="s">
        <v>244</v>
      </c>
      <c r="B142" s="188"/>
      <c r="C142" s="194" t="s">
        <v>404</v>
      </c>
      <c r="D142" s="188"/>
      <c r="E142" s="194"/>
      <c r="F142" s="188"/>
      <c r="G142" s="194"/>
      <c r="H142" s="188"/>
      <c r="I142" s="194"/>
      <c r="J142" s="188"/>
      <c r="K142" s="188"/>
      <c r="L142" s="194"/>
      <c r="M142" s="188"/>
      <c r="N142" s="188"/>
      <c r="O142" s="194"/>
      <c r="P142" s="188"/>
      <c r="Q142" s="194"/>
      <c r="R142" s="188"/>
      <c r="S142" s="193" t="s">
        <v>248</v>
      </c>
      <c r="T142" s="188"/>
      <c r="U142" s="188"/>
      <c r="V142" s="188"/>
      <c r="W142" s="188"/>
      <c r="X142" s="188"/>
      <c r="Y142" s="188"/>
      <c r="Z142" s="188"/>
      <c r="AA142" s="194" t="s">
        <v>396</v>
      </c>
      <c r="AB142" s="188"/>
      <c r="AC142" s="188"/>
      <c r="AD142" s="188"/>
      <c r="AE142" s="188"/>
      <c r="AF142" s="194" t="s">
        <v>20</v>
      </c>
      <c r="AG142" s="188"/>
      <c r="AH142" s="188"/>
      <c r="AI142" s="97" t="s">
        <v>397</v>
      </c>
      <c r="AJ142" s="195" t="s">
        <v>398</v>
      </c>
      <c r="AK142" s="188"/>
      <c r="AL142" s="188"/>
      <c r="AM142" s="188"/>
      <c r="AN142" s="188"/>
      <c r="AO142" s="188"/>
      <c r="AP142" s="98" t="s">
        <v>320</v>
      </c>
      <c r="AQ142" s="98" t="s">
        <v>320</v>
      </c>
      <c r="AR142" s="98" t="s">
        <v>320</v>
      </c>
      <c r="AS142" s="196" t="s">
        <v>320</v>
      </c>
      <c r="AT142" s="188"/>
      <c r="AU142" s="196" t="s">
        <v>320</v>
      </c>
      <c r="AV142" s="188"/>
      <c r="AW142" s="98" t="s">
        <v>320</v>
      </c>
    </row>
    <row r="143" spans="1:49" hidden="1" x14ac:dyDescent="0.25">
      <c r="A143" s="194" t="s">
        <v>244</v>
      </c>
      <c r="B143" s="188"/>
      <c r="C143" s="194" t="s">
        <v>404</v>
      </c>
      <c r="D143" s="188"/>
      <c r="E143" s="194"/>
      <c r="F143" s="188"/>
      <c r="G143" s="194"/>
      <c r="H143" s="188"/>
      <c r="I143" s="194"/>
      <c r="J143" s="188"/>
      <c r="K143" s="188"/>
      <c r="L143" s="194"/>
      <c r="M143" s="188"/>
      <c r="N143" s="188"/>
      <c r="O143" s="194"/>
      <c r="P143" s="188"/>
      <c r="Q143" s="194"/>
      <c r="R143" s="188"/>
      <c r="S143" s="193" t="s">
        <v>248</v>
      </c>
      <c r="T143" s="188"/>
      <c r="U143" s="188"/>
      <c r="V143" s="188"/>
      <c r="W143" s="188"/>
      <c r="X143" s="188"/>
      <c r="Y143" s="188"/>
      <c r="Z143" s="188"/>
      <c r="AA143" s="194" t="s">
        <v>19</v>
      </c>
      <c r="AB143" s="188"/>
      <c r="AC143" s="188"/>
      <c r="AD143" s="188"/>
      <c r="AE143" s="188"/>
      <c r="AF143" s="194" t="s">
        <v>20</v>
      </c>
      <c r="AG143" s="188"/>
      <c r="AH143" s="188"/>
      <c r="AI143" s="97" t="s">
        <v>317</v>
      </c>
      <c r="AJ143" s="195" t="s">
        <v>21</v>
      </c>
      <c r="AK143" s="188"/>
      <c r="AL143" s="188"/>
      <c r="AM143" s="188"/>
      <c r="AN143" s="188"/>
      <c r="AO143" s="188"/>
      <c r="AP143" s="98" t="s">
        <v>405</v>
      </c>
      <c r="AQ143" s="98" t="s">
        <v>406</v>
      </c>
      <c r="AR143" s="98" t="s">
        <v>407</v>
      </c>
      <c r="AS143" s="196" t="s">
        <v>406</v>
      </c>
      <c r="AT143" s="188"/>
      <c r="AU143" s="196" t="s">
        <v>320</v>
      </c>
      <c r="AV143" s="188"/>
      <c r="AW143" s="98" t="s">
        <v>320</v>
      </c>
    </row>
    <row r="144" spans="1:49" hidden="1" x14ac:dyDescent="0.25">
      <c r="A144" s="194" t="s">
        <v>244</v>
      </c>
      <c r="B144" s="188"/>
      <c r="C144" s="194" t="s">
        <v>404</v>
      </c>
      <c r="D144" s="188"/>
      <c r="E144" s="194"/>
      <c r="F144" s="188"/>
      <c r="G144" s="194"/>
      <c r="H144" s="188"/>
      <c r="I144" s="194"/>
      <c r="J144" s="188"/>
      <c r="K144" s="188"/>
      <c r="L144" s="194"/>
      <c r="M144" s="188"/>
      <c r="N144" s="188"/>
      <c r="O144" s="194"/>
      <c r="P144" s="188"/>
      <c r="Q144" s="194"/>
      <c r="R144" s="188"/>
      <c r="S144" s="193" t="s">
        <v>248</v>
      </c>
      <c r="T144" s="188"/>
      <c r="U144" s="188"/>
      <c r="V144" s="188"/>
      <c r="W144" s="188"/>
      <c r="X144" s="188"/>
      <c r="Y144" s="188"/>
      <c r="Z144" s="188"/>
      <c r="AA144" s="194" t="s">
        <v>19</v>
      </c>
      <c r="AB144" s="188"/>
      <c r="AC144" s="188"/>
      <c r="AD144" s="188"/>
      <c r="AE144" s="188"/>
      <c r="AF144" s="194" t="s">
        <v>20</v>
      </c>
      <c r="AG144" s="188"/>
      <c r="AH144" s="188"/>
      <c r="AI144" s="97" t="s">
        <v>401</v>
      </c>
      <c r="AJ144" s="195" t="s">
        <v>246</v>
      </c>
      <c r="AK144" s="188"/>
      <c r="AL144" s="188"/>
      <c r="AM144" s="188"/>
      <c r="AN144" s="188"/>
      <c r="AO144" s="188"/>
      <c r="AP144" s="98" t="s">
        <v>408</v>
      </c>
      <c r="AQ144" s="98" t="s">
        <v>402</v>
      </c>
      <c r="AR144" s="98" t="s">
        <v>403</v>
      </c>
      <c r="AS144" s="196" t="s">
        <v>402</v>
      </c>
      <c r="AT144" s="188"/>
      <c r="AU144" s="196" t="s">
        <v>320</v>
      </c>
      <c r="AV144" s="188"/>
      <c r="AW144" s="98" t="s">
        <v>320</v>
      </c>
    </row>
    <row r="145" spans="1:49" hidden="1" x14ac:dyDescent="0.25">
      <c r="A145" s="194" t="s">
        <v>244</v>
      </c>
      <c r="B145" s="188"/>
      <c r="C145" s="194" t="s">
        <v>404</v>
      </c>
      <c r="D145" s="188"/>
      <c r="E145" s="194" t="s">
        <v>409</v>
      </c>
      <c r="F145" s="188"/>
      <c r="G145" s="194"/>
      <c r="H145" s="188"/>
      <c r="I145" s="194"/>
      <c r="J145" s="188"/>
      <c r="K145" s="188"/>
      <c r="L145" s="194"/>
      <c r="M145" s="188"/>
      <c r="N145" s="188"/>
      <c r="O145" s="194"/>
      <c r="P145" s="188"/>
      <c r="Q145" s="194"/>
      <c r="R145" s="188"/>
      <c r="S145" s="193" t="s">
        <v>250</v>
      </c>
      <c r="T145" s="188"/>
      <c r="U145" s="188"/>
      <c r="V145" s="188"/>
      <c r="W145" s="188"/>
      <c r="X145" s="188"/>
      <c r="Y145" s="188"/>
      <c r="Z145" s="188"/>
      <c r="AA145" s="194" t="s">
        <v>396</v>
      </c>
      <c r="AB145" s="188"/>
      <c r="AC145" s="188"/>
      <c r="AD145" s="188"/>
      <c r="AE145" s="188"/>
      <c r="AF145" s="194" t="s">
        <v>20</v>
      </c>
      <c r="AG145" s="188"/>
      <c r="AH145" s="188"/>
      <c r="AI145" s="97" t="s">
        <v>397</v>
      </c>
      <c r="AJ145" s="195" t="s">
        <v>398</v>
      </c>
      <c r="AK145" s="188"/>
      <c r="AL145" s="188"/>
      <c r="AM145" s="188"/>
      <c r="AN145" s="188"/>
      <c r="AO145" s="188"/>
      <c r="AP145" s="98" t="s">
        <v>320</v>
      </c>
      <c r="AQ145" s="98" t="s">
        <v>320</v>
      </c>
      <c r="AR145" s="98" t="s">
        <v>320</v>
      </c>
      <c r="AS145" s="196" t="s">
        <v>320</v>
      </c>
      <c r="AT145" s="188"/>
      <c r="AU145" s="196" t="s">
        <v>320</v>
      </c>
      <c r="AV145" s="188"/>
      <c r="AW145" s="98" t="s">
        <v>320</v>
      </c>
    </row>
    <row r="146" spans="1:49" hidden="1" x14ac:dyDescent="0.25">
      <c r="A146" s="194" t="s">
        <v>244</v>
      </c>
      <c r="B146" s="188"/>
      <c r="C146" s="194" t="s">
        <v>404</v>
      </c>
      <c r="D146" s="188"/>
      <c r="E146" s="194" t="s">
        <v>409</v>
      </c>
      <c r="F146" s="188"/>
      <c r="G146" s="194"/>
      <c r="H146" s="188"/>
      <c r="I146" s="194"/>
      <c r="J146" s="188"/>
      <c r="K146" s="188"/>
      <c r="L146" s="194"/>
      <c r="M146" s="188"/>
      <c r="N146" s="188"/>
      <c r="O146" s="194"/>
      <c r="P146" s="188"/>
      <c r="Q146" s="194"/>
      <c r="R146" s="188"/>
      <c r="S146" s="193" t="s">
        <v>250</v>
      </c>
      <c r="T146" s="188"/>
      <c r="U146" s="188"/>
      <c r="V146" s="188"/>
      <c r="W146" s="188"/>
      <c r="X146" s="188"/>
      <c r="Y146" s="188"/>
      <c r="Z146" s="188"/>
      <c r="AA146" s="194" t="s">
        <v>19</v>
      </c>
      <c r="AB146" s="188"/>
      <c r="AC146" s="188"/>
      <c r="AD146" s="188"/>
      <c r="AE146" s="188"/>
      <c r="AF146" s="194" t="s">
        <v>20</v>
      </c>
      <c r="AG146" s="188"/>
      <c r="AH146" s="188"/>
      <c r="AI146" s="97" t="s">
        <v>317</v>
      </c>
      <c r="AJ146" s="195" t="s">
        <v>21</v>
      </c>
      <c r="AK146" s="188"/>
      <c r="AL146" s="188"/>
      <c r="AM146" s="188"/>
      <c r="AN146" s="188"/>
      <c r="AO146" s="188"/>
      <c r="AP146" s="98" t="s">
        <v>405</v>
      </c>
      <c r="AQ146" s="98" t="s">
        <v>406</v>
      </c>
      <c r="AR146" s="98" t="s">
        <v>407</v>
      </c>
      <c r="AS146" s="196" t="s">
        <v>406</v>
      </c>
      <c r="AT146" s="188"/>
      <c r="AU146" s="196" t="s">
        <v>320</v>
      </c>
      <c r="AV146" s="188"/>
      <c r="AW146" s="98" t="s">
        <v>320</v>
      </c>
    </row>
    <row r="147" spans="1:49" hidden="1" x14ac:dyDescent="0.25">
      <c r="A147" s="194" t="s">
        <v>244</v>
      </c>
      <c r="B147" s="188"/>
      <c r="C147" s="194" t="s">
        <v>404</v>
      </c>
      <c r="D147" s="188"/>
      <c r="E147" s="194" t="s">
        <v>409</v>
      </c>
      <c r="F147" s="188"/>
      <c r="G147" s="194"/>
      <c r="H147" s="188"/>
      <c r="I147" s="194"/>
      <c r="J147" s="188"/>
      <c r="K147" s="188"/>
      <c r="L147" s="194"/>
      <c r="M147" s="188"/>
      <c r="N147" s="188"/>
      <c r="O147" s="194"/>
      <c r="P147" s="188"/>
      <c r="Q147" s="194"/>
      <c r="R147" s="188"/>
      <c r="S147" s="193" t="s">
        <v>250</v>
      </c>
      <c r="T147" s="188"/>
      <c r="U147" s="188"/>
      <c r="V147" s="188"/>
      <c r="W147" s="188"/>
      <c r="X147" s="188"/>
      <c r="Y147" s="188"/>
      <c r="Z147" s="188"/>
      <c r="AA147" s="194" t="s">
        <v>19</v>
      </c>
      <c r="AB147" s="188"/>
      <c r="AC147" s="188"/>
      <c r="AD147" s="188"/>
      <c r="AE147" s="188"/>
      <c r="AF147" s="194" t="s">
        <v>20</v>
      </c>
      <c r="AG147" s="188"/>
      <c r="AH147" s="188"/>
      <c r="AI147" s="97" t="s">
        <v>401</v>
      </c>
      <c r="AJ147" s="195" t="s">
        <v>246</v>
      </c>
      <c r="AK147" s="188"/>
      <c r="AL147" s="188"/>
      <c r="AM147" s="188"/>
      <c r="AN147" s="188"/>
      <c r="AO147" s="188"/>
      <c r="AP147" s="98" t="s">
        <v>408</v>
      </c>
      <c r="AQ147" s="98" t="s">
        <v>402</v>
      </c>
      <c r="AR147" s="98" t="s">
        <v>403</v>
      </c>
      <c r="AS147" s="196" t="s">
        <v>402</v>
      </c>
      <c r="AT147" s="188"/>
      <c r="AU147" s="196" t="s">
        <v>320</v>
      </c>
      <c r="AV147" s="188"/>
      <c r="AW147" s="98" t="s">
        <v>320</v>
      </c>
    </row>
    <row r="148" spans="1:49" hidden="1" x14ac:dyDescent="0.25">
      <c r="A148" s="194" t="s">
        <v>244</v>
      </c>
      <c r="B148" s="188"/>
      <c r="C148" s="194" t="s">
        <v>404</v>
      </c>
      <c r="D148" s="188"/>
      <c r="E148" s="194" t="s">
        <v>409</v>
      </c>
      <c r="F148" s="188"/>
      <c r="G148" s="194" t="s">
        <v>410</v>
      </c>
      <c r="H148" s="188"/>
      <c r="I148" s="194"/>
      <c r="J148" s="188"/>
      <c r="K148" s="188"/>
      <c r="L148" s="194"/>
      <c r="M148" s="188"/>
      <c r="N148" s="188"/>
      <c r="O148" s="194"/>
      <c r="P148" s="188"/>
      <c r="Q148" s="194"/>
      <c r="R148" s="188"/>
      <c r="S148" s="193" t="s">
        <v>252</v>
      </c>
      <c r="T148" s="188"/>
      <c r="U148" s="188"/>
      <c r="V148" s="188"/>
      <c r="W148" s="188"/>
      <c r="X148" s="188"/>
      <c r="Y148" s="188"/>
      <c r="Z148" s="188"/>
      <c r="AA148" s="194" t="s">
        <v>19</v>
      </c>
      <c r="AB148" s="188"/>
      <c r="AC148" s="188"/>
      <c r="AD148" s="188"/>
      <c r="AE148" s="188"/>
      <c r="AF148" s="194" t="s">
        <v>20</v>
      </c>
      <c r="AG148" s="188"/>
      <c r="AH148" s="188"/>
      <c r="AI148" s="97" t="s">
        <v>317</v>
      </c>
      <c r="AJ148" s="195" t="s">
        <v>21</v>
      </c>
      <c r="AK148" s="188"/>
      <c r="AL148" s="188"/>
      <c r="AM148" s="188"/>
      <c r="AN148" s="188"/>
      <c r="AO148" s="188"/>
      <c r="AP148" s="98" t="s">
        <v>320</v>
      </c>
      <c r="AQ148" s="98" t="s">
        <v>320</v>
      </c>
      <c r="AR148" s="98" t="s">
        <v>320</v>
      </c>
      <c r="AS148" s="196" t="s">
        <v>320</v>
      </c>
      <c r="AT148" s="188"/>
      <c r="AU148" s="196" t="s">
        <v>320</v>
      </c>
      <c r="AV148" s="188"/>
      <c r="AW148" s="98" t="s">
        <v>320</v>
      </c>
    </row>
    <row r="149" spans="1:49" hidden="1" x14ac:dyDescent="0.25">
      <c r="A149" s="194" t="s">
        <v>244</v>
      </c>
      <c r="B149" s="188"/>
      <c r="C149" s="194" t="s">
        <v>404</v>
      </c>
      <c r="D149" s="188"/>
      <c r="E149" s="194" t="s">
        <v>409</v>
      </c>
      <c r="F149" s="188"/>
      <c r="G149" s="194" t="s">
        <v>410</v>
      </c>
      <c r="H149" s="188"/>
      <c r="I149" s="194" t="s">
        <v>411</v>
      </c>
      <c r="J149" s="188"/>
      <c r="K149" s="188"/>
      <c r="L149" s="194"/>
      <c r="M149" s="188"/>
      <c r="N149" s="188"/>
      <c r="O149" s="194"/>
      <c r="P149" s="188"/>
      <c r="Q149" s="194"/>
      <c r="R149" s="188"/>
      <c r="S149" s="193" t="s">
        <v>252</v>
      </c>
      <c r="T149" s="188"/>
      <c r="U149" s="188"/>
      <c r="V149" s="188"/>
      <c r="W149" s="188"/>
      <c r="X149" s="188"/>
      <c r="Y149" s="188"/>
      <c r="Z149" s="188"/>
      <c r="AA149" s="194" t="s">
        <v>19</v>
      </c>
      <c r="AB149" s="188"/>
      <c r="AC149" s="188"/>
      <c r="AD149" s="188"/>
      <c r="AE149" s="188"/>
      <c r="AF149" s="194" t="s">
        <v>20</v>
      </c>
      <c r="AG149" s="188"/>
      <c r="AH149" s="188"/>
      <c r="AI149" s="97" t="s">
        <v>317</v>
      </c>
      <c r="AJ149" s="195" t="s">
        <v>21</v>
      </c>
      <c r="AK149" s="188"/>
      <c r="AL149" s="188"/>
      <c r="AM149" s="188"/>
      <c r="AN149" s="188"/>
      <c r="AO149" s="188"/>
      <c r="AP149" s="98" t="s">
        <v>320</v>
      </c>
      <c r="AQ149" s="98" t="s">
        <v>320</v>
      </c>
      <c r="AR149" s="98" t="s">
        <v>320</v>
      </c>
      <c r="AS149" s="196" t="s">
        <v>320</v>
      </c>
      <c r="AT149" s="188"/>
      <c r="AU149" s="196" t="s">
        <v>320</v>
      </c>
      <c r="AV149" s="188"/>
      <c r="AW149" s="98" t="s">
        <v>320</v>
      </c>
    </row>
    <row r="150" spans="1:49" hidden="1" x14ac:dyDescent="0.25">
      <c r="A150" s="194" t="s">
        <v>244</v>
      </c>
      <c r="B150" s="188"/>
      <c r="C150" s="194" t="s">
        <v>404</v>
      </c>
      <c r="D150" s="188"/>
      <c r="E150" s="194" t="s">
        <v>409</v>
      </c>
      <c r="F150" s="188"/>
      <c r="G150" s="194" t="s">
        <v>410</v>
      </c>
      <c r="H150" s="188"/>
      <c r="I150" s="194" t="s">
        <v>411</v>
      </c>
      <c r="J150" s="188"/>
      <c r="K150" s="188"/>
      <c r="L150" s="194" t="s">
        <v>412</v>
      </c>
      <c r="M150" s="188"/>
      <c r="N150" s="188"/>
      <c r="O150" s="194"/>
      <c r="P150" s="188"/>
      <c r="Q150" s="194"/>
      <c r="R150" s="188"/>
      <c r="S150" s="193" t="s">
        <v>253</v>
      </c>
      <c r="T150" s="188"/>
      <c r="U150" s="188"/>
      <c r="V150" s="188"/>
      <c r="W150" s="188"/>
      <c r="X150" s="188"/>
      <c r="Y150" s="188"/>
      <c r="Z150" s="188"/>
      <c r="AA150" s="194" t="s">
        <v>19</v>
      </c>
      <c r="AB150" s="188"/>
      <c r="AC150" s="188"/>
      <c r="AD150" s="188"/>
      <c r="AE150" s="188"/>
      <c r="AF150" s="194" t="s">
        <v>20</v>
      </c>
      <c r="AG150" s="188"/>
      <c r="AH150" s="188"/>
      <c r="AI150" s="97" t="s">
        <v>317</v>
      </c>
      <c r="AJ150" s="195" t="s">
        <v>21</v>
      </c>
      <c r="AK150" s="188"/>
      <c r="AL150" s="188"/>
      <c r="AM150" s="188"/>
      <c r="AN150" s="188"/>
      <c r="AO150" s="188"/>
      <c r="AP150" s="98" t="s">
        <v>320</v>
      </c>
      <c r="AQ150" s="98" t="s">
        <v>320</v>
      </c>
      <c r="AR150" s="98" t="s">
        <v>320</v>
      </c>
      <c r="AS150" s="196" t="s">
        <v>320</v>
      </c>
      <c r="AT150" s="188"/>
      <c r="AU150" s="196" t="s">
        <v>320</v>
      </c>
      <c r="AV150" s="188"/>
      <c r="AW150" s="98" t="s">
        <v>320</v>
      </c>
    </row>
    <row r="151" spans="1:49" hidden="1" x14ac:dyDescent="0.25">
      <c r="A151" s="194" t="s">
        <v>244</v>
      </c>
      <c r="B151" s="188"/>
      <c r="C151" s="194" t="s">
        <v>404</v>
      </c>
      <c r="D151" s="188"/>
      <c r="E151" s="194" t="s">
        <v>409</v>
      </c>
      <c r="F151" s="188"/>
      <c r="G151" s="194" t="s">
        <v>410</v>
      </c>
      <c r="H151" s="188"/>
      <c r="I151" s="194" t="s">
        <v>411</v>
      </c>
      <c r="J151" s="188"/>
      <c r="K151" s="188"/>
      <c r="L151" s="194" t="s">
        <v>413</v>
      </c>
      <c r="M151" s="188"/>
      <c r="N151" s="188"/>
      <c r="O151" s="194"/>
      <c r="P151" s="188"/>
      <c r="Q151" s="194"/>
      <c r="R151" s="188"/>
      <c r="S151" s="193" t="s">
        <v>254</v>
      </c>
      <c r="T151" s="188"/>
      <c r="U151" s="188"/>
      <c r="V151" s="188"/>
      <c r="W151" s="188"/>
      <c r="X151" s="188"/>
      <c r="Y151" s="188"/>
      <c r="Z151" s="188"/>
      <c r="AA151" s="194" t="s">
        <v>19</v>
      </c>
      <c r="AB151" s="188"/>
      <c r="AC151" s="188"/>
      <c r="AD151" s="188"/>
      <c r="AE151" s="188"/>
      <c r="AF151" s="194" t="s">
        <v>20</v>
      </c>
      <c r="AG151" s="188"/>
      <c r="AH151" s="188"/>
      <c r="AI151" s="97" t="s">
        <v>317</v>
      </c>
      <c r="AJ151" s="195" t="s">
        <v>21</v>
      </c>
      <c r="AK151" s="188"/>
      <c r="AL151" s="188"/>
      <c r="AM151" s="188"/>
      <c r="AN151" s="188"/>
      <c r="AO151" s="188"/>
      <c r="AP151" s="98" t="s">
        <v>320</v>
      </c>
      <c r="AQ151" s="98" t="s">
        <v>320</v>
      </c>
      <c r="AR151" s="98" t="s">
        <v>320</v>
      </c>
      <c r="AS151" s="196" t="s">
        <v>320</v>
      </c>
      <c r="AT151" s="188"/>
      <c r="AU151" s="196" t="s">
        <v>320</v>
      </c>
      <c r="AV151" s="188"/>
      <c r="AW151" s="98" t="s">
        <v>320</v>
      </c>
    </row>
    <row r="152" spans="1:49" hidden="1" x14ac:dyDescent="0.25">
      <c r="A152" s="190" t="s">
        <v>244</v>
      </c>
      <c r="B152" s="188"/>
      <c r="C152" s="190" t="s">
        <v>404</v>
      </c>
      <c r="D152" s="188"/>
      <c r="E152" s="190" t="s">
        <v>409</v>
      </c>
      <c r="F152" s="188"/>
      <c r="G152" s="190" t="s">
        <v>410</v>
      </c>
      <c r="H152" s="188"/>
      <c r="I152" s="190" t="s">
        <v>411</v>
      </c>
      <c r="J152" s="188"/>
      <c r="K152" s="188"/>
      <c r="L152" s="190" t="s">
        <v>412</v>
      </c>
      <c r="M152" s="188"/>
      <c r="N152" s="188"/>
      <c r="O152" s="190" t="s">
        <v>340</v>
      </c>
      <c r="P152" s="188"/>
      <c r="Q152" s="190"/>
      <c r="R152" s="188"/>
      <c r="S152" s="191" t="s">
        <v>255</v>
      </c>
      <c r="T152" s="188"/>
      <c r="U152" s="188"/>
      <c r="V152" s="188"/>
      <c r="W152" s="188"/>
      <c r="X152" s="188"/>
      <c r="Y152" s="188"/>
      <c r="Z152" s="188"/>
      <c r="AA152" s="190" t="s">
        <v>19</v>
      </c>
      <c r="AB152" s="188"/>
      <c r="AC152" s="188"/>
      <c r="AD152" s="188"/>
      <c r="AE152" s="188"/>
      <c r="AF152" s="190" t="s">
        <v>20</v>
      </c>
      <c r="AG152" s="188"/>
      <c r="AH152" s="188"/>
      <c r="AI152" s="99" t="s">
        <v>317</v>
      </c>
      <c r="AJ152" s="192" t="s">
        <v>21</v>
      </c>
      <c r="AK152" s="188"/>
      <c r="AL152" s="188"/>
      <c r="AM152" s="188"/>
      <c r="AN152" s="188"/>
      <c r="AO152" s="188"/>
      <c r="AP152" s="100" t="s">
        <v>320</v>
      </c>
      <c r="AQ152" s="100" t="s">
        <v>320</v>
      </c>
      <c r="AR152" s="100" t="s">
        <v>320</v>
      </c>
      <c r="AS152" s="187" t="s">
        <v>320</v>
      </c>
      <c r="AT152" s="188"/>
      <c r="AU152" s="187" t="s">
        <v>320</v>
      </c>
      <c r="AV152" s="188"/>
      <c r="AW152" s="100" t="s">
        <v>320</v>
      </c>
    </row>
    <row r="153" spans="1:49" hidden="1" x14ac:dyDescent="0.25">
      <c r="A153" s="190" t="s">
        <v>244</v>
      </c>
      <c r="B153" s="188"/>
      <c r="C153" s="190" t="s">
        <v>404</v>
      </c>
      <c r="D153" s="188"/>
      <c r="E153" s="190" t="s">
        <v>409</v>
      </c>
      <c r="F153" s="188"/>
      <c r="G153" s="190" t="s">
        <v>410</v>
      </c>
      <c r="H153" s="188"/>
      <c r="I153" s="190" t="s">
        <v>411</v>
      </c>
      <c r="J153" s="188"/>
      <c r="K153" s="188"/>
      <c r="L153" s="190" t="s">
        <v>413</v>
      </c>
      <c r="M153" s="188"/>
      <c r="N153" s="188"/>
      <c r="O153" s="190" t="s">
        <v>340</v>
      </c>
      <c r="P153" s="188"/>
      <c r="Q153" s="190"/>
      <c r="R153" s="188"/>
      <c r="S153" s="191" t="s">
        <v>256</v>
      </c>
      <c r="T153" s="188"/>
      <c r="U153" s="188"/>
      <c r="V153" s="188"/>
      <c r="W153" s="188"/>
      <c r="X153" s="188"/>
      <c r="Y153" s="188"/>
      <c r="Z153" s="188"/>
      <c r="AA153" s="190" t="s">
        <v>19</v>
      </c>
      <c r="AB153" s="188"/>
      <c r="AC153" s="188"/>
      <c r="AD153" s="188"/>
      <c r="AE153" s="188"/>
      <c r="AF153" s="190" t="s">
        <v>20</v>
      </c>
      <c r="AG153" s="188"/>
      <c r="AH153" s="188"/>
      <c r="AI153" s="99" t="s">
        <v>317</v>
      </c>
      <c r="AJ153" s="192" t="s">
        <v>21</v>
      </c>
      <c r="AK153" s="188"/>
      <c r="AL153" s="188"/>
      <c r="AM153" s="188"/>
      <c r="AN153" s="188"/>
      <c r="AO153" s="188"/>
      <c r="AP153" s="100" t="s">
        <v>320</v>
      </c>
      <c r="AQ153" s="100" t="s">
        <v>320</v>
      </c>
      <c r="AR153" s="100" t="s">
        <v>320</v>
      </c>
      <c r="AS153" s="187" t="s">
        <v>320</v>
      </c>
      <c r="AT153" s="188"/>
      <c r="AU153" s="187" t="s">
        <v>320</v>
      </c>
      <c r="AV153" s="188"/>
      <c r="AW153" s="100" t="s">
        <v>320</v>
      </c>
    </row>
    <row r="154" spans="1:49" hidden="1" x14ac:dyDescent="0.25">
      <c r="A154" s="194" t="s">
        <v>244</v>
      </c>
      <c r="B154" s="188"/>
      <c r="C154" s="194" t="s">
        <v>404</v>
      </c>
      <c r="D154" s="188"/>
      <c r="E154" s="194" t="s">
        <v>409</v>
      </c>
      <c r="F154" s="188"/>
      <c r="G154" s="194" t="s">
        <v>414</v>
      </c>
      <c r="H154" s="188"/>
      <c r="I154" s="194"/>
      <c r="J154" s="188"/>
      <c r="K154" s="188"/>
      <c r="L154" s="194"/>
      <c r="M154" s="188"/>
      <c r="N154" s="188"/>
      <c r="O154" s="194"/>
      <c r="P154" s="188"/>
      <c r="Q154" s="194"/>
      <c r="R154" s="188"/>
      <c r="S154" s="193" t="s">
        <v>257</v>
      </c>
      <c r="T154" s="188"/>
      <c r="U154" s="188"/>
      <c r="V154" s="188"/>
      <c r="W154" s="188"/>
      <c r="X154" s="188"/>
      <c r="Y154" s="188"/>
      <c r="Z154" s="188"/>
      <c r="AA154" s="194" t="s">
        <v>396</v>
      </c>
      <c r="AB154" s="188"/>
      <c r="AC154" s="188"/>
      <c r="AD154" s="188"/>
      <c r="AE154" s="188"/>
      <c r="AF154" s="194" t="s">
        <v>20</v>
      </c>
      <c r="AG154" s="188"/>
      <c r="AH154" s="188"/>
      <c r="AI154" s="97" t="s">
        <v>397</v>
      </c>
      <c r="AJ154" s="195" t="s">
        <v>398</v>
      </c>
      <c r="AK154" s="188"/>
      <c r="AL154" s="188"/>
      <c r="AM154" s="188"/>
      <c r="AN154" s="188"/>
      <c r="AO154" s="188"/>
      <c r="AP154" s="98" t="s">
        <v>320</v>
      </c>
      <c r="AQ154" s="98" t="s">
        <v>320</v>
      </c>
      <c r="AR154" s="98" t="s">
        <v>320</v>
      </c>
      <c r="AS154" s="196" t="s">
        <v>320</v>
      </c>
      <c r="AT154" s="188"/>
      <c r="AU154" s="196" t="s">
        <v>320</v>
      </c>
      <c r="AV154" s="188"/>
      <c r="AW154" s="98" t="s">
        <v>320</v>
      </c>
    </row>
    <row r="155" spans="1:49" hidden="1" x14ac:dyDescent="0.25">
      <c r="A155" s="194" t="s">
        <v>244</v>
      </c>
      <c r="B155" s="188"/>
      <c r="C155" s="194" t="s">
        <v>404</v>
      </c>
      <c r="D155" s="188"/>
      <c r="E155" s="194" t="s">
        <v>409</v>
      </c>
      <c r="F155" s="188"/>
      <c r="G155" s="194" t="s">
        <v>414</v>
      </c>
      <c r="H155" s="188"/>
      <c r="I155" s="194"/>
      <c r="J155" s="188"/>
      <c r="K155" s="188"/>
      <c r="L155" s="194"/>
      <c r="M155" s="188"/>
      <c r="N155" s="188"/>
      <c r="O155" s="194"/>
      <c r="P155" s="188"/>
      <c r="Q155" s="194"/>
      <c r="R155" s="188"/>
      <c r="S155" s="193" t="s">
        <v>257</v>
      </c>
      <c r="T155" s="188"/>
      <c r="U155" s="188"/>
      <c r="V155" s="188"/>
      <c r="W155" s="188"/>
      <c r="X155" s="188"/>
      <c r="Y155" s="188"/>
      <c r="Z155" s="188"/>
      <c r="AA155" s="194" t="s">
        <v>19</v>
      </c>
      <c r="AB155" s="188"/>
      <c r="AC155" s="188"/>
      <c r="AD155" s="188"/>
      <c r="AE155" s="188"/>
      <c r="AF155" s="194" t="s">
        <v>20</v>
      </c>
      <c r="AG155" s="188"/>
      <c r="AH155" s="188"/>
      <c r="AI155" s="97" t="s">
        <v>317</v>
      </c>
      <c r="AJ155" s="195" t="s">
        <v>21</v>
      </c>
      <c r="AK155" s="188"/>
      <c r="AL155" s="188"/>
      <c r="AM155" s="188"/>
      <c r="AN155" s="188"/>
      <c r="AO155" s="188"/>
      <c r="AP155" s="98" t="s">
        <v>405</v>
      </c>
      <c r="AQ155" s="98" t="s">
        <v>406</v>
      </c>
      <c r="AR155" s="98" t="s">
        <v>407</v>
      </c>
      <c r="AS155" s="196" t="s">
        <v>406</v>
      </c>
      <c r="AT155" s="188"/>
      <c r="AU155" s="196" t="s">
        <v>320</v>
      </c>
      <c r="AV155" s="188"/>
      <c r="AW155" s="98" t="s">
        <v>320</v>
      </c>
    </row>
    <row r="156" spans="1:49" hidden="1" x14ac:dyDescent="0.25">
      <c r="A156" s="194" t="s">
        <v>244</v>
      </c>
      <c r="B156" s="188"/>
      <c r="C156" s="194" t="s">
        <v>404</v>
      </c>
      <c r="D156" s="188"/>
      <c r="E156" s="194" t="s">
        <v>409</v>
      </c>
      <c r="F156" s="188"/>
      <c r="G156" s="194" t="s">
        <v>414</v>
      </c>
      <c r="H156" s="188"/>
      <c r="I156" s="194"/>
      <c r="J156" s="188"/>
      <c r="K156" s="188"/>
      <c r="L156" s="194"/>
      <c r="M156" s="188"/>
      <c r="N156" s="188"/>
      <c r="O156" s="194"/>
      <c r="P156" s="188"/>
      <c r="Q156" s="194"/>
      <c r="R156" s="188"/>
      <c r="S156" s="193" t="s">
        <v>257</v>
      </c>
      <c r="T156" s="188"/>
      <c r="U156" s="188"/>
      <c r="V156" s="188"/>
      <c r="W156" s="188"/>
      <c r="X156" s="188"/>
      <c r="Y156" s="188"/>
      <c r="Z156" s="188"/>
      <c r="AA156" s="194" t="s">
        <v>19</v>
      </c>
      <c r="AB156" s="188"/>
      <c r="AC156" s="188"/>
      <c r="AD156" s="188"/>
      <c r="AE156" s="188"/>
      <c r="AF156" s="194" t="s">
        <v>20</v>
      </c>
      <c r="AG156" s="188"/>
      <c r="AH156" s="188"/>
      <c r="AI156" s="97" t="s">
        <v>401</v>
      </c>
      <c r="AJ156" s="195" t="s">
        <v>246</v>
      </c>
      <c r="AK156" s="188"/>
      <c r="AL156" s="188"/>
      <c r="AM156" s="188"/>
      <c r="AN156" s="188"/>
      <c r="AO156" s="188"/>
      <c r="AP156" s="98" t="s">
        <v>408</v>
      </c>
      <c r="AQ156" s="98" t="s">
        <v>402</v>
      </c>
      <c r="AR156" s="98" t="s">
        <v>403</v>
      </c>
      <c r="AS156" s="196" t="s">
        <v>402</v>
      </c>
      <c r="AT156" s="188"/>
      <c r="AU156" s="196" t="s">
        <v>320</v>
      </c>
      <c r="AV156" s="188"/>
      <c r="AW156" s="98" t="s">
        <v>320</v>
      </c>
    </row>
    <row r="157" spans="1:49" hidden="1" x14ac:dyDescent="0.25">
      <c r="A157" s="194" t="s">
        <v>244</v>
      </c>
      <c r="B157" s="188"/>
      <c r="C157" s="194" t="s">
        <v>404</v>
      </c>
      <c r="D157" s="188"/>
      <c r="E157" s="194" t="s">
        <v>409</v>
      </c>
      <c r="F157" s="188"/>
      <c r="G157" s="194" t="s">
        <v>414</v>
      </c>
      <c r="H157" s="188"/>
      <c r="I157" s="194" t="s">
        <v>411</v>
      </c>
      <c r="J157" s="188"/>
      <c r="K157" s="188"/>
      <c r="L157" s="194"/>
      <c r="M157" s="188"/>
      <c r="N157" s="188"/>
      <c r="O157" s="194"/>
      <c r="P157" s="188"/>
      <c r="Q157" s="194"/>
      <c r="R157" s="188"/>
      <c r="S157" s="193" t="s">
        <v>257</v>
      </c>
      <c r="T157" s="188"/>
      <c r="U157" s="188"/>
      <c r="V157" s="188"/>
      <c r="W157" s="188"/>
      <c r="X157" s="188"/>
      <c r="Y157" s="188"/>
      <c r="Z157" s="188"/>
      <c r="AA157" s="194" t="s">
        <v>396</v>
      </c>
      <c r="AB157" s="188"/>
      <c r="AC157" s="188"/>
      <c r="AD157" s="188"/>
      <c r="AE157" s="188"/>
      <c r="AF157" s="194" t="s">
        <v>20</v>
      </c>
      <c r="AG157" s="188"/>
      <c r="AH157" s="188"/>
      <c r="AI157" s="97" t="s">
        <v>397</v>
      </c>
      <c r="AJ157" s="195" t="s">
        <v>398</v>
      </c>
      <c r="AK157" s="188"/>
      <c r="AL157" s="188"/>
      <c r="AM157" s="188"/>
      <c r="AN157" s="188"/>
      <c r="AO157" s="188"/>
      <c r="AP157" s="98" t="s">
        <v>320</v>
      </c>
      <c r="AQ157" s="98" t="s">
        <v>320</v>
      </c>
      <c r="AR157" s="98" t="s">
        <v>320</v>
      </c>
      <c r="AS157" s="196" t="s">
        <v>320</v>
      </c>
      <c r="AT157" s="188"/>
      <c r="AU157" s="196" t="s">
        <v>320</v>
      </c>
      <c r="AV157" s="188"/>
      <c r="AW157" s="98" t="s">
        <v>320</v>
      </c>
    </row>
    <row r="158" spans="1:49" hidden="1" x14ac:dyDescent="0.25">
      <c r="A158" s="194" t="s">
        <v>244</v>
      </c>
      <c r="B158" s="188"/>
      <c r="C158" s="194" t="s">
        <v>404</v>
      </c>
      <c r="D158" s="188"/>
      <c r="E158" s="194" t="s">
        <v>409</v>
      </c>
      <c r="F158" s="188"/>
      <c r="G158" s="194" t="s">
        <v>414</v>
      </c>
      <c r="H158" s="188"/>
      <c r="I158" s="194" t="s">
        <v>411</v>
      </c>
      <c r="J158" s="188"/>
      <c r="K158" s="188"/>
      <c r="L158" s="194" t="s">
        <v>415</v>
      </c>
      <c r="M158" s="188"/>
      <c r="N158" s="188"/>
      <c r="O158" s="194"/>
      <c r="P158" s="188"/>
      <c r="Q158" s="194"/>
      <c r="R158" s="188"/>
      <c r="S158" s="193" t="s">
        <v>260</v>
      </c>
      <c r="T158" s="188"/>
      <c r="U158" s="188"/>
      <c r="V158" s="188"/>
      <c r="W158" s="188"/>
      <c r="X158" s="188"/>
      <c r="Y158" s="188"/>
      <c r="Z158" s="188"/>
      <c r="AA158" s="194" t="s">
        <v>396</v>
      </c>
      <c r="AB158" s="188"/>
      <c r="AC158" s="188"/>
      <c r="AD158" s="188"/>
      <c r="AE158" s="188"/>
      <c r="AF158" s="194" t="s">
        <v>20</v>
      </c>
      <c r="AG158" s="188"/>
      <c r="AH158" s="188"/>
      <c r="AI158" s="97" t="s">
        <v>397</v>
      </c>
      <c r="AJ158" s="195" t="s">
        <v>398</v>
      </c>
      <c r="AK158" s="188"/>
      <c r="AL158" s="188"/>
      <c r="AM158" s="188"/>
      <c r="AN158" s="188"/>
      <c r="AO158" s="188"/>
      <c r="AP158" s="98" t="s">
        <v>320</v>
      </c>
      <c r="AQ158" s="98" t="s">
        <v>320</v>
      </c>
      <c r="AR158" s="98" t="s">
        <v>320</v>
      </c>
      <c r="AS158" s="196" t="s">
        <v>320</v>
      </c>
      <c r="AT158" s="188"/>
      <c r="AU158" s="196" t="s">
        <v>320</v>
      </c>
      <c r="AV158" s="188"/>
      <c r="AW158" s="98" t="s">
        <v>320</v>
      </c>
    </row>
    <row r="159" spans="1:49" hidden="1" x14ac:dyDescent="0.25">
      <c r="A159" s="194" t="s">
        <v>244</v>
      </c>
      <c r="B159" s="188"/>
      <c r="C159" s="194" t="s">
        <v>404</v>
      </c>
      <c r="D159" s="188"/>
      <c r="E159" s="194" t="s">
        <v>409</v>
      </c>
      <c r="F159" s="188"/>
      <c r="G159" s="194" t="s">
        <v>414</v>
      </c>
      <c r="H159" s="188"/>
      <c r="I159" s="194" t="s">
        <v>411</v>
      </c>
      <c r="J159" s="188"/>
      <c r="K159" s="188"/>
      <c r="L159" s="194" t="s">
        <v>416</v>
      </c>
      <c r="M159" s="188"/>
      <c r="N159" s="188"/>
      <c r="O159" s="194"/>
      <c r="P159" s="188"/>
      <c r="Q159" s="194"/>
      <c r="R159" s="188"/>
      <c r="S159" s="193" t="s">
        <v>263</v>
      </c>
      <c r="T159" s="188"/>
      <c r="U159" s="188"/>
      <c r="V159" s="188"/>
      <c r="W159" s="188"/>
      <c r="X159" s="188"/>
      <c r="Y159" s="188"/>
      <c r="Z159" s="188"/>
      <c r="AA159" s="194" t="s">
        <v>396</v>
      </c>
      <c r="AB159" s="188"/>
      <c r="AC159" s="188"/>
      <c r="AD159" s="188"/>
      <c r="AE159" s="188"/>
      <c r="AF159" s="194" t="s">
        <v>20</v>
      </c>
      <c r="AG159" s="188"/>
      <c r="AH159" s="188"/>
      <c r="AI159" s="97" t="s">
        <v>397</v>
      </c>
      <c r="AJ159" s="195" t="s">
        <v>398</v>
      </c>
      <c r="AK159" s="188"/>
      <c r="AL159" s="188"/>
      <c r="AM159" s="188"/>
      <c r="AN159" s="188"/>
      <c r="AO159" s="188"/>
      <c r="AP159" s="98" t="s">
        <v>320</v>
      </c>
      <c r="AQ159" s="98" t="s">
        <v>320</v>
      </c>
      <c r="AR159" s="98" t="s">
        <v>320</v>
      </c>
      <c r="AS159" s="196" t="s">
        <v>320</v>
      </c>
      <c r="AT159" s="188"/>
      <c r="AU159" s="196" t="s">
        <v>320</v>
      </c>
      <c r="AV159" s="188"/>
      <c r="AW159" s="98" t="s">
        <v>320</v>
      </c>
    </row>
    <row r="160" spans="1:49" hidden="1" x14ac:dyDescent="0.25">
      <c r="A160" s="194" t="s">
        <v>244</v>
      </c>
      <c r="B160" s="188"/>
      <c r="C160" s="194" t="s">
        <v>404</v>
      </c>
      <c r="D160" s="188"/>
      <c r="E160" s="194" t="s">
        <v>409</v>
      </c>
      <c r="F160" s="188"/>
      <c r="G160" s="194" t="s">
        <v>414</v>
      </c>
      <c r="H160" s="188"/>
      <c r="I160" s="194" t="s">
        <v>411</v>
      </c>
      <c r="J160" s="188"/>
      <c r="K160" s="188"/>
      <c r="L160" s="194" t="s">
        <v>417</v>
      </c>
      <c r="M160" s="188"/>
      <c r="N160" s="188"/>
      <c r="O160" s="194"/>
      <c r="P160" s="188"/>
      <c r="Q160" s="194"/>
      <c r="R160" s="188"/>
      <c r="S160" s="193" t="s">
        <v>264</v>
      </c>
      <c r="T160" s="188"/>
      <c r="U160" s="188"/>
      <c r="V160" s="188"/>
      <c r="W160" s="188"/>
      <c r="X160" s="188"/>
      <c r="Y160" s="188"/>
      <c r="Z160" s="188"/>
      <c r="AA160" s="194" t="s">
        <v>396</v>
      </c>
      <c r="AB160" s="188"/>
      <c r="AC160" s="188"/>
      <c r="AD160" s="188"/>
      <c r="AE160" s="188"/>
      <c r="AF160" s="194" t="s">
        <v>20</v>
      </c>
      <c r="AG160" s="188"/>
      <c r="AH160" s="188"/>
      <c r="AI160" s="97" t="s">
        <v>397</v>
      </c>
      <c r="AJ160" s="195" t="s">
        <v>398</v>
      </c>
      <c r="AK160" s="188"/>
      <c r="AL160" s="188"/>
      <c r="AM160" s="188"/>
      <c r="AN160" s="188"/>
      <c r="AO160" s="188"/>
      <c r="AP160" s="98" t="s">
        <v>320</v>
      </c>
      <c r="AQ160" s="98" t="s">
        <v>320</v>
      </c>
      <c r="AR160" s="98" t="s">
        <v>320</v>
      </c>
      <c r="AS160" s="196" t="s">
        <v>320</v>
      </c>
      <c r="AT160" s="188"/>
      <c r="AU160" s="196" t="s">
        <v>320</v>
      </c>
      <c r="AV160" s="188"/>
      <c r="AW160" s="98" t="s">
        <v>320</v>
      </c>
    </row>
    <row r="161" spans="1:49" hidden="1" x14ac:dyDescent="0.25">
      <c r="A161" s="194" t="s">
        <v>244</v>
      </c>
      <c r="B161" s="188"/>
      <c r="C161" s="194" t="s">
        <v>404</v>
      </c>
      <c r="D161" s="188"/>
      <c r="E161" s="194" t="s">
        <v>409</v>
      </c>
      <c r="F161" s="188"/>
      <c r="G161" s="194" t="s">
        <v>414</v>
      </c>
      <c r="H161" s="188"/>
      <c r="I161" s="194" t="s">
        <v>411</v>
      </c>
      <c r="J161" s="188"/>
      <c r="K161" s="188"/>
      <c r="L161" s="194"/>
      <c r="M161" s="188"/>
      <c r="N161" s="188"/>
      <c r="O161" s="194"/>
      <c r="P161" s="188"/>
      <c r="Q161" s="194"/>
      <c r="R161" s="188"/>
      <c r="S161" s="193" t="s">
        <v>257</v>
      </c>
      <c r="T161" s="188"/>
      <c r="U161" s="188"/>
      <c r="V161" s="188"/>
      <c r="W161" s="188"/>
      <c r="X161" s="188"/>
      <c r="Y161" s="188"/>
      <c r="Z161" s="188"/>
      <c r="AA161" s="194" t="s">
        <v>19</v>
      </c>
      <c r="AB161" s="188"/>
      <c r="AC161" s="188"/>
      <c r="AD161" s="188"/>
      <c r="AE161" s="188"/>
      <c r="AF161" s="194" t="s">
        <v>20</v>
      </c>
      <c r="AG161" s="188"/>
      <c r="AH161" s="188"/>
      <c r="AI161" s="97" t="s">
        <v>317</v>
      </c>
      <c r="AJ161" s="195" t="s">
        <v>21</v>
      </c>
      <c r="AK161" s="188"/>
      <c r="AL161" s="188"/>
      <c r="AM161" s="188"/>
      <c r="AN161" s="188"/>
      <c r="AO161" s="188"/>
      <c r="AP161" s="98" t="s">
        <v>405</v>
      </c>
      <c r="AQ161" s="98" t="s">
        <v>406</v>
      </c>
      <c r="AR161" s="98" t="s">
        <v>407</v>
      </c>
      <c r="AS161" s="196" t="s">
        <v>406</v>
      </c>
      <c r="AT161" s="188"/>
      <c r="AU161" s="196" t="s">
        <v>320</v>
      </c>
      <c r="AV161" s="188"/>
      <c r="AW161" s="98" t="s">
        <v>320</v>
      </c>
    </row>
    <row r="162" spans="1:49" hidden="1" x14ac:dyDescent="0.25">
      <c r="A162" s="194" t="s">
        <v>244</v>
      </c>
      <c r="B162" s="188"/>
      <c r="C162" s="194" t="s">
        <v>404</v>
      </c>
      <c r="D162" s="188"/>
      <c r="E162" s="194" t="s">
        <v>409</v>
      </c>
      <c r="F162" s="188"/>
      <c r="G162" s="194" t="s">
        <v>414</v>
      </c>
      <c r="H162" s="188"/>
      <c r="I162" s="194" t="s">
        <v>411</v>
      </c>
      <c r="J162" s="188"/>
      <c r="K162" s="188"/>
      <c r="L162" s="194" t="s">
        <v>416</v>
      </c>
      <c r="M162" s="188"/>
      <c r="N162" s="188"/>
      <c r="O162" s="194"/>
      <c r="P162" s="188"/>
      <c r="Q162" s="194"/>
      <c r="R162" s="188"/>
      <c r="S162" s="193" t="s">
        <v>263</v>
      </c>
      <c r="T162" s="188"/>
      <c r="U162" s="188"/>
      <c r="V162" s="188"/>
      <c r="W162" s="188"/>
      <c r="X162" s="188"/>
      <c r="Y162" s="188"/>
      <c r="Z162" s="188"/>
      <c r="AA162" s="194" t="s">
        <v>19</v>
      </c>
      <c r="AB162" s="188"/>
      <c r="AC162" s="188"/>
      <c r="AD162" s="188"/>
      <c r="AE162" s="188"/>
      <c r="AF162" s="194" t="s">
        <v>20</v>
      </c>
      <c r="AG162" s="188"/>
      <c r="AH162" s="188"/>
      <c r="AI162" s="97" t="s">
        <v>317</v>
      </c>
      <c r="AJ162" s="195" t="s">
        <v>21</v>
      </c>
      <c r="AK162" s="188"/>
      <c r="AL162" s="188"/>
      <c r="AM162" s="188"/>
      <c r="AN162" s="188"/>
      <c r="AO162" s="188"/>
      <c r="AP162" s="98" t="s">
        <v>405</v>
      </c>
      <c r="AQ162" s="98" t="s">
        <v>406</v>
      </c>
      <c r="AR162" s="98" t="s">
        <v>407</v>
      </c>
      <c r="AS162" s="196" t="s">
        <v>406</v>
      </c>
      <c r="AT162" s="188"/>
      <c r="AU162" s="196" t="s">
        <v>320</v>
      </c>
      <c r="AV162" s="188"/>
      <c r="AW162" s="98" t="s">
        <v>320</v>
      </c>
    </row>
    <row r="163" spans="1:49" hidden="1" x14ac:dyDescent="0.25">
      <c r="A163" s="194" t="s">
        <v>244</v>
      </c>
      <c r="B163" s="188"/>
      <c r="C163" s="194" t="s">
        <v>404</v>
      </c>
      <c r="D163" s="188"/>
      <c r="E163" s="194" t="s">
        <v>409</v>
      </c>
      <c r="F163" s="188"/>
      <c r="G163" s="194" t="s">
        <v>414</v>
      </c>
      <c r="H163" s="188"/>
      <c r="I163" s="194" t="s">
        <v>411</v>
      </c>
      <c r="J163" s="188"/>
      <c r="K163" s="188"/>
      <c r="L163" s="194" t="s">
        <v>416</v>
      </c>
      <c r="M163" s="188"/>
      <c r="N163" s="188"/>
      <c r="O163" s="194"/>
      <c r="P163" s="188"/>
      <c r="Q163" s="194"/>
      <c r="R163" s="188"/>
      <c r="S163" s="193" t="s">
        <v>263</v>
      </c>
      <c r="T163" s="188"/>
      <c r="U163" s="188"/>
      <c r="V163" s="188"/>
      <c r="W163" s="188"/>
      <c r="X163" s="188"/>
      <c r="Y163" s="188"/>
      <c r="Z163" s="188"/>
      <c r="AA163" s="194" t="s">
        <v>19</v>
      </c>
      <c r="AB163" s="188"/>
      <c r="AC163" s="188"/>
      <c r="AD163" s="188"/>
      <c r="AE163" s="188"/>
      <c r="AF163" s="194" t="s">
        <v>20</v>
      </c>
      <c r="AG163" s="188"/>
      <c r="AH163" s="188"/>
      <c r="AI163" s="97" t="s">
        <v>401</v>
      </c>
      <c r="AJ163" s="195" t="s">
        <v>246</v>
      </c>
      <c r="AK163" s="188"/>
      <c r="AL163" s="188"/>
      <c r="AM163" s="188"/>
      <c r="AN163" s="188"/>
      <c r="AO163" s="188"/>
      <c r="AP163" s="98" t="s">
        <v>418</v>
      </c>
      <c r="AQ163" s="98" t="s">
        <v>418</v>
      </c>
      <c r="AR163" s="98" t="s">
        <v>320</v>
      </c>
      <c r="AS163" s="196" t="s">
        <v>418</v>
      </c>
      <c r="AT163" s="188"/>
      <c r="AU163" s="196" t="s">
        <v>320</v>
      </c>
      <c r="AV163" s="188"/>
      <c r="AW163" s="98" t="s">
        <v>320</v>
      </c>
    </row>
    <row r="164" spans="1:49" hidden="1" x14ac:dyDescent="0.25">
      <c r="A164" s="194" t="s">
        <v>244</v>
      </c>
      <c r="B164" s="188"/>
      <c r="C164" s="194" t="s">
        <v>404</v>
      </c>
      <c r="D164" s="188"/>
      <c r="E164" s="194" t="s">
        <v>409</v>
      </c>
      <c r="F164" s="188"/>
      <c r="G164" s="194" t="s">
        <v>414</v>
      </c>
      <c r="H164" s="188"/>
      <c r="I164" s="194" t="s">
        <v>411</v>
      </c>
      <c r="J164" s="188"/>
      <c r="K164" s="188"/>
      <c r="L164" s="194" t="s">
        <v>417</v>
      </c>
      <c r="M164" s="188"/>
      <c r="N164" s="188"/>
      <c r="O164" s="194"/>
      <c r="P164" s="188"/>
      <c r="Q164" s="194"/>
      <c r="R164" s="188"/>
      <c r="S164" s="193" t="s">
        <v>264</v>
      </c>
      <c r="T164" s="188"/>
      <c r="U164" s="188"/>
      <c r="V164" s="188"/>
      <c r="W164" s="188"/>
      <c r="X164" s="188"/>
      <c r="Y164" s="188"/>
      <c r="Z164" s="188"/>
      <c r="AA164" s="194" t="s">
        <v>19</v>
      </c>
      <c r="AB164" s="188"/>
      <c r="AC164" s="188"/>
      <c r="AD164" s="188"/>
      <c r="AE164" s="188"/>
      <c r="AF164" s="194" t="s">
        <v>20</v>
      </c>
      <c r="AG164" s="188"/>
      <c r="AH164" s="188"/>
      <c r="AI164" s="97" t="s">
        <v>401</v>
      </c>
      <c r="AJ164" s="195" t="s">
        <v>246</v>
      </c>
      <c r="AK164" s="188"/>
      <c r="AL164" s="188"/>
      <c r="AM164" s="188"/>
      <c r="AN164" s="188"/>
      <c r="AO164" s="188"/>
      <c r="AP164" s="98" t="s">
        <v>419</v>
      </c>
      <c r="AQ164" s="98" t="s">
        <v>420</v>
      </c>
      <c r="AR164" s="98" t="s">
        <v>403</v>
      </c>
      <c r="AS164" s="196" t="s">
        <v>420</v>
      </c>
      <c r="AT164" s="188"/>
      <c r="AU164" s="196" t="s">
        <v>320</v>
      </c>
      <c r="AV164" s="188"/>
      <c r="AW164" s="98" t="s">
        <v>320</v>
      </c>
    </row>
    <row r="165" spans="1:49" hidden="1" x14ac:dyDescent="0.25">
      <c r="A165" s="194" t="s">
        <v>244</v>
      </c>
      <c r="B165" s="188"/>
      <c r="C165" s="194" t="s">
        <v>404</v>
      </c>
      <c r="D165" s="188"/>
      <c r="E165" s="194" t="s">
        <v>409</v>
      </c>
      <c r="F165" s="188"/>
      <c r="G165" s="194" t="s">
        <v>414</v>
      </c>
      <c r="H165" s="188"/>
      <c r="I165" s="194" t="s">
        <v>411</v>
      </c>
      <c r="J165" s="188"/>
      <c r="K165" s="188"/>
      <c r="L165" s="194" t="s">
        <v>421</v>
      </c>
      <c r="M165" s="188"/>
      <c r="N165" s="188"/>
      <c r="O165" s="194"/>
      <c r="P165" s="188"/>
      <c r="Q165" s="194"/>
      <c r="R165" s="188"/>
      <c r="S165" s="193" t="s">
        <v>265</v>
      </c>
      <c r="T165" s="188"/>
      <c r="U165" s="188"/>
      <c r="V165" s="188"/>
      <c r="W165" s="188"/>
      <c r="X165" s="188"/>
      <c r="Y165" s="188"/>
      <c r="Z165" s="188"/>
      <c r="AA165" s="194" t="s">
        <v>19</v>
      </c>
      <c r="AB165" s="188"/>
      <c r="AC165" s="188"/>
      <c r="AD165" s="188"/>
      <c r="AE165" s="188"/>
      <c r="AF165" s="194" t="s">
        <v>20</v>
      </c>
      <c r="AG165" s="188"/>
      <c r="AH165" s="188"/>
      <c r="AI165" s="97" t="s">
        <v>401</v>
      </c>
      <c r="AJ165" s="195" t="s">
        <v>246</v>
      </c>
      <c r="AK165" s="188"/>
      <c r="AL165" s="188"/>
      <c r="AM165" s="188"/>
      <c r="AN165" s="188"/>
      <c r="AO165" s="188"/>
      <c r="AP165" s="98" t="s">
        <v>320</v>
      </c>
      <c r="AQ165" s="98" t="s">
        <v>320</v>
      </c>
      <c r="AR165" s="98" t="s">
        <v>320</v>
      </c>
      <c r="AS165" s="196" t="s">
        <v>320</v>
      </c>
      <c r="AT165" s="188"/>
      <c r="AU165" s="196" t="s">
        <v>320</v>
      </c>
      <c r="AV165" s="188"/>
      <c r="AW165" s="98" t="s">
        <v>320</v>
      </c>
    </row>
    <row r="166" spans="1:49" hidden="1" x14ac:dyDescent="0.25">
      <c r="A166" s="194" t="s">
        <v>244</v>
      </c>
      <c r="B166" s="188"/>
      <c r="C166" s="194" t="s">
        <v>404</v>
      </c>
      <c r="D166" s="188"/>
      <c r="E166" s="194" t="s">
        <v>409</v>
      </c>
      <c r="F166" s="188"/>
      <c r="G166" s="194" t="s">
        <v>414</v>
      </c>
      <c r="H166" s="188"/>
      <c r="I166" s="194" t="s">
        <v>411</v>
      </c>
      <c r="J166" s="188"/>
      <c r="K166" s="188"/>
      <c r="L166" s="194" t="s">
        <v>422</v>
      </c>
      <c r="M166" s="188"/>
      <c r="N166" s="188"/>
      <c r="O166" s="194"/>
      <c r="P166" s="188"/>
      <c r="Q166" s="194"/>
      <c r="R166" s="188"/>
      <c r="S166" s="193" t="s">
        <v>258</v>
      </c>
      <c r="T166" s="188"/>
      <c r="U166" s="188"/>
      <c r="V166" s="188"/>
      <c r="W166" s="188"/>
      <c r="X166" s="188"/>
      <c r="Y166" s="188"/>
      <c r="Z166" s="188"/>
      <c r="AA166" s="194" t="s">
        <v>19</v>
      </c>
      <c r="AB166" s="188"/>
      <c r="AC166" s="188"/>
      <c r="AD166" s="188"/>
      <c r="AE166" s="188"/>
      <c r="AF166" s="194" t="s">
        <v>20</v>
      </c>
      <c r="AG166" s="188"/>
      <c r="AH166" s="188"/>
      <c r="AI166" s="97" t="s">
        <v>401</v>
      </c>
      <c r="AJ166" s="195" t="s">
        <v>246</v>
      </c>
      <c r="AK166" s="188"/>
      <c r="AL166" s="188"/>
      <c r="AM166" s="188"/>
      <c r="AN166" s="188"/>
      <c r="AO166" s="188"/>
      <c r="AP166" s="98" t="s">
        <v>320</v>
      </c>
      <c r="AQ166" s="98" t="s">
        <v>320</v>
      </c>
      <c r="AR166" s="98" t="s">
        <v>320</v>
      </c>
      <c r="AS166" s="196" t="s">
        <v>320</v>
      </c>
      <c r="AT166" s="188"/>
      <c r="AU166" s="196" t="s">
        <v>320</v>
      </c>
      <c r="AV166" s="188"/>
      <c r="AW166" s="98" t="s">
        <v>320</v>
      </c>
    </row>
    <row r="167" spans="1:49" hidden="1" x14ac:dyDescent="0.25">
      <c r="A167" s="194" t="s">
        <v>244</v>
      </c>
      <c r="B167" s="188"/>
      <c r="C167" s="194" t="s">
        <v>404</v>
      </c>
      <c r="D167" s="188"/>
      <c r="E167" s="194" t="s">
        <v>409</v>
      </c>
      <c r="F167" s="188"/>
      <c r="G167" s="194" t="s">
        <v>414</v>
      </c>
      <c r="H167" s="188"/>
      <c r="I167" s="194" t="s">
        <v>411</v>
      </c>
      <c r="J167" s="188"/>
      <c r="K167" s="188"/>
      <c r="L167" s="194" t="s">
        <v>423</v>
      </c>
      <c r="M167" s="188"/>
      <c r="N167" s="188"/>
      <c r="O167" s="194"/>
      <c r="P167" s="188"/>
      <c r="Q167" s="194"/>
      <c r="R167" s="188"/>
      <c r="S167" s="193" t="s">
        <v>259</v>
      </c>
      <c r="T167" s="188"/>
      <c r="U167" s="188"/>
      <c r="V167" s="188"/>
      <c r="W167" s="188"/>
      <c r="X167" s="188"/>
      <c r="Y167" s="188"/>
      <c r="Z167" s="188"/>
      <c r="AA167" s="194" t="s">
        <v>19</v>
      </c>
      <c r="AB167" s="188"/>
      <c r="AC167" s="188"/>
      <c r="AD167" s="188"/>
      <c r="AE167" s="188"/>
      <c r="AF167" s="194" t="s">
        <v>20</v>
      </c>
      <c r="AG167" s="188"/>
      <c r="AH167" s="188"/>
      <c r="AI167" s="97" t="s">
        <v>401</v>
      </c>
      <c r="AJ167" s="195" t="s">
        <v>246</v>
      </c>
      <c r="AK167" s="188"/>
      <c r="AL167" s="188"/>
      <c r="AM167" s="188"/>
      <c r="AN167" s="188"/>
      <c r="AO167" s="188"/>
      <c r="AP167" s="98" t="s">
        <v>320</v>
      </c>
      <c r="AQ167" s="98" t="s">
        <v>320</v>
      </c>
      <c r="AR167" s="98" t="s">
        <v>320</v>
      </c>
      <c r="AS167" s="196" t="s">
        <v>320</v>
      </c>
      <c r="AT167" s="188"/>
      <c r="AU167" s="196" t="s">
        <v>320</v>
      </c>
      <c r="AV167" s="188"/>
      <c r="AW167" s="98" t="s">
        <v>320</v>
      </c>
    </row>
    <row r="168" spans="1:49" hidden="1" x14ac:dyDescent="0.25">
      <c r="A168" s="194" t="s">
        <v>244</v>
      </c>
      <c r="B168" s="188"/>
      <c r="C168" s="194" t="s">
        <v>404</v>
      </c>
      <c r="D168" s="188"/>
      <c r="E168" s="194" t="s">
        <v>409</v>
      </c>
      <c r="F168" s="188"/>
      <c r="G168" s="194" t="s">
        <v>414</v>
      </c>
      <c r="H168" s="188"/>
      <c r="I168" s="194" t="s">
        <v>411</v>
      </c>
      <c r="J168" s="188"/>
      <c r="K168" s="188"/>
      <c r="L168" s="194"/>
      <c r="M168" s="188"/>
      <c r="N168" s="188"/>
      <c r="O168" s="194"/>
      <c r="P168" s="188"/>
      <c r="Q168" s="194"/>
      <c r="R168" s="188"/>
      <c r="S168" s="193" t="s">
        <v>257</v>
      </c>
      <c r="T168" s="188"/>
      <c r="U168" s="188"/>
      <c r="V168" s="188"/>
      <c r="W168" s="188"/>
      <c r="X168" s="188"/>
      <c r="Y168" s="188"/>
      <c r="Z168" s="188"/>
      <c r="AA168" s="194" t="s">
        <v>19</v>
      </c>
      <c r="AB168" s="188"/>
      <c r="AC168" s="188"/>
      <c r="AD168" s="188"/>
      <c r="AE168" s="188"/>
      <c r="AF168" s="194" t="s">
        <v>20</v>
      </c>
      <c r="AG168" s="188"/>
      <c r="AH168" s="188"/>
      <c r="AI168" s="97" t="s">
        <v>401</v>
      </c>
      <c r="AJ168" s="195" t="s">
        <v>246</v>
      </c>
      <c r="AK168" s="188"/>
      <c r="AL168" s="188"/>
      <c r="AM168" s="188"/>
      <c r="AN168" s="188"/>
      <c r="AO168" s="188"/>
      <c r="AP168" s="98" t="s">
        <v>408</v>
      </c>
      <c r="AQ168" s="98" t="s">
        <v>402</v>
      </c>
      <c r="AR168" s="98" t="s">
        <v>403</v>
      </c>
      <c r="AS168" s="196" t="s">
        <v>402</v>
      </c>
      <c r="AT168" s="188"/>
      <c r="AU168" s="196" t="s">
        <v>320</v>
      </c>
      <c r="AV168" s="188"/>
      <c r="AW168" s="98" t="s">
        <v>320</v>
      </c>
    </row>
    <row r="169" spans="1:49" hidden="1" x14ac:dyDescent="0.25">
      <c r="A169" s="194" t="s">
        <v>244</v>
      </c>
      <c r="B169" s="188"/>
      <c r="C169" s="194" t="s">
        <v>404</v>
      </c>
      <c r="D169" s="188"/>
      <c r="E169" s="194" t="s">
        <v>409</v>
      </c>
      <c r="F169" s="188"/>
      <c r="G169" s="194" t="s">
        <v>414</v>
      </c>
      <c r="H169" s="188"/>
      <c r="I169" s="194" t="s">
        <v>411</v>
      </c>
      <c r="J169" s="188"/>
      <c r="K169" s="188"/>
      <c r="L169" s="194" t="s">
        <v>415</v>
      </c>
      <c r="M169" s="188"/>
      <c r="N169" s="188"/>
      <c r="O169" s="194"/>
      <c r="P169" s="188"/>
      <c r="Q169" s="194"/>
      <c r="R169" s="188"/>
      <c r="S169" s="193" t="s">
        <v>260</v>
      </c>
      <c r="T169" s="188"/>
      <c r="U169" s="188"/>
      <c r="V169" s="188"/>
      <c r="W169" s="188"/>
      <c r="X169" s="188"/>
      <c r="Y169" s="188"/>
      <c r="Z169" s="188"/>
      <c r="AA169" s="194" t="s">
        <v>19</v>
      </c>
      <c r="AB169" s="188"/>
      <c r="AC169" s="188"/>
      <c r="AD169" s="188"/>
      <c r="AE169" s="188"/>
      <c r="AF169" s="194" t="s">
        <v>20</v>
      </c>
      <c r="AG169" s="188"/>
      <c r="AH169" s="188"/>
      <c r="AI169" s="97" t="s">
        <v>401</v>
      </c>
      <c r="AJ169" s="195" t="s">
        <v>246</v>
      </c>
      <c r="AK169" s="188"/>
      <c r="AL169" s="188"/>
      <c r="AM169" s="188"/>
      <c r="AN169" s="188"/>
      <c r="AO169" s="188"/>
      <c r="AP169" s="98" t="s">
        <v>424</v>
      </c>
      <c r="AQ169" s="98" t="s">
        <v>424</v>
      </c>
      <c r="AR169" s="98" t="s">
        <v>320</v>
      </c>
      <c r="AS169" s="196" t="s">
        <v>424</v>
      </c>
      <c r="AT169" s="188"/>
      <c r="AU169" s="196" t="s">
        <v>320</v>
      </c>
      <c r="AV169" s="188"/>
      <c r="AW169" s="98" t="s">
        <v>320</v>
      </c>
    </row>
    <row r="170" spans="1:49" hidden="1" x14ac:dyDescent="0.25">
      <c r="A170" s="194" t="s">
        <v>244</v>
      </c>
      <c r="B170" s="188"/>
      <c r="C170" s="194" t="s">
        <v>404</v>
      </c>
      <c r="D170" s="188"/>
      <c r="E170" s="194" t="s">
        <v>409</v>
      </c>
      <c r="F170" s="188"/>
      <c r="G170" s="194" t="s">
        <v>414</v>
      </c>
      <c r="H170" s="188"/>
      <c r="I170" s="194" t="s">
        <v>411</v>
      </c>
      <c r="J170" s="188"/>
      <c r="K170" s="188"/>
      <c r="L170" s="194" t="s">
        <v>425</v>
      </c>
      <c r="M170" s="188"/>
      <c r="N170" s="188"/>
      <c r="O170" s="194"/>
      <c r="P170" s="188"/>
      <c r="Q170" s="194"/>
      <c r="R170" s="188"/>
      <c r="S170" s="193" t="s">
        <v>261</v>
      </c>
      <c r="T170" s="188"/>
      <c r="U170" s="188"/>
      <c r="V170" s="188"/>
      <c r="W170" s="188"/>
      <c r="X170" s="188"/>
      <c r="Y170" s="188"/>
      <c r="Z170" s="188"/>
      <c r="AA170" s="194" t="s">
        <v>19</v>
      </c>
      <c r="AB170" s="188"/>
      <c r="AC170" s="188"/>
      <c r="AD170" s="188"/>
      <c r="AE170" s="188"/>
      <c r="AF170" s="194" t="s">
        <v>20</v>
      </c>
      <c r="AG170" s="188"/>
      <c r="AH170" s="188"/>
      <c r="AI170" s="97" t="s">
        <v>401</v>
      </c>
      <c r="AJ170" s="195" t="s">
        <v>246</v>
      </c>
      <c r="AK170" s="188"/>
      <c r="AL170" s="188"/>
      <c r="AM170" s="188"/>
      <c r="AN170" s="188"/>
      <c r="AO170" s="188"/>
      <c r="AP170" s="98" t="s">
        <v>320</v>
      </c>
      <c r="AQ170" s="98" t="s">
        <v>320</v>
      </c>
      <c r="AR170" s="98" t="s">
        <v>320</v>
      </c>
      <c r="AS170" s="196" t="s">
        <v>320</v>
      </c>
      <c r="AT170" s="188"/>
      <c r="AU170" s="196" t="s">
        <v>320</v>
      </c>
      <c r="AV170" s="188"/>
      <c r="AW170" s="98" t="s">
        <v>320</v>
      </c>
    </row>
    <row r="171" spans="1:49" hidden="1" x14ac:dyDescent="0.25">
      <c r="A171" s="194" t="s">
        <v>244</v>
      </c>
      <c r="B171" s="188"/>
      <c r="C171" s="194" t="s">
        <v>404</v>
      </c>
      <c r="D171" s="188"/>
      <c r="E171" s="194" t="s">
        <v>409</v>
      </c>
      <c r="F171" s="188"/>
      <c r="G171" s="194" t="s">
        <v>414</v>
      </c>
      <c r="H171" s="188"/>
      <c r="I171" s="194" t="s">
        <v>411</v>
      </c>
      <c r="J171" s="188"/>
      <c r="K171" s="188"/>
      <c r="L171" s="194" t="s">
        <v>426</v>
      </c>
      <c r="M171" s="188"/>
      <c r="N171" s="188"/>
      <c r="O171" s="194"/>
      <c r="P171" s="188"/>
      <c r="Q171" s="194"/>
      <c r="R171" s="188"/>
      <c r="S171" s="193" t="s">
        <v>262</v>
      </c>
      <c r="T171" s="188"/>
      <c r="U171" s="188"/>
      <c r="V171" s="188"/>
      <c r="W171" s="188"/>
      <c r="X171" s="188"/>
      <c r="Y171" s="188"/>
      <c r="Z171" s="188"/>
      <c r="AA171" s="194" t="s">
        <v>19</v>
      </c>
      <c r="AB171" s="188"/>
      <c r="AC171" s="188"/>
      <c r="AD171" s="188"/>
      <c r="AE171" s="188"/>
      <c r="AF171" s="194" t="s">
        <v>20</v>
      </c>
      <c r="AG171" s="188"/>
      <c r="AH171" s="188"/>
      <c r="AI171" s="97" t="s">
        <v>401</v>
      </c>
      <c r="AJ171" s="195" t="s">
        <v>246</v>
      </c>
      <c r="AK171" s="188"/>
      <c r="AL171" s="188"/>
      <c r="AM171" s="188"/>
      <c r="AN171" s="188"/>
      <c r="AO171" s="188"/>
      <c r="AP171" s="98" t="s">
        <v>427</v>
      </c>
      <c r="AQ171" s="98" t="s">
        <v>427</v>
      </c>
      <c r="AR171" s="98" t="s">
        <v>320</v>
      </c>
      <c r="AS171" s="196" t="s">
        <v>427</v>
      </c>
      <c r="AT171" s="188"/>
      <c r="AU171" s="196" t="s">
        <v>320</v>
      </c>
      <c r="AV171" s="188"/>
      <c r="AW171" s="98" t="s">
        <v>320</v>
      </c>
    </row>
    <row r="172" spans="1:49" hidden="1" x14ac:dyDescent="0.25">
      <c r="A172" s="190" t="s">
        <v>244</v>
      </c>
      <c r="B172" s="188"/>
      <c r="C172" s="190" t="s">
        <v>404</v>
      </c>
      <c r="D172" s="188"/>
      <c r="E172" s="190" t="s">
        <v>409</v>
      </c>
      <c r="F172" s="188"/>
      <c r="G172" s="190" t="s">
        <v>414</v>
      </c>
      <c r="H172" s="188"/>
      <c r="I172" s="190" t="s">
        <v>411</v>
      </c>
      <c r="J172" s="188"/>
      <c r="K172" s="188"/>
      <c r="L172" s="190" t="s">
        <v>415</v>
      </c>
      <c r="M172" s="188"/>
      <c r="N172" s="188"/>
      <c r="O172" s="190" t="s">
        <v>340</v>
      </c>
      <c r="P172" s="188"/>
      <c r="Q172" s="190"/>
      <c r="R172" s="188"/>
      <c r="S172" s="191" t="s">
        <v>266</v>
      </c>
      <c r="T172" s="188"/>
      <c r="U172" s="188"/>
      <c r="V172" s="188"/>
      <c r="W172" s="188"/>
      <c r="X172" s="188"/>
      <c r="Y172" s="188"/>
      <c r="Z172" s="188"/>
      <c r="AA172" s="190" t="s">
        <v>396</v>
      </c>
      <c r="AB172" s="188"/>
      <c r="AC172" s="188"/>
      <c r="AD172" s="188"/>
      <c r="AE172" s="188"/>
      <c r="AF172" s="190" t="s">
        <v>20</v>
      </c>
      <c r="AG172" s="188"/>
      <c r="AH172" s="188"/>
      <c r="AI172" s="99" t="s">
        <v>397</v>
      </c>
      <c r="AJ172" s="192" t="s">
        <v>398</v>
      </c>
      <c r="AK172" s="188"/>
      <c r="AL172" s="188"/>
      <c r="AM172" s="188"/>
      <c r="AN172" s="188"/>
      <c r="AO172" s="188"/>
      <c r="AP172" s="100" t="s">
        <v>320</v>
      </c>
      <c r="AQ172" s="100" t="s">
        <v>320</v>
      </c>
      <c r="AR172" s="100" t="s">
        <v>320</v>
      </c>
      <c r="AS172" s="187" t="s">
        <v>320</v>
      </c>
      <c r="AT172" s="188"/>
      <c r="AU172" s="187" t="s">
        <v>320</v>
      </c>
      <c r="AV172" s="188"/>
      <c r="AW172" s="100" t="s">
        <v>320</v>
      </c>
    </row>
    <row r="173" spans="1:49" hidden="1" x14ac:dyDescent="0.25">
      <c r="A173" s="190" t="s">
        <v>244</v>
      </c>
      <c r="B173" s="188"/>
      <c r="C173" s="190" t="s">
        <v>404</v>
      </c>
      <c r="D173" s="188"/>
      <c r="E173" s="190" t="s">
        <v>409</v>
      </c>
      <c r="F173" s="188"/>
      <c r="G173" s="190" t="s">
        <v>414</v>
      </c>
      <c r="H173" s="188"/>
      <c r="I173" s="190" t="s">
        <v>411</v>
      </c>
      <c r="J173" s="188"/>
      <c r="K173" s="188"/>
      <c r="L173" s="190" t="s">
        <v>416</v>
      </c>
      <c r="M173" s="188"/>
      <c r="N173" s="188"/>
      <c r="O173" s="190" t="s">
        <v>340</v>
      </c>
      <c r="P173" s="188"/>
      <c r="Q173" s="190"/>
      <c r="R173" s="188"/>
      <c r="S173" s="191" t="s">
        <v>269</v>
      </c>
      <c r="T173" s="188"/>
      <c r="U173" s="188"/>
      <c r="V173" s="188"/>
      <c r="W173" s="188"/>
      <c r="X173" s="188"/>
      <c r="Y173" s="188"/>
      <c r="Z173" s="188"/>
      <c r="AA173" s="190" t="s">
        <v>396</v>
      </c>
      <c r="AB173" s="188"/>
      <c r="AC173" s="188"/>
      <c r="AD173" s="188"/>
      <c r="AE173" s="188"/>
      <c r="AF173" s="190" t="s">
        <v>20</v>
      </c>
      <c r="AG173" s="188"/>
      <c r="AH173" s="188"/>
      <c r="AI173" s="99" t="s">
        <v>397</v>
      </c>
      <c r="AJ173" s="192" t="s">
        <v>398</v>
      </c>
      <c r="AK173" s="188"/>
      <c r="AL173" s="188"/>
      <c r="AM173" s="188"/>
      <c r="AN173" s="188"/>
      <c r="AO173" s="188"/>
      <c r="AP173" s="100" t="s">
        <v>320</v>
      </c>
      <c r="AQ173" s="100" t="s">
        <v>320</v>
      </c>
      <c r="AR173" s="100" t="s">
        <v>320</v>
      </c>
      <c r="AS173" s="187" t="s">
        <v>320</v>
      </c>
      <c r="AT173" s="188"/>
      <c r="AU173" s="187" t="s">
        <v>320</v>
      </c>
      <c r="AV173" s="188"/>
      <c r="AW173" s="100" t="s">
        <v>320</v>
      </c>
    </row>
    <row r="174" spans="1:49" hidden="1" x14ac:dyDescent="0.25">
      <c r="A174" s="190" t="s">
        <v>244</v>
      </c>
      <c r="B174" s="188"/>
      <c r="C174" s="190" t="s">
        <v>404</v>
      </c>
      <c r="D174" s="188"/>
      <c r="E174" s="190" t="s">
        <v>409</v>
      </c>
      <c r="F174" s="188"/>
      <c r="G174" s="190" t="s">
        <v>414</v>
      </c>
      <c r="H174" s="188"/>
      <c r="I174" s="190" t="s">
        <v>411</v>
      </c>
      <c r="J174" s="188"/>
      <c r="K174" s="188"/>
      <c r="L174" s="190" t="s">
        <v>417</v>
      </c>
      <c r="M174" s="188"/>
      <c r="N174" s="188"/>
      <c r="O174" s="190" t="s">
        <v>340</v>
      </c>
      <c r="P174" s="188"/>
      <c r="Q174" s="190"/>
      <c r="R174" s="188"/>
      <c r="S174" s="191" t="s">
        <v>270</v>
      </c>
      <c r="T174" s="188"/>
      <c r="U174" s="188"/>
      <c r="V174" s="188"/>
      <c r="W174" s="188"/>
      <c r="X174" s="188"/>
      <c r="Y174" s="188"/>
      <c r="Z174" s="188"/>
      <c r="AA174" s="190" t="s">
        <v>396</v>
      </c>
      <c r="AB174" s="188"/>
      <c r="AC174" s="188"/>
      <c r="AD174" s="188"/>
      <c r="AE174" s="188"/>
      <c r="AF174" s="190" t="s">
        <v>20</v>
      </c>
      <c r="AG174" s="188"/>
      <c r="AH174" s="188"/>
      <c r="AI174" s="99" t="s">
        <v>397</v>
      </c>
      <c r="AJ174" s="192" t="s">
        <v>398</v>
      </c>
      <c r="AK174" s="188"/>
      <c r="AL174" s="188"/>
      <c r="AM174" s="188"/>
      <c r="AN174" s="188"/>
      <c r="AO174" s="188"/>
      <c r="AP174" s="100" t="s">
        <v>320</v>
      </c>
      <c r="AQ174" s="100" t="s">
        <v>320</v>
      </c>
      <c r="AR174" s="100" t="s">
        <v>320</v>
      </c>
      <c r="AS174" s="187" t="s">
        <v>320</v>
      </c>
      <c r="AT174" s="188"/>
      <c r="AU174" s="187" t="s">
        <v>320</v>
      </c>
      <c r="AV174" s="188"/>
      <c r="AW174" s="100" t="s">
        <v>320</v>
      </c>
    </row>
    <row r="175" spans="1:49" ht="16.5" hidden="1" x14ac:dyDescent="0.25">
      <c r="A175" s="190" t="s">
        <v>244</v>
      </c>
      <c r="B175" s="188"/>
      <c r="C175" s="190" t="s">
        <v>404</v>
      </c>
      <c r="D175" s="188"/>
      <c r="E175" s="190" t="s">
        <v>409</v>
      </c>
      <c r="F175" s="188"/>
      <c r="G175" s="190" t="s">
        <v>414</v>
      </c>
      <c r="H175" s="188"/>
      <c r="I175" s="190" t="s">
        <v>411</v>
      </c>
      <c r="J175" s="188"/>
      <c r="K175" s="188"/>
      <c r="L175" s="190" t="s">
        <v>416</v>
      </c>
      <c r="M175" s="188"/>
      <c r="N175" s="188"/>
      <c r="O175" s="190" t="s">
        <v>340</v>
      </c>
      <c r="P175" s="188"/>
      <c r="Q175" s="190"/>
      <c r="R175" s="188"/>
      <c r="S175" s="191" t="s">
        <v>269</v>
      </c>
      <c r="T175" s="188"/>
      <c r="U175" s="188"/>
      <c r="V175" s="188"/>
      <c r="W175" s="188"/>
      <c r="X175" s="188"/>
      <c r="Y175" s="188"/>
      <c r="Z175" s="188"/>
      <c r="AA175" s="190" t="s">
        <v>19</v>
      </c>
      <c r="AB175" s="188"/>
      <c r="AC175" s="188"/>
      <c r="AD175" s="188"/>
      <c r="AE175" s="188"/>
      <c r="AF175" s="190" t="s">
        <v>20</v>
      </c>
      <c r="AG175" s="188"/>
      <c r="AH175" s="188"/>
      <c r="AI175" s="99" t="s">
        <v>317</v>
      </c>
      <c r="AJ175" s="192" t="s">
        <v>21</v>
      </c>
      <c r="AK175" s="188"/>
      <c r="AL175" s="188"/>
      <c r="AM175" s="188"/>
      <c r="AN175" s="188"/>
      <c r="AO175" s="188"/>
      <c r="AP175" s="100" t="s">
        <v>405</v>
      </c>
      <c r="AQ175" s="100" t="s">
        <v>406</v>
      </c>
      <c r="AR175" s="100" t="s">
        <v>407</v>
      </c>
      <c r="AS175" s="187" t="s">
        <v>406</v>
      </c>
      <c r="AT175" s="188"/>
      <c r="AU175" s="187" t="s">
        <v>320</v>
      </c>
      <c r="AV175" s="188"/>
      <c r="AW175" s="100" t="s">
        <v>320</v>
      </c>
    </row>
    <row r="176" spans="1:49" ht="16.5" hidden="1" x14ac:dyDescent="0.25">
      <c r="A176" s="190" t="s">
        <v>244</v>
      </c>
      <c r="B176" s="188"/>
      <c r="C176" s="190" t="s">
        <v>404</v>
      </c>
      <c r="D176" s="188"/>
      <c r="E176" s="190" t="s">
        <v>409</v>
      </c>
      <c r="F176" s="188"/>
      <c r="G176" s="190" t="s">
        <v>414</v>
      </c>
      <c r="H176" s="188"/>
      <c r="I176" s="190" t="s">
        <v>411</v>
      </c>
      <c r="J176" s="188"/>
      <c r="K176" s="188"/>
      <c r="L176" s="190" t="s">
        <v>416</v>
      </c>
      <c r="M176" s="188"/>
      <c r="N176" s="188"/>
      <c r="O176" s="190" t="s">
        <v>340</v>
      </c>
      <c r="P176" s="188"/>
      <c r="Q176" s="190"/>
      <c r="R176" s="188"/>
      <c r="S176" s="191" t="s">
        <v>269</v>
      </c>
      <c r="T176" s="188"/>
      <c r="U176" s="188"/>
      <c r="V176" s="188"/>
      <c r="W176" s="188"/>
      <c r="X176" s="188"/>
      <c r="Y176" s="188"/>
      <c r="Z176" s="188"/>
      <c r="AA176" s="190" t="s">
        <v>19</v>
      </c>
      <c r="AB176" s="188"/>
      <c r="AC176" s="188"/>
      <c r="AD176" s="188"/>
      <c r="AE176" s="188"/>
      <c r="AF176" s="190" t="s">
        <v>20</v>
      </c>
      <c r="AG176" s="188"/>
      <c r="AH176" s="188"/>
      <c r="AI176" s="99" t="s">
        <v>401</v>
      </c>
      <c r="AJ176" s="192" t="s">
        <v>246</v>
      </c>
      <c r="AK176" s="188"/>
      <c r="AL176" s="188"/>
      <c r="AM176" s="188"/>
      <c r="AN176" s="188"/>
      <c r="AO176" s="188"/>
      <c r="AP176" s="100" t="s">
        <v>418</v>
      </c>
      <c r="AQ176" s="100" t="s">
        <v>418</v>
      </c>
      <c r="AR176" s="100" t="s">
        <v>320</v>
      </c>
      <c r="AS176" s="187" t="s">
        <v>418</v>
      </c>
      <c r="AT176" s="188"/>
      <c r="AU176" s="187" t="s">
        <v>320</v>
      </c>
      <c r="AV176" s="188"/>
      <c r="AW176" s="100" t="s">
        <v>320</v>
      </c>
    </row>
    <row r="177" spans="1:49" ht="16.5" hidden="1" x14ac:dyDescent="0.25">
      <c r="A177" s="190" t="s">
        <v>244</v>
      </c>
      <c r="B177" s="188"/>
      <c r="C177" s="190" t="s">
        <v>404</v>
      </c>
      <c r="D177" s="188"/>
      <c r="E177" s="190" t="s">
        <v>409</v>
      </c>
      <c r="F177" s="188"/>
      <c r="G177" s="190" t="s">
        <v>414</v>
      </c>
      <c r="H177" s="188"/>
      <c r="I177" s="190" t="s">
        <v>411</v>
      </c>
      <c r="J177" s="188"/>
      <c r="K177" s="188"/>
      <c r="L177" s="190" t="s">
        <v>417</v>
      </c>
      <c r="M177" s="188"/>
      <c r="N177" s="188"/>
      <c r="O177" s="190" t="s">
        <v>340</v>
      </c>
      <c r="P177" s="188"/>
      <c r="Q177" s="190"/>
      <c r="R177" s="188"/>
      <c r="S177" s="191" t="s">
        <v>270</v>
      </c>
      <c r="T177" s="188"/>
      <c r="U177" s="188"/>
      <c r="V177" s="188"/>
      <c r="W177" s="188"/>
      <c r="X177" s="188"/>
      <c r="Y177" s="188"/>
      <c r="Z177" s="188"/>
      <c r="AA177" s="190" t="s">
        <v>19</v>
      </c>
      <c r="AB177" s="188"/>
      <c r="AC177" s="188"/>
      <c r="AD177" s="188"/>
      <c r="AE177" s="188"/>
      <c r="AF177" s="190" t="s">
        <v>20</v>
      </c>
      <c r="AG177" s="188"/>
      <c r="AH177" s="188"/>
      <c r="AI177" s="99" t="s">
        <v>401</v>
      </c>
      <c r="AJ177" s="192" t="s">
        <v>246</v>
      </c>
      <c r="AK177" s="188"/>
      <c r="AL177" s="188"/>
      <c r="AM177" s="188"/>
      <c r="AN177" s="188"/>
      <c r="AO177" s="188"/>
      <c r="AP177" s="100" t="s">
        <v>419</v>
      </c>
      <c r="AQ177" s="100" t="s">
        <v>420</v>
      </c>
      <c r="AR177" s="100" t="s">
        <v>403</v>
      </c>
      <c r="AS177" s="187" t="s">
        <v>420</v>
      </c>
      <c r="AT177" s="188"/>
      <c r="AU177" s="187" t="s">
        <v>320</v>
      </c>
      <c r="AV177" s="188"/>
      <c r="AW177" s="100" t="s">
        <v>320</v>
      </c>
    </row>
    <row r="178" spans="1:49" hidden="1" x14ac:dyDescent="0.25">
      <c r="A178" s="190" t="s">
        <v>244</v>
      </c>
      <c r="B178" s="188"/>
      <c r="C178" s="190" t="s">
        <v>404</v>
      </c>
      <c r="D178" s="188"/>
      <c r="E178" s="190" t="s">
        <v>409</v>
      </c>
      <c r="F178" s="188"/>
      <c r="G178" s="190" t="s">
        <v>414</v>
      </c>
      <c r="H178" s="188"/>
      <c r="I178" s="190" t="s">
        <v>411</v>
      </c>
      <c r="J178" s="188"/>
      <c r="K178" s="188"/>
      <c r="L178" s="190" t="s">
        <v>421</v>
      </c>
      <c r="M178" s="188"/>
      <c r="N178" s="188"/>
      <c r="O178" s="190" t="s">
        <v>340</v>
      </c>
      <c r="P178" s="188"/>
      <c r="Q178" s="190"/>
      <c r="R178" s="188"/>
      <c r="S178" s="191" t="s">
        <v>271</v>
      </c>
      <c r="T178" s="188"/>
      <c r="U178" s="188"/>
      <c r="V178" s="188"/>
      <c r="W178" s="188"/>
      <c r="X178" s="188"/>
      <c r="Y178" s="188"/>
      <c r="Z178" s="188"/>
      <c r="AA178" s="190" t="s">
        <v>19</v>
      </c>
      <c r="AB178" s="188"/>
      <c r="AC178" s="188"/>
      <c r="AD178" s="188"/>
      <c r="AE178" s="188"/>
      <c r="AF178" s="190" t="s">
        <v>20</v>
      </c>
      <c r="AG178" s="188"/>
      <c r="AH178" s="188"/>
      <c r="AI178" s="99" t="s">
        <v>401</v>
      </c>
      <c r="AJ178" s="192" t="s">
        <v>246</v>
      </c>
      <c r="AK178" s="188"/>
      <c r="AL178" s="188"/>
      <c r="AM178" s="188"/>
      <c r="AN178" s="188"/>
      <c r="AO178" s="188"/>
      <c r="AP178" s="100" t="s">
        <v>320</v>
      </c>
      <c r="AQ178" s="100" t="s">
        <v>320</v>
      </c>
      <c r="AR178" s="100" t="s">
        <v>320</v>
      </c>
      <c r="AS178" s="187" t="s">
        <v>320</v>
      </c>
      <c r="AT178" s="188"/>
      <c r="AU178" s="187" t="s">
        <v>320</v>
      </c>
      <c r="AV178" s="188"/>
      <c r="AW178" s="100" t="s">
        <v>320</v>
      </c>
    </row>
    <row r="179" spans="1:49" hidden="1" x14ac:dyDescent="0.25">
      <c r="A179" s="190" t="s">
        <v>244</v>
      </c>
      <c r="B179" s="188"/>
      <c r="C179" s="190" t="s">
        <v>404</v>
      </c>
      <c r="D179" s="188"/>
      <c r="E179" s="190" t="s">
        <v>409</v>
      </c>
      <c r="F179" s="188"/>
      <c r="G179" s="190" t="s">
        <v>414</v>
      </c>
      <c r="H179" s="188"/>
      <c r="I179" s="190" t="s">
        <v>411</v>
      </c>
      <c r="J179" s="188"/>
      <c r="K179" s="188"/>
      <c r="L179" s="190" t="s">
        <v>422</v>
      </c>
      <c r="M179" s="188"/>
      <c r="N179" s="188"/>
      <c r="O179" s="190" t="s">
        <v>340</v>
      </c>
      <c r="P179" s="188"/>
      <c r="Q179" s="190"/>
      <c r="R179" s="188"/>
      <c r="S179" s="191" t="s">
        <v>272</v>
      </c>
      <c r="T179" s="188"/>
      <c r="U179" s="188"/>
      <c r="V179" s="188"/>
      <c r="W179" s="188"/>
      <c r="X179" s="188"/>
      <c r="Y179" s="188"/>
      <c r="Z179" s="188"/>
      <c r="AA179" s="190" t="s">
        <v>19</v>
      </c>
      <c r="AB179" s="188"/>
      <c r="AC179" s="188"/>
      <c r="AD179" s="188"/>
      <c r="AE179" s="188"/>
      <c r="AF179" s="190" t="s">
        <v>20</v>
      </c>
      <c r="AG179" s="188"/>
      <c r="AH179" s="188"/>
      <c r="AI179" s="99" t="s">
        <v>401</v>
      </c>
      <c r="AJ179" s="192" t="s">
        <v>246</v>
      </c>
      <c r="AK179" s="188"/>
      <c r="AL179" s="188"/>
      <c r="AM179" s="188"/>
      <c r="AN179" s="188"/>
      <c r="AO179" s="188"/>
      <c r="AP179" s="100" t="s">
        <v>320</v>
      </c>
      <c r="AQ179" s="100" t="s">
        <v>320</v>
      </c>
      <c r="AR179" s="100" t="s">
        <v>320</v>
      </c>
      <c r="AS179" s="187" t="s">
        <v>320</v>
      </c>
      <c r="AT179" s="188"/>
      <c r="AU179" s="187" t="s">
        <v>320</v>
      </c>
      <c r="AV179" s="188"/>
      <c r="AW179" s="100" t="s">
        <v>320</v>
      </c>
    </row>
    <row r="180" spans="1:49" hidden="1" x14ac:dyDescent="0.25">
      <c r="A180" s="190" t="s">
        <v>244</v>
      </c>
      <c r="B180" s="188"/>
      <c r="C180" s="190" t="s">
        <v>404</v>
      </c>
      <c r="D180" s="188"/>
      <c r="E180" s="190" t="s">
        <v>409</v>
      </c>
      <c r="F180" s="188"/>
      <c r="G180" s="190" t="s">
        <v>414</v>
      </c>
      <c r="H180" s="188"/>
      <c r="I180" s="190" t="s">
        <v>411</v>
      </c>
      <c r="J180" s="188"/>
      <c r="K180" s="188"/>
      <c r="L180" s="190" t="s">
        <v>423</v>
      </c>
      <c r="M180" s="188"/>
      <c r="N180" s="188"/>
      <c r="O180" s="190" t="s">
        <v>340</v>
      </c>
      <c r="P180" s="188"/>
      <c r="Q180" s="190"/>
      <c r="R180" s="188"/>
      <c r="S180" s="191" t="s">
        <v>273</v>
      </c>
      <c r="T180" s="188"/>
      <c r="U180" s="188"/>
      <c r="V180" s="188"/>
      <c r="W180" s="188"/>
      <c r="X180" s="188"/>
      <c r="Y180" s="188"/>
      <c r="Z180" s="188"/>
      <c r="AA180" s="190" t="s">
        <v>19</v>
      </c>
      <c r="AB180" s="188"/>
      <c r="AC180" s="188"/>
      <c r="AD180" s="188"/>
      <c r="AE180" s="188"/>
      <c r="AF180" s="190" t="s">
        <v>20</v>
      </c>
      <c r="AG180" s="188"/>
      <c r="AH180" s="188"/>
      <c r="AI180" s="99" t="s">
        <v>401</v>
      </c>
      <c r="AJ180" s="192" t="s">
        <v>246</v>
      </c>
      <c r="AK180" s="188"/>
      <c r="AL180" s="188"/>
      <c r="AM180" s="188"/>
      <c r="AN180" s="188"/>
      <c r="AO180" s="188"/>
      <c r="AP180" s="100" t="s">
        <v>320</v>
      </c>
      <c r="AQ180" s="100" t="s">
        <v>320</v>
      </c>
      <c r="AR180" s="100" t="s">
        <v>320</v>
      </c>
      <c r="AS180" s="187" t="s">
        <v>320</v>
      </c>
      <c r="AT180" s="188"/>
      <c r="AU180" s="187" t="s">
        <v>320</v>
      </c>
      <c r="AV180" s="188"/>
      <c r="AW180" s="100" t="s">
        <v>320</v>
      </c>
    </row>
    <row r="181" spans="1:49" hidden="1" x14ac:dyDescent="0.25">
      <c r="A181" s="190" t="s">
        <v>244</v>
      </c>
      <c r="B181" s="188"/>
      <c r="C181" s="190" t="s">
        <v>404</v>
      </c>
      <c r="D181" s="188"/>
      <c r="E181" s="190" t="s">
        <v>409</v>
      </c>
      <c r="F181" s="188"/>
      <c r="G181" s="190" t="s">
        <v>414</v>
      </c>
      <c r="H181" s="188"/>
      <c r="I181" s="190" t="s">
        <v>411</v>
      </c>
      <c r="J181" s="188"/>
      <c r="K181" s="188"/>
      <c r="L181" s="190" t="s">
        <v>415</v>
      </c>
      <c r="M181" s="188"/>
      <c r="N181" s="188"/>
      <c r="O181" s="190" t="s">
        <v>340</v>
      </c>
      <c r="P181" s="188"/>
      <c r="Q181" s="190"/>
      <c r="R181" s="188"/>
      <c r="S181" s="191" t="s">
        <v>266</v>
      </c>
      <c r="T181" s="188"/>
      <c r="U181" s="188"/>
      <c r="V181" s="188"/>
      <c r="W181" s="188"/>
      <c r="X181" s="188"/>
      <c r="Y181" s="188"/>
      <c r="Z181" s="188"/>
      <c r="AA181" s="190" t="s">
        <v>19</v>
      </c>
      <c r="AB181" s="188"/>
      <c r="AC181" s="188"/>
      <c r="AD181" s="188"/>
      <c r="AE181" s="188"/>
      <c r="AF181" s="190" t="s">
        <v>20</v>
      </c>
      <c r="AG181" s="188"/>
      <c r="AH181" s="188"/>
      <c r="AI181" s="99" t="s">
        <v>401</v>
      </c>
      <c r="AJ181" s="192" t="s">
        <v>246</v>
      </c>
      <c r="AK181" s="188"/>
      <c r="AL181" s="188"/>
      <c r="AM181" s="188"/>
      <c r="AN181" s="188"/>
      <c r="AO181" s="188"/>
      <c r="AP181" s="100" t="s">
        <v>424</v>
      </c>
      <c r="AQ181" s="100" t="s">
        <v>424</v>
      </c>
      <c r="AR181" s="100" t="s">
        <v>320</v>
      </c>
      <c r="AS181" s="187" t="s">
        <v>424</v>
      </c>
      <c r="AT181" s="188"/>
      <c r="AU181" s="187" t="s">
        <v>320</v>
      </c>
      <c r="AV181" s="188"/>
      <c r="AW181" s="100" t="s">
        <v>320</v>
      </c>
    </row>
    <row r="182" spans="1:49" hidden="1" x14ac:dyDescent="0.25">
      <c r="A182" s="190" t="s">
        <v>244</v>
      </c>
      <c r="B182" s="188"/>
      <c r="C182" s="190" t="s">
        <v>404</v>
      </c>
      <c r="D182" s="188"/>
      <c r="E182" s="190" t="s">
        <v>409</v>
      </c>
      <c r="F182" s="188"/>
      <c r="G182" s="190" t="s">
        <v>414</v>
      </c>
      <c r="H182" s="188"/>
      <c r="I182" s="190" t="s">
        <v>411</v>
      </c>
      <c r="J182" s="188"/>
      <c r="K182" s="188"/>
      <c r="L182" s="190" t="s">
        <v>425</v>
      </c>
      <c r="M182" s="188"/>
      <c r="N182" s="188"/>
      <c r="O182" s="190" t="s">
        <v>340</v>
      </c>
      <c r="P182" s="188"/>
      <c r="Q182" s="190"/>
      <c r="R182" s="188"/>
      <c r="S182" s="191" t="s">
        <v>267</v>
      </c>
      <c r="T182" s="188"/>
      <c r="U182" s="188"/>
      <c r="V182" s="188"/>
      <c r="W182" s="188"/>
      <c r="X182" s="188"/>
      <c r="Y182" s="188"/>
      <c r="Z182" s="188"/>
      <c r="AA182" s="190" t="s">
        <v>19</v>
      </c>
      <c r="AB182" s="188"/>
      <c r="AC182" s="188"/>
      <c r="AD182" s="188"/>
      <c r="AE182" s="188"/>
      <c r="AF182" s="190" t="s">
        <v>20</v>
      </c>
      <c r="AG182" s="188"/>
      <c r="AH182" s="188"/>
      <c r="AI182" s="99" t="s">
        <v>401</v>
      </c>
      <c r="AJ182" s="192" t="s">
        <v>246</v>
      </c>
      <c r="AK182" s="188"/>
      <c r="AL182" s="188"/>
      <c r="AM182" s="188"/>
      <c r="AN182" s="188"/>
      <c r="AO182" s="188"/>
      <c r="AP182" s="100" t="s">
        <v>320</v>
      </c>
      <c r="AQ182" s="100" t="s">
        <v>320</v>
      </c>
      <c r="AR182" s="100" t="s">
        <v>320</v>
      </c>
      <c r="AS182" s="187" t="s">
        <v>320</v>
      </c>
      <c r="AT182" s="188"/>
      <c r="AU182" s="187" t="s">
        <v>320</v>
      </c>
      <c r="AV182" s="188"/>
      <c r="AW182" s="100" t="s">
        <v>320</v>
      </c>
    </row>
    <row r="183" spans="1:49" hidden="1" x14ac:dyDescent="0.25">
      <c r="A183" s="190" t="s">
        <v>244</v>
      </c>
      <c r="B183" s="188"/>
      <c r="C183" s="190" t="s">
        <v>404</v>
      </c>
      <c r="D183" s="188"/>
      <c r="E183" s="190" t="s">
        <v>409</v>
      </c>
      <c r="F183" s="188"/>
      <c r="G183" s="190" t="s">
        <v>414</v>
      </c>
      <c r="H183" s="188"/>
      <c r="I183" s="190" t="s">
        <v>411</v>
      </c>
      <c r="J183" s="188"/>
      <c r="K183" s="188"/>
      <c r="L183" s="190" t="s">
        <v>426</v>
      </c>
      <c r="M183" s="188"/>
      <c r="N183" s="188"/>
      <c r="O183" s="190" t="s">
        <v>340</v>
      </c>
      <c r="P183" s="188"/>
      <c r="Q183" s="190"/>
      <c r="R183" s="188"/>
      <c r="S183" s="191" t="s">
        <v>268</v>
      </c>
      <c r="T183" s="188"/>
      <c r="U183" s="188"/>
      <c r="V183" s="188"/>
      <c r="W183" s="188"/>
      <c r="X183" s="188"/>
      <c r="Y183" s="188"/>
      <c r="Z183" s="188"/>
      <c r="AA183" s="190" t="s">
        <v>19</v>
      </c>
      <c r="AB183" s="188"/>
      <c r="AC183" s="188"/>
      <c r="AD183" s="188"/>
      <c r="AE183" s="188"/>
      <c r="AF183" s="190" t="s">
        <v>20</v>
      </c>
      <c r="AG183" s="188"/>
      <c r="AH183" s="188"/>
      <c r="AI183" s="99" t="s">
        <v>401</v>
      </c>
      <c r="AJ183" s="192" t="s">
        <v>246</v>
      </c>
      <c r="AK183" s="188"/>
      <c r="AL183" s="188"/>
      <c r="AM183" s="188"/>
      <c r="AN183" s="188"/>
      <c r="AO183" s="188"/>
      <c r="AP183" s="100" t="s">
        <v>427</v>
      </c>
      <c r="AQ183" s="100" t="s">
        <v>427</v>
      </c>
      <c r="AR183" s="100" t="s">
        <v>320</v>
      </c>
      <c r="AS183" s="187" t="s">
        <v>427</v>
      </c>
      <c r="AT183" s="188"/>
      <c r="AU183" s="187" t="s">
        <v>320</v>
      </c>
      <c r="AV183" s="188"/>
      <c r="AW183" s="100" t="s">
        <v>320</v>
      </c>
    </row>
    <row r="184" spans="1:49" hidden="1" x14ac:dyDescent="0.25">
      <c r="A184" s="190" t="s">
        <v>244</v>
      </c>
      <c r="B184" s="188"/>
      <c r="C184" s="190" t="s">
        <v>404</v>
      </c>
      <c r="D184" s="188"/>
      <c r="E184" s="190" t="s">
        <v>409</v>
      </c>
      <c r="F184" s="188"/>
      <c r="G184" s="190" t="s">
        <v>428</v>
      </c>
      <c r="H184" s="188"/>
      <c r="I184" s="190"/>
      <c r="J184" s="188"/>
      <c r="K184" s="188"/>
      <c r="L184" s="190"/>
      <c r="M184" s="188"/>
      <c r="N184" s="188"/>
      <c r="O184" s="190"/>
      <c r="P184" s="188"/>
      <c r="Q184" s="190"/>
      <c r="R184" s="188"/>
      <c r="S184" s="191" t="s">
        <v>429</v>
      </c>
      <c r="T184" s="188"/>
      <c r="U184" s="188"/>
      <c r="V184" s="188"/>
      <c r="W184" s="188"/>
      <c r="X184" s="188"/>
      <c r="Y184" s="188"/>
      <c r="Z184" s="188"/>
      <c r="AA184" s="190" t="s">
        <v>19</v>
      </c>
      <c r="AB184" s="188"/>
      <c r="AC184" s="188"/>
      <c r="AD184" s="188"/>
      <c r="AE184" s="188"/>
      <c r="AF184" s="190" t="s">
        <v>20</v>
      </c>
      <c r="AG184" s="188"/>
      <c r="AH184" s="188"/>
      <c r="AI184" s="99" t="s">
        <v>317</v>
      </c>
      <c r="AJ184" s="192" t="s">
        <v>21</v>
      </c>
      <c r="AK184" s="188"/>
      <c r="AL184" s="188"/>
      <c r="AM184" s="188"/>
      <c r="AN184" s="188"/>
      <c r="AO184" s="188"/>
      <c r="AP184" s="100" t="s">
        <v>320</v>
      </c>
      <c r="AQ184" s="100" t="s">
        <v>320</v>
      </c>
      <c r="AR184" s="100" t="s">
        <v>320</v>
      </c>
      <c r="AS184" s="187" t="s">
        <v>320</v>
      </c>
      <c r="AT184" s="188"/>
      <c r="AU184" s="187" t="s">
        <v>320</v>
      </c>
      <c r="AV184" s="188"/>
      <c r="AW184" s="100" t="s">
        <v>320</v>
      </c>
    </row>
    <row r="185" spans="1:49" hidden="1" x14ac:dyDescent="0.25">
      <c r="A185" s="194" t="s">
        <v>244</v>
      </c>
      <c r="B185" s="188"/>
      <c r="C185" s="194" t="s">
        <v>404</v>
      </c>
      <c r="D185" s="188"/>
      <c r="E185" s="194" t="s">
        <v>409</v>
      </c>
      <c r="F185" s="188"/>
      <c r="G185" s="194" t="s">
        <v>428</v>
      </c>
      <c r="H185" s="188"/>
      <c r="I185" s="194" t="s">
        <v>411</v>
      </c>
      <c r="J185" s="188"/>
      <c r="K185" s="188"/>
      <c r="L185" s="194" t="s">
        <v>430</v>
      </c>
      <c r="M185" s="188"/>
      <c r="N185" s="188"/>
      <c r="O185" s="194" t="s">
        <v>293</v>
      </c>
      <c r="P185" s="188"/>
      <c r="Q185" s="194" t="s">
        <v>293</v>
      </c>
      <c r="R185" s="188"/>
      <c r="S185" s="193" t="s">
        <v>274</v>
      </c>
      <c r="T185" s="188"/>
      <c r="U185" s="188"/>
      <c r="V185" s="188"/>
      <c r="W185" s="188"/>
      <c r="X185" s="188"/>
      <c r="Y185" s="188"/>
      <c r="Z185" s="188"/>
      <c r="AA185" s="194" t="s">
        <v>19</v>
      </c>
      <c r="AB185" s="188"/>
      <c r="AC185" s="188"/>
      <c r="AD185" s="188"/>
      <c r="AE185" s="188"/>
      <c r="AF185" s="194" t="s">
        <v>20</v>
      </c>
      <c r="AG185" s="188"/>
      <c r="AH185" s="188"/>
      <c r="AI185" s="97" t="s">
        <v>317</v>
      </c>
      <c r="AJ185" s="195" t="s">
        <v>21</v>
      </c>
      <c r="AK185" s="188"/>
      <c r="AL185" s="188"/>
      <c r="AM185" s="188"/>
      <c r="AN185" s="188"/>
      <c r="AO185" s="188"/>
      <c r="AP185" s="98" t="s">
        <v>320</v>
      </c>
      <c r="AQ185" s="98" t="s">
        <v>320</v>
      </c>
      <c r="AR185" s="98" t="s">
        <v>320</v>
      </c>
      <c r="AS185" s="196" t="s">
        <v>320</v>
      </c>
      <c r="AT185" s="188"/>
      <c r="AU185" s="196" t="s">
        <v>320</v>
      </c>
      <c r="AV185" s="188"/>
      <c r="AW185" s="98" t="s">
        <v>320</v>
      </c>
    </row>
    <row r="186" spans="1:49" hidden="1" x14ac:dyDescent="0.25">
      <c r="A186" s="190" t="s">
        <v>244</v>
      </c>
      <c r="B186" s="188"/>
      <c r="C186" s="190" t="s">
        <v>404</v>
      </c>
      <c r="D186" s="188"/>
      <c r="E186" s="190" t="s">
        <v>409</v>
      </c>
      <c r="F186" s="188"/>
      <c r="G186" s="190" t="s">
        <v>428</v>
      </c>
      <c r="H186" s="188"/>
      <c r="I186" s="190" t="s">
        <v>411</v>
      </c>
      <c r="J186" s="188"/>
      <c r="K186" s="188"/>
      <c r="L186" s="190" t="s">
        <v>430</v>
      </c>
      <c r="M186" s="188"/>
      <c r="N186" s="188"/>
      <c r="O186" s="190" t="s">
        <v>340</v>
      </c>
      <c r="P186" s="188"/>
      <c r="Q186" s="190" t="s">
        <v>293</v>
      </c>
      <c r="R186" s="188"/>
      <c r="S186" s="191" t="s">
        <v>431</v>
      </c>
      <c r="T186" s="188"/>
      <c r="U186" s="188"/>
      <c r="V186" s="188"/>
      <c r="W186" s="188"/>
      <c r="X186" s="188"/>
      <c r="Y186" s="188"/>
      <c r="Z186" s="188"/>
      <c r="AA186" s="190" t="s">
        <v>19</v>
      </c>
      <c r="AB186" s="188"/>
      <c r="AC186" s="188"/>
      <c r="AD186" s="188"/>
      <c r="AE186" s="188"/>
      <c r="AF186" s="190" t="s">
        <v>20</v>
      </c>
      <c r="AG186" s="188"/>
      <c r="AH186" s="188"/>
      <c r="AI186" s="99" t="s">
        <v>317</v>
      </c>
      <c r="AJ186" s="192" t="s">
        <v>21</v>
      </c>
      <c r="AK186" s="188"/>
      <c r="AL186" s="188"/>
      <c r="AM186" s="188"/>
      <c r="AN186" s="188"/>
      <c r="AO186" s="188"/>
      <c r="AP186" s="100" t="s">
        <v>320</v>
      </c>
      <c r="AQ186" s="100" t="s">
        <v>320</v>
      </c>
      <c r="AR186" s="100" t="s">
        <v>320</v>
      </c>
      <c r="AS186" s="187" t="s">
        <v>320</v>
      </c>
      <c r="AT186" s="188"/>
      <c r="AU186" s="187" t="s">
        <v>320</v>
      </c>
      <c r="AV186" s="188"/>
      <c r="AW186" s="100" t="s">
        <v>320</v>
      </c>
    </row>
    <row r="187" spans="1:49" hidden="1" x14ac:dyDescent="0.25">
      <c r="A187" s="194" t="s">
        <v>244</v>
      </c>
      <c r="B187" s="188"/>
      <c r="C187" s="194" t="s">
        <v>404</v>
      </c>
      <c r="D187" s="188"/>
      <c r="E187" s="194" t="s">
        <v>409</v>
      </c>
      <c r="F187" s="188"/>
      <c r="G187" s="194" t="s">
        <v>428</v>
      </c>
      <c r="H187" s="188"/>
      <c r="I187" s="194" t="s">
        <v>411</v>
      </c>
      <c r="J187" s="188"/>
      <c r="K187" s="188"/>
      <c r="L187" s="194" t="s">
        <v>293</v>
      </c>
      <c r="M187" s="188"/>
      <c r="N187" s="188"/>
      <c r="O187" s="194" t="s">
        <v>293</v>
      </c>
      <c r="P187" s="188"/>
      <c r="Q187" s="194" t="s">
        <v>293</v>
      </c>
      <c r="R187" s="188"/>
      <c r="S187" s="193" t="s">
        <v>429</v>
      </c>
      <c r="T187" s="188"/>
      <c r="U187" s="188"/>
      <c r="V187" s="188"/>
      <c r="W187" s="188"/>
      <c r="X187" s="188"/>
      <c r="Y187" s="188"/>
      <c r="Z187" s="188"/>
      <c r="AA187" s="194" t="s">
        <v>19</v>
      </c>
      <c r="AB187" s="188"/>
      <c r="AC187" s="188"/>
      <c r="AD187" s="188"/>
      <c r="AE187" s="188"/>
      <c r="AF187" s="194" t="s">
        <v>20</v>
      </c>
      <c r="AG187" s="188"/>
      <c r="AH187" s="188"/>
      <c r="AI187" s="97" t="s">
        <v>317</v>
      </c>
      <c r="AJ187" s="195" t="s">
        <v>21</v>
      </c>
      <c r="AK187" s="188"/>
      <c r="AL187" s="188"/>
      <c r="AM187" s="188"/>
      <c r="AN187" s="188"/>
      <c r="AO187" s="188"/>
      <c r="AP187" s="98" t="s">
        <v>320</v>
      </c>
      <c r="AQ187" s="98" t="s">
        <v>320</v>
      </c>
      <c r="AR187" s="98" t="s">
        <v>320</v>
      </c>
      <c r="AS187" s="196" t="s">
        <v>320</v>
      </c>
      <c r="AT187" s="188"/>
      <c r="AU187" s="196" t="s">
        <v>320</v>
      </c>
      <c r="AV187" s="188"/>
      <c r="AW187" s="98" t="s">
        <v>320</v>
      </c>
    </row>
    <row r="188" spans="1:49" hidden="1" x14ac:dyDescent="0.25">
      <c r="A188" s="194" t="s">
        <v>244</v>
      </c>
      <c r="B188" s="188"/>
      <c r="C188" s="194" t="s">
        <v>404</v>
      </c>
      <c r="D188" s="188"/>
      <c r="E188" s="194" t="s">
        <v>409</v>
      </c>
      <c r="F188" s="188"/>
      <c r="G188" s="194" t="s">
        <v>432</v>
      </c>
      <c r="H188" s="188"/>
      <c r="I188" s="194" t="s">
        <v>411</v>
      </c>
      <c r="J188" s="188"/>
      <c r="K188" s="188"/>
      <c r="L188" s="194" t="s">
        <v>430</v>
      </c>
      <c r="M188" s="188"/>
      <c r="N188" s="188"/>
      <c r="O188" s="194" t="s">
        <v>293</v>
      </c>
      <c r="P188" s="188"/>
      <c r="Q188" s="194" t="s">
        <v>293</v>
      </c>
      <c r="R188" s="188"/>
      <c r="S188" s="193" t="s">
        <v>274</v>
      </c>
      <c r="T188" s="188"/>
      <c r="U188" s="188"/>
      <c r="V188" s="188"/>
      <c r="W188" s="188"/>
      <c r="X188" s="188"/>
      <c r="Y188" s="188"/>
      <c r="Z188" s="188"/>
      <c r="AA188" s="194" t="s">
        <v>19</v>
      </c>
      <c r="AB188" s="188"/>
      <c r="AC188" s="188"/>
      <c r="AD188" s="188"/>
      <c r="AE188" s="188"/>
      <c r="AF188" s="194" t="s">
        <v>20</v>
      </c>
      <c r="AG188" s="188"/>
      <c r="AH188" s="188"/>
      <c r="AI188" s="97" t="s">
        <v>317</v>
      </c>
      <c r="AJ188" s="195" t="s">
        <v>21</v>
      </c>
      <c r="AK188" s="188"/>
      <c r="AL188" s="188"/>
      <c r="AM188" s="188"/>
      <c r="AN188" s="188"/>
      <c r="AO188" s="188"/>
      <c r="AP188" s="98" t="s">
        <v>320</v>
      </c>
      <c r="AQ188" s="98" t="s">
        <v>320</v>
      </c>
      <c r="AR188" s="98" t="s">
        <v>320</v>
      </c>
      <c r="AS188" s="196" t="s">
        <v>320</v>
      </c>
      <c r="AT188" s="188"/>
      <c r="AU188" s="196" t="s">
        <v>320</v>
      </c>
      <c r="AV188" s="188"/>
      <c r="AW188" s="98" t="s">
        <v>320</v>
      </c>
    </row>
    <row r="189" spans="1:49" hidden="1" x14ac:dyDescent="0.25">
      <c r="A189" s="190" t="s">
        <v>244</v>
      </c>
      <c r="B189" s="188"/>
      <c r="C189" s="190" t="s">
        <v>404</v>
      </c>
      <c r="D189" s="188"/>
      <c r="E189" s="190" t="s">
        <v>409</v>
      </c>
      <c r="F189" s="188"/>
      <c r="G189" s="190" t="s">
        <v>432</v>
      </c>
      <c r="H189" s="188"/>
      <c r="I189" s="190" t="s">
        <v>411</v>
      </c>
      <c r="J189" s="188"/>
      <c r="K189" s="188"/>
      <c r="L189" s="190" t="s">
        <v>430</v>
      </c>
      <c r="M189" s="188"/>
      <c r="N189" s="188"/>
      <c r="O189" s="190" t="s">
        <v>340</v>
      </c>
      <c r="P189" s="188"/>
      <c r="Q189" s="190" t="s">
        <v>293</v>
      </c>
      <c r="R189" s="188"/>
      <c r="S189" s="191" t="s">
        <v>275</v>
      </c>
      <c r="T189" s="188"/>
      <c r="U189" s="188"/>
      <c r="V189" s="188"/>
      <c r="W189" s="188"/>
      <c r="X189" s="188"/>
      <c r="Y189" s="188"/>
      <c r="Z189" s="188"/>
      <c r="AA189" s="190" t="s">
        <v>19</v>
      </c>
      <c r="AB189" s="188"/>
      <c r="AC189" s="188"/>
      <c r="AD189" s="188"/>
      <c r="AE189" s="188"/>
      <c r="AF189" s="190" t="s">
        <v>20</v>
      </c>
      <c r="AG189" s="188"/>
      <c r="AH189" s="188"/>
      <c r="AI189" s="99" t="s">
        <v>317</v>
      </c>
      <c r="AJ189" s="192" t="s">
        <v>21</v>
      </c>
      <c r="AK189" s="188"/>
      <c r="AL189" s="188"/>
      <c r="AM189" s="188"/>
      <c r="AN189" s="188"/>
      <c r="AO189" s="188"/>
      <c r="AP189" s="100" t="s">
        <v>320</v>
      </c>
      <c r="AQ189" s="100" t="s">
        <v>320</v>
      </c>
      <c r="AR189" s="100" t="s">
        <v>320</v>
      </c>
      <c r="AS189" s="187" t="s">
        <v>320</v>
      </c>
      <c r="AT189" s="188"/>
      <c r="AU189" s="187" t="s">
        <v>320</v>
      </c>
      <c r="AV189" s="188"/>
      <c r="AW189" s="100" t="s">
        <v>320</v>
      </c>
    </row>
    <row r="190" spans="1:49" hidden="1" x14ac:dyDescent="0.25">
      <c r="A190" s="190" t="s">
        <v>244</v>
      </c>
      <c r="B190" s="188"/>
      <c r="C190" s="190" t="s">
        <v>404</v>
      </c>
      <c r="D190" s="188"/>
      <c r="E190" s="190" t="s">
        <v>409</v>
      </c>
      <c r="F190" s="188"/>
      <c r="G190" s="190" t="s">
        <v>432</v>
      </c>
      <c r="H190" s="188"/>
      <c r="I190" s="190" t="s">
        <v>293</v>
      </c>
      <c r="J190" s="188"/>
      <c r="K190" s="188"/>
      <c r="L190" s="190" t="s">
        <v>293</v>
      </c>
      <c r="M190" s="188"/>
      <c r="N190" s="188"/>
      <c r="O190" s="190" t="s">
        <v>293</v>
      </c>
      <c r="P190" s="188"/>
      <c r="Q190" s="190" t="s">
        <v>293</v>
      </c>
      <c r="R190" s="188"/>
      <c r="S190" s="191" t="s">
        <v>277</v>
      </c>
      <c r="T190" s="188"/>
      <c r="U190" s="188"/>
      <c r="V190" s="188"/>
      <c r="W190" s="188"/>
      <c r="X190" s="188"/>
      <c r="Y190" s="188"/>
      <c r="Z190" s="188"/>
      <c r="AA190" s="190" t="s">
        <v>19</v>
      </c>
      <c r="AB190" s="188"/>
      <c r="AC190" s="188"/>
      <c r="AD190" s="188"/>
      <c r="AE190" s="188"/>
      <c r="AF190" s="190" t="s">
        <v>20</v>
      </c>
      <c r="AG190" s="188"/>
      <c r="AH190" s="188"/>
      <c r="AI190" s="99" t="s">
        <v>317</v>
      </c>
      <c r="AJ190" s="192" t="s">
        <v>21</v>
      </c>
      <c r="AK190" s="188"/>
      <c r="AL190" s="188"/>
      <c r="AM190" s="188"/>
      <c r="AN190" s="188"/>
      <c r="AO190" s="188"/>
      <c r="AP190" s="100" t="s">
        <v>320</v>
      </c>
      <c r="AQ190" s="100" t="s">
        <v>320</v>
      </c>
      <c r="AR190" s="100" t="s">
        <v>320</v>
      </c>
      <c r="AS190" s="187" t="s">
        <v>320</v>
      </c>
      <c r="AT190" s="188"/>
      <c r="AU190" s="187" t="s">
        <v>320</v>
      </c>
      <c r="AV190" s="188"/>
      <c r="AW190" s="100" t="s">
        <v>320</v>
      </c>
    </row>
    <row r="191" spans="1:49" hidden="1" x14ac:dyDescent="0.25">
      <c r="A191" s="194" t="s">
        <v>244</v>
      </c>
      <c r="B191" s="188"/>
      <c r="C191" s="194" t="s">
        <v>404</v>
      </c>
      <c r="D191" s="188"/>
      <c r="E191" s="194" t="s">
        <v>409</v>
      </c>
      <c r="F191" s="188"/>
      <c r="G191" s="194" t="s">
        <v>432</v>
      </c>
      <c r="H191" s="188"/>
      <c r="I191" s="194" t="s">
        <v>411</v>
      </c>
      <c r="J191" s="188"/>
      <c r="K191" s="188"/>
      <c r="L191" s="194" t="s">
        <v>293</v>
      </c>
      <c r="M191" s="188"/>
      <c r="N191" s="188"/>
      <c r="O191" s="194" t="s">
        <v>293</v>
      </c>
      <c r="P191" s="188"/>
      <c r="Q191" s="194" t="s">
        <v>293</v>
      </c>
      <c r="R191" s="188"/>
      <c r="S191" s="193" t="s">
        <v>277</v>
      </c>
      <c r="T191" s="188"/>
      <c r="U191" s="188"/>
      <c r="V191" s="188"/>
      <c r="W191" s="188"/>
      <c r="X191" s="188"/>
      <c r="Y191" s="188"/>
      <c r="Z191" s="188"/>
      <c r="AA191" s="194" t="s">
        <v>19</v>
      </c>
      <c r="AB191" s="188"/>
      <c r="AC191" s="188"/>
      <c r="AD191" s="188"/>
      <c r="AE191" s="188"/>
      <c r="AF191" s="194" t="s">
        <v>20</v>
      </c>
      <c r="AG191" s="188"/>
      <c r="AH191" s="188"/>
      <c r="AI191" s="97" t="s">
        <v>317</v>
      </c>
      <c r="AJ191" s="195" t="s">
        <v>21</v>
      </c>
      <c r="AK191" s="188"/>
      <c r="AL191" s="188"/>
      <c r="AM191" s="188"/>
      <c r="AN191" s="188"/>
      <c r="AO191" s="188"/>
      <c r="AP191" s="98" t="s">
        <v>320</v>
      </c>
      <c r="AQ191" s="98" t="s">
        <v>320</v>
      </c>
      <c r="AR191" s="98" t="s">
        <v>320</v>
      </c>
      <c r="AS191" s="196" t="s">
        <v>320</v>
      </c>
      <c r="AT191" s="188"/>
      <c r="AU191" s="196" t="s">
        <v>320</v>
      </c>
      <c r="AV191" s="188"/>
      <c r="AW191" s="98" t="s">
        <v>320</v>
      </c>
    </row>
    <row r="192" spans="1:49" hidden="1" x14ac:dyDescent="0.25">
      <c r="A192" s="194" t="s">
        <v>244</v>
      </c>
      <c r="B192" s="188"/>
      <c r="C192" s="194" t="s">
        <v>433</v>
      </c>
      <c r="D192" s="188"/>
      <c r="E192" s="194"/>
      <c r="F192" s="188"/>
      <c r="G192" s="194"/>
      <c r="H192" s="188"/>
      <c r="I192" s="194"/>
      <c r="J192" s="188"/>
      <c r="K192" s="188"/>
      <c r="L192" s="194"/>
      <c r="M192" s="188"/>
      <c r="N192" s="188"/>
      <c r="O192" s="194"/>
      <c r="P192" s="188"/>
      <c r="Q192" s="194"/>
      <c r="R192" s="188"/>
      <c r="S192" s="193" t="s">
        <v>279</v>
      </c>
      <c r="T192" s="188"/>
      <c r="U192" s="188"/>
      <c r="V192" s="188"/>
      <c r="W192" s="188"/>
      <c r="X192" s="188"/>
      <c r="Y192" s="188"/>
      <c r="Z192" s="188"/>
      <c r="AA192" s="194" t="s">
        <v>19</v>
      </c>
      <c r="AB192" s="188"/>
      <c r="AC192" s="188"/>
      <c r="AD192" s="188"/>
      <c r="AE192" s="188"/>
      <c r="AF192" s="194" t="s">
        <v>20</v>
      </c>
      <c r="AG192" s="188"/>
      <c r="AH192" s="188"/>
      <c r="AI192" s="97" t="s">
        <v>317</v>
      </c>
      <c r="AJ192" s="195" t="s">
        <v>21</v>
      </c>
      <c r="AK192" s="188"/>
      <c r="AL192" s="188"/>
      <c r="AM192" s="188"/>
      <c r="AN192" s="188"/>
      <c r="AO192" s="188"/>
      <c r="AP192" s="98" t="s">
        <v>434</v>
      </c>
      <c r="AQ192" s="98" t="s">
        <v>435</v>
      </c>
      <c r="AR192" s="98" t="s">
        <v>436</v>
      </c>
      <c r="AS192" s="196" t="s">
        <v>435</v>
      </c>
      <c r="AT192" s="188"/>
      <c r="AU192" s="196" t="s">
        <v>320</v>
      </c>
      <c r="AV192" s="188"/>
      <c r="AW192" s="98" t="s">
        <v>320</v>
      </c>
    </row>
    <row r="193" spans="1:49" hidden="1" x14ac:dyDescent="0.25">
      <c r="A193" s="194" t="s">
        <v>244</v>
      </c>
      <c r="B193" s="188"/>
      <c r="C193" s="194" t="s">
        <v>433</v>
      </c>
      <c r="D193" s="188"/>
      <c r="E193" s="194" t="s">
        <v>409</v>
      </c>
      <c r="F193" s="188"/>
      <c r="G193" s="194"/>
      <c r="H193" s="188"/>
      <c r="I193" s="194"/>
      <c r="J193" s="188"/>
      <c r="K193" s="188"/>
      <c r="L193" s="194"/>
      <c r="M193" s="188"/>
      <c r="N193" s="188"/>
      <c r="O193" s="194"/>
      <c r="P193" s="188"/>
      <c r="Q193" s="194"/>
      <c r="R193" s="188"/>
      <c r="S193" s="193" t="s">
        <v>250</v>
      </c>
      <c r="T193" s="188"/>
      <c r="U193" s="188"/>
      <c r="V193" s="188"/>
      <c r="W193" s="188"/>
      <c r="X193" s="188"/>
      <c r="Y193" s="188"/>
      <c r="Z193" s="188"/>
      <c r="AA193" s="194" t="s">
        <v>19</v>
      </c>
      <c r="AB193" s="188"/>
      <c r="AC193" s="188"/>
      <c r="AD193" s="188"/>
      <c r="AE193" s="188"/>
      <c r="AF193" s="194" t="s">
        <v>20</v>
      </c>
      <c r="AG193" s="188"/>
      <c r="AH193" s="188"/>
      <c r="AI193" s="97" t="s">
        <v>317</v>
      </c>
      <c r="AJ193" s="195" t="s">
        <v>21</v>
      </c>
      <c r="AK193" s="188"/>
      <c r="AL193" s="188"/>
      <c r="AM193" s="188"/>
      <c r="AN193" s="188"/>
      <c r="AO193" s="188"/>
      <c r="AP193" s="98" t="s">
        <v>434</v>
      </c>
      <c r="AQ193" s="98" t="s">
        <v>435</v>
      </c>
      <c r="AR193" s="98" t="s">
        <v>436</v>
      </c>
      <c r="AS193" s="196" t="s">
        <v>435</v>
      </c>
      <c r="AT193" s="188"/>
      <c r="AU193" s="196" t="s">
        <v>320</v>
      </c>
      <c r="AV193" s="188"/>
      <c r="AW193" s="98" t="s">
        <v>320</v>
      </c>
    </row>
    <row r="194" spans="1:49" hidden="1" x14ac:dyDescent="0.25">
      <c r="A194" s="194" t="s">
        <v>244</v>
      </c>
      <c r="B194" s="188"/>
      <c r="C194" s="194" t="s">
        <v>433</v>
      </c>
      <c r="D194" s="188"/>
      <c r="E194" s="194" t="s">
        <v>409</v>
      </c>
      <c r="F194" s="188"/>
      <c r="G194" s="194" t="s">
        <v>437</v>
      </c>
      <c r="H194" s="188"/>
      <c r="I194" s="194"/>
      <c r="J194" s="188"/>
      <c r="K194" s="188"/>
      <c r="L194" s="194"/>
      <c r="M194" s="188"/>
      <c r="N194" s="188"/>
      <c r="O194" s="194"/>
      <c r="P194" s="188"/>
      <c r="Q194" s="194"/>
      <c r="R194" s="188"/>
      <c r="S194" s="193" t="s">
        <v>282</v>
      </c>
      <c r="T194" s="188"/>
      <c r="U194" s="188"/>
      <c r="V194" s="188"/>
      <c r="W194" s="188"/>
      <c r="X194" s="188"/>
      <c r="Y194" s="188"/>
      <c r="Z194" s="188"/>
      <c r="AA194" s="194" t="s">
        <v>19</v>
      </c>
      <c r="AB194" s="188"/>
      <c r="AC194" s="188"/>
      <c r="AD194" s="188"/>
      <c r="AE194" s="188"/>
      <c r="AF194" s="194" t="s">
        <v>20</v>
      </c>
      <c r="AG194" s="188"/>
      <c r="AH194" s="188"/>
      <c r="AI194" s="97" t="s">
        <v>317</v>
      </c>
      <c r="AJ194" s="195" t="s">
        <v>21</v>
      </c>
      <c r="AK194" s="188"/>
      <c r="AL194" s="188"/>
      <c r="AM194" s="188"/>
      <c r="AN194" s="188"/>
      <c r="AO194" s="188"/>
      <c r="AP194" s="98" t="s">
        <v>434</v>
      </c>
      <c r="AQ194" s="98" t="s">
        <v>435</v>
      </c>
      <c r="AR194" s="98" t="s">
        <v>436</v>
      </c>
      <c r="AS194" s="196" t="s">
        <v>435</v>
      </c>
      <c r="AT194" s="188"/>
      <c r="AU194" s="196" t="s">
        <v>320</v>
      </c>
      <c r="AV194" s="188"/>
      <c r="AW194" s="98" t="s">
        <v>320</v>
      </c>
    </row>
    <row r="195" spans="1:49" hidden="1" x14ac:dyDescent="0.25">
      <c r="A195" s="194" t="s">
        <v>244</v>
      </c>
      <c r="B195" s="188"/>
      <c r="C195" s="194" t="s">
        <v>433</v>
      </c>
      <c r="D195" s="188"/>
      <c r="E195" s="194" t="s">
        <v>409</v>
      </c>
      <c r="F195" s="188"/>
      <c r="G195" s="194" t="s">
        <v>437</v>
      </c>
      <c r="H195" s="188"/>
      <c r="I195" s="194" t="s">
        <v>411</v>
      </c>
      <c r="J195" s="188"/>
      <c r="K195" s="188"/>
      <c r="L195" s="194"/>
      <c r="M195" s="188"/>
      <c r="N195" s="188"/>
      <c r="O195" s="194"/>
      <c r="P195" s="188"/>
      <c r="Q195" s="194"/>
      <c r="R195" s="188"/>
      <c r="S195" s="193" t="s">
        <v>282</v>
      </c>
      <c r="T195" s="188"/>
      <c r="U195" s="188"/>
      <c r="V195" s="188"/>
      <c r="W195" s="188"/>
      <c r="X195" s="188"/>
      <c r="Y195" s="188"/>
      <c r="Z195" s="188"/>
      <c r="AA195" s="194" t="s">
        <v>19</v>
      </c>
      <c r="AB195" s="188"/>
      <c r="AC195" s="188"/>
      <c r="AD195" s="188"/>
      <c r="AE195" s="188"/>
      <c r="AF195" s="194" t="s">
        <v>20</v>
      </c>
      <c r="AG195" s="188"/>
      <c r="AH195" s="188"/>
      <c r="AI195" s="97" t="s">
        <v>317</v>
      </c>
      <c r="AJ195" s="195" t="s">
        <v>21</v>
      </c>
      <c r="AK195" s="188"/>
      <c r="AL195" s="188"/>
      <c r="AM195" s="188"/>
      <c r="AN195" s="188"/>
      <c r="AO195" s="188"/>
      <c r="AP195" s="98" t="s">
        <v>434</v>
      </c>
      <c r="AQ195" s="98" t="s">
        <v>435</v>
      </c>
      <c r="AR195" s="98" t="s">
        <v>436</v>
      </c>
      <c r="AS195" s="196" t="s">
        <v>435</v>
      </c>
      <c r="AT195" s="188"/>
      <c r="AU195" s="196" t="s">
        <v>320</v>
      </c>
      <c r="AV195" s="188"/>
      <c r="AW195" s="98" t="s">
        <v>320</v>
      </c>
    </row>
    <row r="196" spans="1:49" hidden="1" x14ac:dyDescent="0.25">
      <c r="A196" s="194" t="s">
        <v>244</v>
      </c>
      <c r="B196" s="188"/>
      <c r="C196" s="194" t="s">
        <v>433</v>
      </c>
      <c r="D196" s="188"/>
      <c r="E196" s="194" t="s">
        <v>409</v>
      </c>
      <c r="F196" s="188"/>
      <c r="G196" s="194" t="s">
        <v>437</v>
      </c>
      <c r="H196" s="188"/>
      <c r="I196" s="194" t="s">
        <v>411</v>
      </c>
      <c r="J196" s="188"/>
      <c r="K196" s="188"/>
      <c r="L196" s="194" t="s">
        <v>438</v>
      </c>
      <c r="M196" s="188"/>
      <c r="N196" s="188"/>
      <c r="O196" s="194"/>
      <c r="P196" s="188"/>
      <c r="Q196" s="194"/>
      <c r="R196" s="188"/>
      <c r="S196" s="193" t="s">
        <v>283</v>
      </c>
      <c r="T196" s="188"/>
      <c r="U196" s="188"/>
      <c r="V196" s="188"/>
      <c r="W196" s="188"/>
      <c r="X196" s="188"/>
      <c r="Y196" s="188"/>
      <c r="Z196" s="188"/>
      <c r="AA196" s="194" t="s">
        <v>19</v>
      </c>
      <c r="AB196" s="188"/>
      <c r="AC196" s="188"/>
      <c r="AD196" s="188"/>
      <c r="AE196" s="188"/>
      <c r="AF196" s="194" t="s">
        <v>20</v>
      </c>
      <c r="AG196" s="188"/>
      <c r="AH196" s="188"/>
      <c r="AI196" s="97" t="s">
        <v>317</v>
      </c>
      <c r="AJ196" s="195" t="s">
        <v>21</v>
      </c>
      <c r="AK196" s="188"/>
      <c r="AL196" s="188"/>
      <c r="AM196" s="188"/>
      <c r="AN196" s="188"/>
      <c r="AO196" s="188"/>
      <c r="AP196" s="98" t="s">
        <v>439</v>
      </c>
      <c r="AQ196" s="98" t="s">
        <v>435</v>
      </c>
      <c r="AR196" s="98" t="s">
        <v>440</v>
      </c>
      <c r="AS196" s="196" t="s">
        <v>435</v>
      </c>
      <c r="AT196" s="188"/>
      <c r="AU196" s="196" t="s">
        <v>320</v>
      </c>
      <c r="AV196" s="188"/>
      <c r="AW196" s="98" t="s">
        <v>320</v>
      </c>
    </row>
    <row r="197" spans="1:49" hidden="1" x14ac:dyDescent="0.25">
      <c r="A197" s="194" t="s">
        <v>244</v>
      </c>
      <c r="B197" s="188"/>
      <c r="C197" s="194" t="s">
        <v>433</v>
      </c>
      <c r="D197" s="188"/>
      <c r="E197" s="194" t="s">
        <v>409</v>
      </c>
      <c r="F197" s="188"/>
      <c r="G197" s="194" t="s">
        <v>437</v>
      </c>
      <c r="H197" s="188"/>
      <c r="I197" s="194" t="s">
        <v>411</v>
      </c>
      <c r="J197" s="188"/>
      <c r="K197" s="188"/>
      <c r="L197" s="194" t="s">
        <v>441</v>
      </c>
      <c r="M197" s="188"/>
      <c r="N197" s="188"/>
      <c r="O197" s="194"/>
      <c r="P197" s="188"/>
      <c r="Q197" s="194"/>
      <c r="R197" s="188"/>
      <c r="S197" s="193" t="s">
        <v>284</v>
      </c>
      <c r="T197" s="188"/>
      <c r="U197" s="188"/>
      <c r="V197" s="188"/>
      <c r="W197" s="188"/>
      <c r="X197" s="188"/>
      <c r="Y197" s="188"/>
      <c r="Z197" s="188"/>
      <c r="AA197" s="194" t="s">
        <v>19</v>
      </c>
      <c r="AB197" s="188"/>
      <c r="AC197" s="188"/>
      <c r="AD197" s="188"/>
      <c r="AE197" s="188"/>
      <c r="AF197" s="194" t="s">
        <v>20</v>
      </c>
      <c r="AG197" s="188"/>
      <c r="AH197" s="188"/>
      <c r="AI197" s="97" t="s">
        <v>317</v>
      </c>
      <c r="AJ197" s="195" t="s">
        <v>21</v>
      </c>
      <c r="AK197" s="188"/>
      <c r="AL197" s="188"/>
      <c r="AM197" s="188"/>
      <c r="AN197" s="188"/>
      <c r="AO197" s="188"/>
      <c r="AP197" s="98" t="s">
        <v>320</v>
      </c>
      <c r="AQ197" s="98" t="s">
        <v>320</v>
      </c>
      <c r="AR197" s="98" t="s">
        <v>320</v>
      </c>
      <c r="AS197" s="196" t="s">
        <v>320</v>
      </c>
      <c r="AT197" s="188"/>
      <c r="AU197" s="196" t="s">
        <v>320</v>
      </c>
      <c r="AV197" s="188"/>
      <c r="AW197" s="98" t="s">
        <v>320</v>
      </c>
    </row>
    <row r="198" spans="1:49" hidden="1" x14ac:dyDescent="0.25">
      <c r="A198" s="194" t="s">
        <v>244</v>
      </c>
      <c r="B198" s="188"/>
      <c r="C198" s="194" t="s">
        <v>433</v>
      </c>
      <c r="D198" s="188"/>
      <c r="E198" s="194" t="s">
        <v>409</v>
      </c>
      <c r="F198" s="188"/>
      <c r="G198" s="194" t="s">
        <v>437</v>
      </c>
      <c r="H198" s="188"/>
      <c r="I198" s="194" t="s">
        <v>411</v>
      </c>
      <c r="J198" s="188"/>
      <c r="K198" s="188"/>
      <c r="L198" s="194" t="s">
        <v>442</v>
      </c>
      <c r="M198" s="188"/>
      <c r="N198" s="188"/>
      <c r="O198" s="194"/>
      <c r="P198" s="188"/>
      <c r="Q198" s="194"/>
      <c r="R198" s="188"/>
      <c r="S198" s="193" t="s">
        <v>285</v>
      </c>
      <c r="T198" s="188"/>
      <c r="U198" s="188"/>
      <c r="V198" s="188"/>
      <c r="W198" s="188"/>
      <c r="X198" s="188"/>
      <c r="Y198" s="188"/>
      <c r="Z198" s="188"/>
      <c r="AA198" s="194" t="s">
        <v>19</v>
      </c>
      <c r="AB198" s="188"/>
      <c r="AC198" s="188"/>
      <c r="AD198" s="188"/>
      <c r="AE198" s="188"/>
      <c r="AF198" s="194" t="s">
        <v>20</v>
      </c>
      <c r="AG198" s="188"/>
      <c r="AH198" s="188"/>
      <c r="AI198" s="97" t="s">
        <v>317</v>
      </c>
      <c r="AJ198" s="195" t="s">
        <v>21</v>
      </c>
      <c r="AK198" s="188"/>
      <c r="AL198" s="188"/>
      <c r="AM198" s="188"/>
      <c r="AN198" s="188"/>
      <c r="AO198" s="188"/>
      <c r="AP198" s="98" t="s">
        <v>320</v>
      </c>
      <c r="AQ198" s="98" t="s">
        <v>320</v>
      </c>
      <c r="AR198" s="98" t="s">
        <v>320</v>
      </c>
      <c r="AS198" s="196" t="s">
        <v>320</v>
      </c>
      <c r="AT198" s="188"/>
      <c r="AU198" s="196" t="s">
        <v>320</v>
      </c>
      <c r="AV198" s="188"/>
      <c r="AW198" s="98" t="s">
        <v>320</v>
      </c>
    </row>
    <row r="199" spans="1:49" hidden="1" x14ac:dyDescent="0.25">
      <c r="A199" s="194" t="s">
        <v>244</v>
      </c>
      <c r="B199" s="188"/>
      <c r="C199" s="194" t="s">
        <v>433</v>
      </c>
      <c r="D199" s="188"/>
      <c r="E199" s="194" t="s">
        <v>409</v>
      </c>
      <c r="F199" s="188"/>
      <c r="G199" s="194" t="s">
        <v>437</v>
      </c>
      <c r="H199" s="188"/>
      <c r="I199" s="194" t="s">
        <v>411</v>
      </c>
      <c r="J199" s="188"/>
      <c r="K199" s="188"/>
      <c r="L199" s="194" t="s">
        <v>443</v>
      </c>
      <c r="M199" s="188"/>
      <c r="N199" s="188"/>
      <c r="O199" s="194"/>
      <c r="P199" s="188"/>
      <c r="Q199" s="194"/>
      <c r="R199" s="188"/>
      <c r="S199" s="193" t="s">
        <v>286</v>
      </c>
      <c r="T199" s="188"/>
      <c r="U199" s="188"/>
      <c r="V199" s="188"/>
      <c r="W199" s="188"/>
      <c r="X199" s="188"/>
      <c r="Y199" s="188"/>
      <c r="Z199" s="188"/>
      <c r="AA199" s="194" t="s">
        <v>19</v>
      </c>
      <c r="AB199" s="188"/>
      <c r="AC199" s="188"/>
      <c r="AD199" s="188"/>
      <c r="AE199" s="188"/>
      <c r="AF199" s="194" t="s">
        <v>20</v>
      </c>
      <c r="AG199" s="188"/>
      <c r="AH199" s="188"/>
      <c r="AI199" s="97" t="s">
        <v>317</v>
      </c>
      <c r="AJ199" s="195" t="s">
        <v>21</v>
      </c>
      <c r="AK199" s="188"/>
      <c r="AL199" s="188"/>
      <c r="AM199" s="188"/>
      <c r="AN199" s="188"/>
      <c r="AO199" s="188"/>
      <c r="AP199" s="98" t="s">
        <v>320</v>
      </c>
      <c r="AQ199" s="98" t="s">
        <v>320</v>
      </c>
      <c r="AR199" s="98" t="s">
        <v>320</v>
      </c>
      <c r="AS199" s="196" t="s">
        <v>320</v>
      </c>
      <c r="AT199" s="188"/>
      <c r="AU199" s="196" t="s">
        <v>320</v>
      </c>
      <c r="AV199" s="188"/>
      <c r="AW199" s="98" t="s">
        <v>320</v>
      </c>
    </row>
    <row r="200" spans="1:49" hidden="1" x14ac:dyDescent="0.25">
      <c r="A200" s="194" t="s">
        <v>244</v>
      </c>
      <c r="B200" s="188"/>
      <c r="C200" s="194" t="s">
        <v>433</v>
      </c>
      <c r="D200" s="188"/>
      <c r="E200" s="194" t="s">
        <v>409</v>
      </c>
      <c r="F200" s="188"/>
      <c r="G200" s="194" t="s">
        <v>437</v>
      </c>
      <c r="H200" s="188"/>
      <c r="I200" s="194" t="s">
        <v>411</v>
      </c>
      <c r="J200" s="188"/>
      <c r="K200" s="188"/>
      <c r="L200" s="194" t="s">
        <v>444</v>
      </c>
      <c r="M200" s="188"/>
      <c r="N200" s="188"/>
      <c r="O200" s="194"/>
      <c r="P200" s="188"/>
      <c r="Q200" s="194"/>
      <c r="R200" s="188"/>
      <c r="S200" s="193" t="s">
        <v>287</v>
      </c>
      <c r="T200" s="188"/>
      <c r="U200" s="188"/>
      <c r="V200" s="188"/>
      <c r="W200" s="188"/>
      <c r="X200" s="188"/>
      <c r="Y200" s="188"/>
      <c r="Z200" s="188"/>
      <c r="AA200" s="194" t="s">
        <v>19</v>
      </c>
      <c r="AB200" s="188"/>
      <c r="AC200" s="188"/>
      <c r="AD200" s="188"/>
      <c r="AE200" s="188"/>
      <c r="AF200" s="194" t="s">
        <v>20</v>
      </c>
      <c r="AG200" s="188"/>
      <c r="AH200" s="188"/>
      <c r="AI200" s="97" t="s">
        <v>317</v>
      </c>
      <c r="AJ200" s="195" t="s">
        <v>21</v>
      </c>
      <c r="AK200" s="188"/>
      <c r="AL200" s="188"/>
      <c r="AM200" s="188"/>
      <c r="AN200" s="188"/>
      <c r="AO200" s="188"/>
      <c r="AP200" s="98" t="s">
        <v>445</v>
      </c>
      <c r="AQ200" s="98" t="s">
        <v>320</v>
      </c>
      <c r="AR200" s="98" t="s">
        <v>445</v>
      </c>
      <c r="AS200" s="196" t="s">
        <v>320</v>
      </c>
      <c r="AT200" s="188"/>
      <c r="AU200" s="196" t="s">
        <v>320</v>
      </c>
      <c r="AV200" s="188"/>
      <c r="AW200" s="98" t="s">
        <v>320</v>
      </c>
    </row>
    <row r="201" spans="1:49" hidden="1" x14ac:dyDescent="0.25">
      <c r="A201" s="190" t="s">
        <v>244</v>
      </c>
      <c r="B201" s="188"/>
      <c r="C201" s="190" t="s">
        <v>433</v>
      </c>
      <c r="D201" s="188"/>
      <c r="E201" s="190" t="s">
        <v>409</v>
      </c>
      <c r="F201" s="188"/>
      <c r="G201" s="190" t="s">
        <v>437</v>
      </c>
      <c r="H201" s="188"/>
      <c r="I201" s="190" t="s">
        <v>411</v>
      </c>
      <c r="J201" s="188"/>
      <c r="K201" s="188"/>
      <c r="L201" s="190" t="s">
        <v>443</v>
      </c>
      <c r="M201" s="188"/>
      <c r="N201" s="188"/>
      <c r="O201" s="190" t="s">
        <v>340</v>
      </c>
      <c r="P201" s="188"/>
      <c r="Q201" s="190"/>
      <c r="R201" s="188"/>
      <c r="S201" s="191" t="s">
        <v>288</v>
      </c>
      <c r="T201" s="188"/>
      <c r="U201" s="188"/>
      <c r="V201" s="188"/>
      <c r="W201" s="188"/>
      <c r="X201" s="188"/>
      <c r="Y201" s="188"/>
      <c r="Z201" s="188"/>
      <c r="AA201" s="190" t="s">
        <v>19</v>
      </c>
      <c r="AB201" s="188"/>
      <c r="AC201" s="188"/>
      <c r="AD201" s="188"/>
      <c r="AE201" s="188"/>
      <c r="AF201" s="190" t="s">
        <v>20</v>
      </c>
      <c r="AG201" s="188"/>
      <c r="AH201" s="188"/>
      <c r="AI201" s="99" t="s">
        <v>317</v>
      </c>
      <c r="AJ201" s="192" t="s">
        <v>21</v>
      </c>
      <c r="AK201" s="188"/>
      <c r="AL201" s="188"/>
      <c r="AM201" s="188"/>
      <c r="AN201" s="188"/>
      <c r="AO201" s="188"/>
      <c r="AP201" s="100" t="s">
        <v>320</v>
      </c>
      <c r="AQ201" s="100" t="s">
        <v>320</v>
      </c>
      <c r="AR201" s="100" t="s">
        <v>320</v>
      </c>
      <c r="AS201" s="187" t="s">
        <v>320</v>
      </c>
      <c r="AT201" s="188"/>
      <c r="AU201" s="187" t="s">
        <v>320</v>
      </c>
      <c r="AV201" s="188"/>
      <c r="AW201" s="100" t="s">
        <v>320</v>
      </c>
    </row>
    <row r="202" spans="1:49" hidden="1" x14ac:dyDescent="0.25">
      <c r="A202" s="190" t="s">
        <v>244</v>
      </c>
      <c r="B202" s="188"/>
      <c r="C202" s="190" t="s">
        <v>433</v>
      </c>
      <c r="D202" s="188"/>
      <c r="E202" s="190" t="s">
        <v>409</v>
      </c>
      <c r="F202" s="188"/>
      <c r="G202" s="190" t="s">
        <v>437</v>
      </c>
      <c r="H202" s="188"/>
      <c r="I202" s="190" t="s">
        <v>411</v>
      </c>
      <c r="J202" s="188"/>
      <c r="K202" s="188"/>
      <c r="L202" s="190" t="s">
        <v>444</v>
      </c>
      <c r="M202" s="188"/>
      <c r="N202" s="188"/>
      <c r="O202" s="190" t="s">
        <v>340</v>
      </c>
      <c r="P202" s="188"/>
      <c r="Q202" s="190"/>
      <c r="R202" s="188"/>
      <c r="S202" s="191" t="s">
        <v>289</v>
      </c>
      <c r="T202" s="188"/>
      <c r="U202" s="188"/>
      <c r="V202" s="188"/>
      <c r="W202" s="188"/>
      <c r="X202" s="188"/>
      <c r="Y202" s="188"/>
      <c r="Z202" s="188"/>
      <c r="AA202" s="190" t="s">
        <v>19</v>
      </c>
      <c r="AB202" s="188"/>
      <c r="AC202" s="188"/>
      <c r="AD202" s="188"/>
      <c r="AE202" s="188"/>
      <c r="AF202" s="190" t="s">
        <v>20</v>
      </c>
      <c r="AG202" s="188"/>
      <c r="AH202" s="188"/>
      <c r="AI202" s="99" t="s">
        <v>317</v>
      </c>
      <c r="AJ202" s="192" t="s">
        <v>21</v>
      </c>
      <c r="AK202" s="188"/>
      <c r="AL202" s="188"/>
      <c r="AM202" s="188"/>
      <c r="AN202" s="188"/>
      <c r="AO202" s="188"/>
      <c r="AP202" s="100" t="s">
        <v>445</v>
      </c>
      <c r="AQ202" s="100" t="s">
        <v>320</v>
      </c>
      <c r="AR202" s="100" t="s">
        <v>445</v>
      </c>
      <c r="AS202" s="187" t="s">
        <v>320</v>
      </c>
      <c r="AT202" s="188"/>
      <c r="AU202" s="187" t="s">
        <v>320</v>
      </c>
      <c r="AV202" s="188"/>
      <c r="AW202" s="100" t="s">
        <v>320</v>
      </c>
    </row>
    <row r="203" spans="1:49" ht="16.5" hidden="1" x14ac:dyDescent="0.25">
      <c r="A203" s="190" t="s">
        <v>244</v>
      </c>
      <c r="B203" s="188"/>
      <c r="C203" s="190" t="s">
        <v>433</v>
      </c>
      <c r="D203" s="188"/>
      <c r="E203" s="190" t="s">
        <v>409</v>
      </c>
      <c r="F203" s="188"/>
      <c r="G203" s="190" t="s">
        <v>437</v>
      </c>
      <c r="H203" s="188"/>
      <c r="I203" s="190" t="s">
        <v>411</v>
      </c>
      <c r="J203" s="188"/>
      <c r="K203" s="188"/>
      <c r="L203" s="190" t="s">
        <v>438</v>
      </c>
      <c r="M203" s="188"/>
      <c r="N203" s="188"/>
      <c r="O203" s="190" t="s">
        <v>340</v>
      </c>
      <c r="P203" s="188"/>
      <c r="Q203" s="190"/>
      <c r="R203" s="188"/>
      <c r="S203" s="191" t="s">
        <v>290</v>
      </c>
      <c r="T203" s="188"/>
      <c r="U203" s="188"/>
      <c r="V203" s="188"/>
      <c r="W203" s="188"/>
      <c r="X203" s="188"/>
      <c r="Y203" s="188"/>
      <c r="Z203" s="188"/>
      <c r="AA203" s="190" t="s">
        <v>19</v>
      </c>
      <c r="AB203" s="188"/>
      <c r="AC203" s="188"/>
      <c r="AD203" s="188"/>
      <c r="AE203" s="188"/>
      <c r="AF203" s="190" t="s">
        <v>20</v>
      </c>
      <c r="AG203" s="188"/>
      <c r="AH203" s="188"/>
      <c r="AI203" s="99" t="s">
        <v>317</v>
      </c>
      <c r="AJ203" s="192" t="s">
        <v>21</v>
      </c>
      <c r="AK203" s="188"/>
      <c r="AL203" s="188"/>
      <c r="AM203" s="188"/>
      <c r="AN203" s="188"/>
      <c r="AO203" s="188"/>
      <c r="AP203" s="100" t="s">
        <v>439</v>
      </c>
      <c r="AQ203" s="100" t="s">
        <v>435</v>
      </c>
      <c r="AR203" s="100" t="s">
        <v>440</v>
      </c>
      <c r="AS203" s="187" t="s">
        <v>435</v>
      </c>
      <c r="AT203" s="188"/>
      <c r="AU203" s="187" t="s">
        <v>320</v>
      </c>
      <c r="AV203" s="188"/>
      <c r="AW203" s="100" t="s">
        <v>320</v>
      </c>
    </row>
    <row r="204" spans="1:49" hidden="1" x14ac:dyDescent="0.25">
      <c r="A204" s="190" t="s">
        <v>244</v>
      </c>
      <c r="B204" s="188"/>
      <c r="C204" s="190" t="s">
        <v>433</v>
      </c>
      <c r="D204" s="188"/>
      <c r="E204" s="190" t="s">
        <v>409</v>
      </c>
      <c r="F204" s="188"/>
      <c r="G204" s="190" t="s">
        <v>437</v>
      </c>
      <c r="H204" s="188"/>
      <c r="I204" s="190" t="s">
        <v>411</v>
      </c>
      <c r="J204" s="188"/>
      <c r="K204" s="188"/>
      <c r="L204" s="190" t="s">
        <v>441</v>
      </c>
      <c r="M204" s="188"/>
      <c r="N204" s="188"/>
      <c r="O204" s="190" t="s">
        <v>340</v>
      </c>
      <c r="P204" s="188"/>
      <c r="Q204" s="190"/>
      <c r="R204" s="188"/>
      <c r="S204" s="191" t="s">
        <v>291</v>
      </c>
      <c r="T204" s="188"/>
      <c r="U204" s="188"/>
      <c r="V204" s="188"/>
      <c r="W204" s="188"/>
      <c r="X204" s="188"/>
      <c r="Y204" s="188"/>
      <c r="Z204" s="188"/>
      <c r="AA204" s="190" t="s">
        <v>19</v>
      </c>
      <c r="AB204" s="188"/>
      <c r="AC204" s="188"/>
      <c r="AD204" s="188"/>
      <c r="AE204" s="188"/>
      <c r="AF204" s="190" t="s">
        <v>20</v>
      </c>
      <c r="AG204" s="188"/>
      <c r="AH204" s="188"/>
      <c r="AI204" s="99" t="s">
        <v>317</v>
      </c>
      <c r="AJ204" s="192" t="s">
        <v>21</v>
      </c>
      <c r="AK204" s="188"/>
      <c r="AL204" s="188"/>
      <c r="AM204" s="188"/>
      <c r="AN204" s="188"/>
      <c r="AO204" s="188"/>
      <c r="AP204" s="100" t="s">
        <v>320</v>
      </c>
      <c r="AQ204" s="100" t="s">
        <v>320</v>
      </c>
      <c r="AR204" s="100" t="s">
        <v>320</v>
      </c>
      <c r="AS204" s="187" t="s">
        <v>320</v>
      </c>
      <c r="AT204" s="188"/>
      <c r="AU204" s="187" t="s">
        <v>320</v>
      </c>
      <c r="AV204" s="188"/>
      <c r="AW204" s="100" t="s">
        <v>320</v>
      </c>
    </row>
    <row r="205" spans="1:49" hidden="1" x14ac:dyDescent="0.25">
      <c r="A205" s="190" t="s">
        <v>244</v>
      </c>
      <c r="B205" s="188"/>
      <c r="C205" s="190" t="s">
        <v>433</v>
      </c>
      <c r="D205" s="188"/>
      <c r="E205" s="190" t="s">
        <v>409</v>
      </c>
      <c r="F205" s="188"/>
      <c r="G205" s="190" t="s">
        <v>437</v>
      </c>
      <c r="H205" s="188"/>
      <c r="I205" s="190" t="s">
        <v>411</v>
      </c>
      <c r="J205" s="188"/>
      <c r="K205" s="188"/>
      <c r="L205" s="190" t="s">
        <v>442</v>
      </c>
      <c r="M205" s="188"/>
      <c r="N205" s="188"/>
      <c r="O205" s="190" t="s">
        <v>342</v>
      </c>
      <c r="P205" s="188"/>
      <c r="Q205" s="190"/>
      <c r="R205" s="188"/>
      <c r="S205" s="191" t="s">
        <v>292</v>
      </c>
      <c r="T205" s="188"/>
      <c r="U205" s="188"/>
      <c r="V205" s="188"/>
      <c r="W205" s="188"/>
      <c r="X205" s="188"/>
      <c r="Y205" s="188"/>
      <c r="Z205" s="188"/>
      <c r="AA205" s="190" t="s">
        <v>19</v>
      </c>
      <c r="AB205" s="188"/>
      <c r="AC205" s="188"/>
      <c r="AD205" s="188"/>
      <c r="AE205" s="188"/>
      <c r="AF205" s="190" t="s">
        <v>20</v>
      </c>
      <c r="AG205" s="188"/>
      <c r="AH205" s="188"/>
      <c r="AI205" s="99" t="s">
        <v>317</v>
      </c>
      <c r="AJ205" s="192" t="s">
        <v>21</v>
      </c>
      <c r="AK205" s="188"/>
      <c r="AL205" s="188"/>
      <c r="AM205" s="188"/>
      <c r="AN205" s="188"/>
      <c r="AO205" s="188"/>
      <c r="AP205" s="100" t="s">
        <v>320</v>
      </c>
      <c r="AQ205" s="100" t="s">
        <v>320</v>
      </c>
      <c r="AR205" s="100" t="s">
        <v>320</v>
      </c>
      <c r="AS205" s="187" t="s">
        <v>320</v>
      </c>
      <c r="AT205" s="188"/>
      <c r="AU205" s="187" t="s">
        <v>320</v>
      </c>
      <c r="AV205" s="188"/>
      <c r="AW205" s="100" t="s">
        <v>320</v>
      </c>
    </row>
    <row r="206" spans="1:49" x14ac:dyDescent="0.25">
      <c r="A206" s="93" t="s">
        <v>293</v>
      </c>
      <c r="B206" s="93" t="s">
        <v>293</v>
      </c>
      <c r="C206" s="93" t="s">
        <v>293</v>
      </c>
      <c r="D206" s="93" t="s">
        <v>293</v>
      </c>
      <c r="E206" s="93" t="s">
        <v>293</v>
      </c>
      <c r="F206" s="93" t="s">
        <v>293</v>
      </c>
      <c r="G206" s="93" t="s">
        <v>293</v>
      </c>
      <c r="H206" s="93" t="s">
        <v>293</v>
      </c>
      <c r="I206" s="93" t="s">
        <v>293</v>
      </c>
      <c r="J206" s="189" t="s">
        <v>293</v>
      </c>
      <c r="K206" s="188"/>
      <c r="L206" s="189" t="s">
        <v>293</v>
      </c>
      <c r="M206" s="188"/>
      <c r="N206" s="93" t="s">
        <v>293</v>
      </c>
      <c r="O206" s="93" t="s">
        <v>293</v>
      </c>
      <c r="P206" s="93" t="s">
        <v>293</v>
      </c>
      <c r="Q206" s="93" t="s">
        <v>293</v>
      </c>
      <c r="R206" s="93" t="s">
        <v>293</v>
      </c>
      <c r="S206" s="93" t="s">
        <v>293</v>
      </c>
      <c r="T206" s="93" t="s">
        <v>293</v>
      </c>
      <c r="U206" s="93" t="s">
        <v>293</v>
      </c>
      <c r="V206" s="93" t="s">
        <v>293</v>
      </c>
      <c r="W206" s="93" t="s">
        <v>293</v>
      </c>
      <c r="X206" s="93" t="s">
        <v>293</v>
      </c>
      <c r="Y206" s="93" t="s">
        <v>293</v>
      </c>
      <c r="Z206" s="93" t="s">
        <v>293</v>
      </c>
      <c r="AA206" s="189" t="s">
        <v>293</v>
      </c>
      <c r="AB206" s="188"/>
      <c r="AC206" s="189" t="s">
        <v>293</v>
      </c>
      <c r="AD206" s="188"/>
      <c r="AE206" s="93" t="s">
        <v>293</v>
      </c>
      <c r="AF206" s="93" t="s">
        <v>293</v>
      </c>
      <c r="AG206" s="93" t="s">
        <v>293</v>
      </c>
      <c r="AH206" s="93" t="s">
        <v>293</v>
      </c>
      <c r="AI206" s="93" t="s">
        <v>293</v>
      </c>
      <c r="AJ206" s="93" t="s">
        <v>293</v>
      </c>
      <c r="AK206" s="93" t="s">
        <v>293</v>
      </c>
      <c r="AL206" s="93" t="s">
        <v>293</v>
      </c>
      <c r="AM206" s="189" t="s">
        <v>293</v>
      </c>
      <c r="AN206" s="188"/>
      <c r="AO206" s="188"/>
      <c r="AP206" s="93" t="s">
        <v>293</v>
      </c>
      <c r="AQ206" s="93" t="s">
        <v>293</v>
      </c>
      <c r="AR206" s="93" t="s">
        <v>293</v>
      </c>
      <c r="AS206" s="189" t="s">
        <v>293</v>
      </c>
      <c r="AT206" s="188"/>
      <c r="AU206" s="189" t="s">
        <v>293</v>
      </c>
      <c r="AV206" s="188"/>
      <c r="AW206" s="93" t="s">
        <v>293</v>
      </c>
    </row>
  </sheetData>
  <autoFilter ref="A17:AX206" xr:uid="{00000000-0009-0000-0000-000007000000}">
    <filterColumn colId="0" showButton="0"/>
    <filterColumn colId="2" showButton="0">
      <filters blank="1"/>
    </filterColumn>
    <filterColumn colId="4" showButton="0"/>
    <filterColumn colId="6" showButton="0"/>
    <filterColumn colId="8" showButton="0"/>
    <filterColumn colId="9" showButton="0"/>
    <filterColumn colId="11" showButton="0"/>
    <filterColumn colId="12" showButton="0"/>
    <filterColumn colId="14" showButton="0"/>
    <filterColumn colId="16" showButton="0"/>
    <filterColumn colId="18" showButton="0"/>
    <filterColumn colId="19" showButton="0"/>
    <filterColumn colId="20" showButton="0"/>
    <filterColumn colId="21" showButton="0"/>
    <filterColumn colId="22" showButton="0"/>
    <filterColumn colId="23" showButton="0"/>
    <filterColumn colId="24" showButton="0"/>
    <filterColumn colId="26" showButton="0"/>
    <filterColumn colId="27" showButton="0"/>
    <filterColumn colId="28" showButton="0"/>
    <filterColumn colId="29" showButton="0"/>
    <filterColumn colId="31" showButton="0"/>
    <filterColumn colId="32" showButton="0"/>
    <filterColumn colId="35" showButton="0"/>
    <filterColumn colId="36" showButton="0"/>
    <filterColumn colId="37" showButton="0"/>
    <filterColumn colId="38" showButton="0"/>
    <filterColumn colId="39" showButton="0"/>
    <filterColumn colId="44" showButton="0"/>
    <filterColumn colId="46" showButton="0"/>
  </autoFilter>
  <mergeCells count="2679">
    <mergeCell ref="A2:J6"/>
    <mergeCell ref="M3:AA5"/>
    <mergeCell ref="AD3:AM3"/>
    <mergeCell ref="AO3:AS3"/>
    <mergeCell ref="AD5:AM7"/>
    <mergeCell ref="AO5:AS7"/>
    <mergeCell ref="A16:G16"/>
    <mergeCell ref="H16:AO16"/>
    <mergeCell ref="AS16:AT16"/>
    <mergeCell ref="AU16:AV16"/>
    <mergeCell ref="A17:B17"/>
    <mergeCell ref="C17:D17"/>
    <mergeCell ref="E17:F17"/>
    <mergeCell ref="G17:H17"/>
    <mergeCell ref="I17:K17"/>
    <mergeCell ref="L17:N17"/>
    <mergeCell ref="AU14:AV14"/>
    <mergeCell ref="A15:F15"/>
    <mergeCell ref="G15:AG15"/>
    <mergeCell ref="AM15:AO15"/>
    <mergeCell ref="AS15:AT15"/>
    <mergeCell ref="AU15:AV15"/>
    <mergeCell ref="AD9:AM9"/>
    <mergeCell ref="AO9:AS9"/>
    <mergeCell ref="A14:E14"/>
    <mergeCell ref="F14:H14"/>
    <mergeCell ref="I14:P14"/>
    <mergeCell ref="Q14:W14"/>
    <mergeCell ref="X14:AD14"/>
    <mergeCell ref="AE14:AJ14"/>
    <mergeCell ref="AM14:AO14"/>
    <mergeCell ref="AS14:AT14"/>
    <mergeCell ref="S18:Z18"/>
    <mergeCell ref="AA18:AE18"/>
    <mergeCell ref="AF18:AH18"/>
    <mergeCell ref="AJ18:AO18"/>
    <mergeCell ref="AS18:AT18"/>
    <mergeCell ref="AU18:AV18"/>
    <mergeCell ref="AS17:AT17"/>
    <mergeCell ref="AU17:AV17"/>
    <mergeCell ref="A18:B18"/>
    <mergeCell ref="C18:D18"/>
    <mergeCell ref="E18:F18"/>
    <mergeCell ref="G18:H18"/>
    <mergeCell ref="I18:K18"/>
    <mergeCell ref="L18:N18"/>
    <mergeCell ref="O18:P18"/>
    <mergeCell ref="Q18:R18"/>
    <mergeCell ref="O17:P17"/>
    <mergeCell ref="Q17:R17"/>
    <mergeCell ref="S17:Z17"/>
    <mergeCell ref="AA17:AE17"/>
    <mergeCell ref="AF17:AH17"/>
    <mergeCell ref="AJ17:AO17"/>
    <mergeCell ref="S20:Z20"/>
    <mergeCell ref="AA20:AE20"/>
    <mergeCell ref="AF20:AH20"/>
    <mergeCell ref="AJ20:AO20"/>
    <mergeCell ref="AS20:AT20"/>
    <mergeCell ref="AU20:AV20"/>
    <mergeCell ref="AS19:AT19"/>
    <mergeCell ref="AU19:AV19"/>
    <mergeCell ref="A20:B20"/>
    <mergeCell ref="C20:D20"/>
    <mergeCell ref="E20:F20"/>
    <mergeCell ref="G20:H20"/>
    <mergeCell ref="I20:K20"/>
    <mergeCell ref="L20:N20"/>
    <mergeCell ref="O20:P20"/>
    <mergeCell ref="Q20:R20"/>
    <mergeCell ref="O19:P19"/>
    <mergeCell ref="Q19:R19"/>
    <mergeCell ref="S19:Z19"/>
    <mergeCell ref="AA19:AE19"/>
    <mergeCell ref="AF19:AH19"/>
    <mergeCell ref="AJ19:AO19"/>
    <mergeCell ref="A19:B19"/>
    <mergeCell ref="C19:D19"/>
    <mergeCell ref="E19:F19"/>
    <mergeCell ref="G19:H19"/>
    <mergeCell ref="I19:K19"/>
    <mergeCell ref="L19:N19"/>
    <mergeCell ref="S22:Z22"/>
    <mergeCell ref="AA22:AE22"/>
    <mergeCell ref="AF22:AH22"/>
    <mergeCell ref="AJ22:AO22"/>
    <mergeCell ref="AS22:AT22"/>
    <mergeCell ref="AU22:AV22"/>
    <mergeCell ref="AS21:AT21"/>
    <mergeCell ref="AU21:AV21"/>
    <mergeCell ref="A22:B22"/>
    <mergeCell ref="C22:D22"/>
    <mergeCell ref="E22:F22"/>
    <mergeCell ref="G22:H22"/>
    <mergeCell ref="I22:K22"/>
    <mergeCell ref="L22:N22"/>
    <mergeCell ref="O22:P22"/>
    <mergeCell ref="Q22:R22"/>
    <mergeCell ref="O21:P21"/>
    <mergeCell ref="Q21:R21"/>
    <mergeCell ref="S21:Z21"/>
    <mergeCell ref="AA21:AE21"/>
    <mergeCell ref="AF21:AH21"/>
    <mergeCell ref="AJ21:AO21"/>
    <mergeCell ref="A21:B21"/>
    <mergeCell ref="C21:D21"/>
    <mergeCell ref="E21:F21"/>
    <mergeCell ref="G21:H21"/>
    <mergeCell ref="I21:K21"/>
    <mergeCell ref="L21:N21"/>
    <mergeCell ref="S24:Z24"/>
    <mergeCell ref="AA24:AE24"/>
    <mergeCell ref="AF24:AH24"/>
    <mergeCell ref="AJ24:AO24"/>
    <mergeCell ref="AS24:AT24"/>
    <mergeCell ref="AU24:AV24"/>
    <mergeCell ref="AS23:AT23"/>
    <mergeCell ref="AU23:AV23"/>
    <mergeCell ref="A24:B24"/>
    <mergeCell ref="C24:D24"/>
    <mergeCell ref="E24:F24"/>
    <mergeCell ref="G24:H24"/>
    <mergeCell ref="I24:K24"/>
    <mergeCell ref="L24:N24"/>
    <mergeCell ref="O24:P24"/>
    <mergeCell ref="Q24:R24"/>
    <mergeCell ref="O23:P23"/>
    <mergeCell ref="Q23:R23"/>
    <mergeCell ref="S23:Z23"/>
    <mergeCell ref="AA23:AE23"/>
    <mergeCell ref="AF23:AH23"/>
    <mergeCell ref="AJ23:AO23"/>
    <mergeCell ref="A23:B23"/>
    <mergeCell ref="C23:D23"/>
    <mergeCell ref="E23:F23"/>
    <mergeCell ref="G23:H23"/>
    <mergeCell ref="I23:K23"/>
    <mergeCell ref="L23:N23"/>
    <mergeCell ref="S26:Z26"/>
    <mergeCell ref="AA26:AE26"/>
    <mergeCell ref="AF26:AH26"/>
    <mergeCell ref="AJ26:AO26"/>
    <mergeCell ref="AS26:AT26"/>
    <mergeCell ref="AU26:AV26"/>
    <mergeCell ref="AS25:AT25"/>
    <mergeCell ref="AU25:AV25"/>
    <mergeCell ref="A26:B26"/>
    <mergeCell ref="C26:D26"/>
    <mergeCell ref="E26:F26"/>
    <mergeCell ref="G26:H26"/>
    <mergeCell ref="I26:K26"/>
    <mergeCell ref="L26:N26"/>
    <mergeCell ref="O26:P26"/>
    <mergeCell ref="Q26:R26"/>
    <mergeCell ref="O25:P25"/>
    <mergeCell ref="Q25:R25"/>
    <mergeCell ref="S25:Z25"/>
    <mergeCell ref="AA25:AE25"/>
    <mergeCell ref="AF25:AH25"/>
    <mergeCell ref="AJ25:AO25"/>
    <mergeCell ref="A25:B25"/>
    <mergeCell ref="C25:D25"/>
    <mergeCell ref="E25:F25"/>
    <mergeCell ref="G25:H25"/>
    <mergeCell ref="I25:K25"/>
    <mergeCell ref="L25:N25"/>
    <mergeCell ref="S28:Z28"/>
    <mergeCell ref="AA28:AE28"/>
    <mergeCell ref="AF28:AH28"/>
    <mergeCell ref="AJ28:AO28"/>
    <mergeCell ref="AS28:AT28"/>
    <mergeCell ref="AU28:AV28"/>
    <mergeCell ref="AS27:AT27"/>
    <mergeCell ref="AU27:AV27"/>
    <mergeCell ref="A28:B28"/>
    <mergeCell ref="C28:D28"/>
    <mergeCell ref="E28:F28"/>
    <mergeCell ref="G28:H28"/>
    <mergeCell ref="I28:K28"/>
    <mergeCell ref="L28:N28"/>
    <mergeCell ref="O28:P28"/>
    <mergeCell ref="Q28:R28"/>
    <mergeCell ref="O27:P27"/>
    <mergeCell ref="Q27:R27"/>
    <mergeCell ref="S27:Z27"/>
    <mergeCell ref="AA27:AE27"/>
    <mergeCell ref="AF27:AH27"/>
    <mergeCell ref="AJ27:AO27"/>
    <mergeCell ref="A27:B27"/>
    <mergeCell ref="C27:D27"/>
    <mergeCell ref="E27:F27"/>
    <mergeCell ref="G27:H27"/>
    <mergeCell ref="I27:K27"/>
    <mergeCell ref="L27:N27"/>
    <mergeCell ref="S30:Z30"/>
    <mergeCell ref="AA30:AE30"/>
    <mergeCell ref="AF30:AH30"/>
    <mergeCell ref="AJ30:AO30"/>
    <mergeCell ref="AS30:AT30"/>
    <mergeCell ref="AU30:AV30"/>
    <mergeCell ref="AS29:AT29"/>
    <mergeCell ref="AU29:AV29"/>
    <mergeCell ref="A30:B30"/>
    <mergeCell ref="C30:D30"/>
    <mergeCell ref="E30:F30"/>
    <mergeCell ref="G30:H30"/>
    <mergeCell ref="I30:K30"/>
    <mergeCell ref="L30:N30"/>
    <mergeCell ref="O30:P30"/>
    <mergeCell ref="Q30:R30"/>
    <mergeCell ref="O29:P29"/>
    <mergeCell ref="Q29:R29"/>
    <mergeCell ref="S29:Z29"/>
    <mergeCell ref="AA29:AE29"/>
    <mergeCell ref="AF29:AH29"/>
    <mergeCell ref="AJ29:AO29"/>
    <mergeCell ref="A29:B29"/>
    <mergeCell ref="C29:D29"/>
    <mergeCell ref="E29:F29"/>
    <mergeCell ref="G29:H29"/>
    <mergeCell ref="I29:K29"/>
    <mergeCell ref="L29:N29"/>
    <mergeCell ref="S32:Z32"/>
    <mergeCell ref="AA32:AE32"/>
    <mergeCell ref="AF32:AH32"/>
    <mergeCell ref="AJ32:AO32"/>
    <mergeCell ref="AS32:AT32"/>
    <mergeCell ref="AU32:AV32"/>
    <mergeCell ref="AS31:AT31"/>
    <mergeCell ref="AU31:AV31"/>
    <mergeCell ref="A32:B32"/>
    <mergeCell ref="C32:D32"/>
    <mergeCell ref="E32:F32"/>
    <mergeCell ref="G32:H32"/>
    <mergeCell ref="I32:K32"/>
    <mergeCell ref="L32:N32"/>
    <mergeCell ref="O32:P32"/>
    <mergeCell ref="Q32:R32"/>
    <mergeCell ref="O31:P31"/>
    <mergeCell ref="Q31:R31"/>
    <mergeCell ref="S31:Z31"/>
    <mergeCell ref="AA31:AE31"/>
    <mergeCell ref="AF31:AH31"/>
    <mergeCell ref="AJ31:AO31"/>
    <mergeCell ref="A31:B31"/>
    <mergeCell ref="C31:D31"/>
    <mergeCell ref="E31:F31"/>
    <mergeCell ref="G31:H31"/>
    <mergeCell ref="I31:K31"/>
    <mergeCell ref="L31:N31"/>
    <mergeCell ref="S34:Z34"/>
    <mergeCell ref="AA34:AE34"/>
    <mergeCell ref="AF34:AH34"/>
    <mergeCell ref="AJ34:AO34"/>
    <mergeCell ref="AS34:AT34"/>
    <mergeCell ref="AU34:AV34"/>
    <mergeCell ref="AS33:AT33"/>
    <mergeCell ref="AU33:AV33"/>
    <mergeCell ref="A34:B34"/>
    <mergeCell ref="C34:D34"/>
    <mergeCell ref="E34:F34"/>
    <mergeCell ref="G34:H34"/>
    <mergeCell ref="I34:K34"/>
    <mergeCell ref="L34:N34"/>
    <mergeCell ref="O34:P34"/>
    <mergeCell ref="Q34:R34"/>
    <mergeCell ref="O33:P33"/>
    <mergeCell ref="Q33:R33"/>
    <mergeCell ref="S33:Z33"/>
    <mergeCell ref="AA33:AE33"/>
    <mergeCell ref="AF33:AH33"/>
    <mergeCell ref="AJ33:AO33"/>
    <mergeCell ref="A33:B33"/>
    <mergeCell ref="C33:D33"/>
    <mergeCell ref="E33:F33"/>
    <mergeCell ref="G33:H33"/>
    <mergeCell ref="I33:K33"/>
    <mergeCell ref="L33:N33"/>
    <mergeCell ref="S36:Z36"/>
    <mergeCell ref="AA36:AE36"/>
    <mergeCell ref="AF36:AH36"/>
    <mergeCell ref="AJ36:AO36"/>
    <mergeCell ref="AS36:AT36"/>
    <mergeCell ref="AU36:AV36"/>
    <mergeCell ref="AS35:AT35"/>
    <mergeCell ref="AU35:AV35"/>
    <mergeCell ref="A36:B36"/>
    <mergeCell ref="C36:D36"/>
    <mergeCell ref="E36:F36"/>
    <mergeCell ref="G36:H36"/>
    <mergeCell ref="I36:K36"/>
    <mergeCell ref="L36:N36"/>
    <mergeCell ref="O36:P36"/>
    <mergeCell ref="Q36:R36"/>
    <mergeCell ref="O35:P35"/>
    <mergeCell ref="Q35:R35"/>
    <mergeCell ref="S35:Z35"/>
    <mergeCell ref="AA35:AE35"/>
    <mergeCell ref="AF35:AH35"/>
    <mergeCell ref="AJ35:AO35"/>
    <mergeCell ref="A35:B35"/>
    <mergeCell ref="C35:D35"/>
    <mergeCell ref="E35:F35"/>
    <mergeCell ref="G35:H35"/>
    <mergeCell ref="I35:K35"/>
    <mergeCell ref="L35:N35"/>
    <mergeCell ref="S38:Z38"/>
    <mergeCell ref="AA38:AE38"/>
    <mergeCell ref="AF38:AH38"/>
    <mergeCell ref="AJ38:AO38"/>
    <mergeCell ref="AS38:AT38"/>
    <mergeCell ref="AU38:AV38"/>
    <mergeCell ref="AS37:AT37"/>
    <mergeCell ref="AU37:AV37"/>
    <mergeCell ref="A38:B38"/>
    <mergeCell ref="C38:D38"/>
    <mergeCell ref="E38:F38"/>
    <mergeCell ref="G38:H38"/>
    <mergeCell ref="I38:K38"/>
    <mergeCell ref="L38:N38"/>
    <mergeCell ref="O38:P38"/>
    <mergeCell ref="Q38:R38"/>
    <mergeCell ref="O37:P37"/>
    <mergeCell ref="Q37:R37"/>
    <mergeCell ref="S37:Z37"/>
    <mergeCell ref="AA37:AE37"/>
    <mergeCell ref="AF37:AH37"/>
    <mergeCell ref="AJ37:AO37"/>
    <mergeCell ref="A37:B37"/>
    <mergeCell ref="C37:D37"/>
    <mergeCell ref="E37:F37"/>
    <mergeCell ref="G37:H37"/>
    <mergeCell ref="I37:K37"/>
    <mergeCell ref="L37:N37"/>
    <mergeCell ref="S40:Z40"/>
    <mergeCell ref="AA40:AE40"/>
    <mergeCell ref="AF40:AH40"/>
    <mergeCell ref="AJ40:AO40"/>
    <mergeCell ref="AS40:AT40"/>
    <mergeCell ref="AU40:AV40"/>
    <mergeCell ref="AS39:AT39"/>
    <mergeCell ref="AU39:AV39"/>
    <mergeCell ref="A40:B40"/>
    <mergeCell ref="C40:D40"/>
    <mergeCell ref="E40:F40"/>
    <mergeCell ref="G40:H40"/>
    <mergeCell ref="I40:K40"/>
    <mergeCell ref="L40:N40"/>
    <mergeCell ref="O40:P40"/>
    <mergeCell ref="Q40:R40"/>
    <mergeCell ref="O39:P39"/>
    <mergeCell ref="Q39:R39"/>
    <mergeCell ref="S39:Z39"/>
    <mergeCell ref="AA39:AE39"/>
    <mergeCell ref="AF39:AH39"/>
    <mergeCell ref="AJ39:AO39"/>
    <mergeCell ref="A39:B39"/>
    <mergeCell ref="C39:D39"/>
    <mergeCell ref="E39:F39"/>
    <mergeCell ref="G39:H39"/>
    <mergeCell ref="I39:K39"/>
    <mergeCell ref="L39:N39"/>
    <mergeCell ref="S42:Z42"/>
    <mergeCell ref="AA42:AE42"/>
    <mergeCell ref="AF42:AH42"/>
    <mergeCell ref="AJ42:AO42"/>
    <mergeCell ref="AS42:AT42"/>
    <mergeCell ref="AU42:AV42"/>
    <mergeCell ref="AS41:AT41"/>
    <mergeCell ref="AU41:AV41"/>
    <mergeCell ref="A42:B42"/>
    <mergeCell ref="C42:D42"/>
    <mergeCell ref="E42:F42"/>
    <mergeCell ref="G42:H42"/>
    <mergeCell ref="I42:K42"/>
    <mergeCell ref="L42:N42"/>
    <mergeCell ref="O42:P42"/>
    <mergeCell ref="Q42:R42"/>
    <mergeCell ref="O41:P41"/>
    <mergeCell ref="Q41:R41"/>
    <mergeCell ref="S41:Z41"/>
    <mergeCell ref="AA41:AE41"/>
    <mergeCell ref="AF41:AH41"/>
    <mergeCell ref="AJ41:AO41"/>
    <mergeCell ref="A41:B41"/>
    <mergeCell ref="C41:D41"/>
    <mergeCell ref="E41:F41"/>
    <mergeCell ref="G41:H41"/>
    <mergeCell ref="I41:K41"/>
    <mergeCell ref="L41:N41"/>
    <mergeCell ref="S44:Z44"/>
    <mergeCell ref="AA44:AE44"/>
    <mergeCell ref="AF44:AH44"/>
    <mergeCell ref="AJ44:AO44"/>
    <mergeCell ref="AS44:AT44"/>
    <mergeCell ref="AU44:AV44"/>
    <mergeCell ref="AS43:AT43"/>
    <mergeCell ref="AU43:AV43"/>
    <mergeCell ref="A44:B44"/>
    <mergeCell ref="C44:D44"/>
    <mergeCell ref="E44:F44"/>
    <mergeCell ref="G44:H44"/>
    <mergeCell ref="I44:K44"/>
    <mergeCell ref="L44:N44"/>
    <mergeCell ref="O44:P44"/>
    <mergeCell ref="Q44:R44"/>
    <mergeCell ref="O43:P43"/>
    <mergeCell ref="Q43:R43"/>
    <mergeCell ref="S43:Z43"/>
    <mergeCell ref="AA43:AE43"/>
    <mergeCell ref="AF43:AH43"/>
    <mergeCell ref="AJ43:AO43"/>
    <mergeCell ref="A43:B43"/>
    <mergeCell ref="C43:D43"/>
    <mergeCell ref="E43:F43"/>
    <mergeCell ref="G43:H43"/>
    <mergeCell ref="I43:K43"/>
    <mergeCell ref="L43:N43"/>
    <mergeCell ref="S46:Z46"/>
    <mergeCell ref="AA46:AE46"/>
    <mergeCell ref="AF46:AH46"/>
    <mergeCell ref="AJ46:AO46"/>
    <mergeCell ref="AS46:AT46"/>
    <mergeCell ref="AU46:AV46"/>
    <mergeCell ref="AS45:AT45"/>
    <mergeCell ref="AU45:AV45"/>
    <mergeCell ref="A46:B46"/>
    <mergeCell ref="C46:D46"/>
    <mergeCell ref="E46:F46"/>
    <mergeCell ref="G46:H46"/>
    <mergeCell ref="I46:K46"/>
    <mergeCell ref="L46:N46"/>
    <mergeCell ref="O46:P46"/>
    <mergeCell ref="Q46:R46"/>
    <mergeCell ref="O45:P45"/>
    <mergeCell ref="Q45:R45"/>
    <mergeCell ref="S45:Z45"/>
    <mergeCell ref="AA45:AE45"/>
    <mergeCell ref="AF45:AH45"/>
    <mergeCell ref="AJ45:AO45"/>
    <mergeCell ref="A45:B45"/>
    <mergeCell ref="C45:D45"/>
    <mergeCell ref="E45:F45"/>
    <mergeCell ref="G45:H45"/>
    <mergeCell ref="I45:K45"/>
    <mergeCell ref="L45:N45"/>
    <mergeCell ref="S48:Z48"/>
    <mergeCell ref="AA48:AE48"/>
    <mergeCell ref="AF48:AH48"/>
    <mergeCell ref="AJ48:AO48"/>
    <mergeCell ref="AS48:AT48"/>
    <mergeCell ref="AU48:AV48"/>
    <mergeCell ref="AS47:AT47"/>
    <mergeCell ref="AU47:AV47"/>
    <mergeCell ref="A48:B48"/>
    <mergeCell ref="C48:D48"/>
    <mergeCell ref="E48:F48"/>
    <mergeCell ref="G48:H48"/>
    <mergeCell ref="I48:K48"/>
    <mergeCell ref="L48:N48"/>
    <mergeCell ref="O48:P48"/>
    <mergeCell ref="Q48:R48"/>
    <mergeCell ref="O47:P47"/>
    <mergeCell ref="Q47:R47"/>
    <mergeCell ref="S47:Z47"/>
    <mergeCell ref="AA47:AE47"/>
    <mergeCell ref="AF47:AH47"/>
    <mergeCell ref="AJ47:AO47"/>
    <mergeCell ref="A47:B47"/>
    <mergeCell ref="C47:D47"/>
    <mergeCell ref="E47:F47"/>
    <mergeCell ref="G47:H47"/>
    <mergeCell ref="I47:K47"/>
    <mergeCell ref="L47:N47"/>
    <mergeCell ref="S50:Z50"/>
    <mergeCell ref="AA50:AE50"/>
    <mergeCell ref="AF50:AH50"/>
    <mergeCell ref="AJ50:AO50"/>
    <mergeCell ref="AS50:AT50"/>
    <mergeCell ref="AU50:AV50"/>
    <mergeCell ref="AS49:AT49"/>
    <mergeCell ref="AU49:AV49"/>
    <mergeCell ref="A50:B50"/>
    <mergeCell ref="C50:D50"/>
    <mergeCell ref="E50:F50"/>
    <mergeCell ref="G50:H50"/>
    <mergeCell ref="I50:K50"/>
    <mergeCell ref="L50:N50"/>
    <mergeCell ref="O50:P50"/>
    <mergeCell ref="Q50:R50"/>
    <mergeCell ref="O49:P49"/>
    <mergeCell ref="Q49:R49"/>
    <mergeCell ref="S49:Z49"/>
    <mergeCell ref="AA49:AE49"/>
    <mergeCell ref="AF49:AH49"/>
    <mergeCell ref="AJ49:AO49"/>
    <mergeCell ref="A49:B49"/>
    <mergeCell ref="C49:D49"/>
    <mergeCell ref="E49:F49"/>
    <mergeCell ref="G49:H49"/>
    <mergeCell ref="I49:K49"/>
    <mergeCell ref="L49:N49"/>
    <mergeCell ref="S52:Z52"/>
    <mergeCell ref="AA52:AE52"/>
    <mergeCell ref="AF52:AH52"/>
    <mergeCell ref="AJ52:AO52"/>
    <mergeCell ref="AS52:AT52"/>
    <mergeCell ref="AU52:AV52"/>
    <mergeCell ref="AS51:AT51"/>
    <mergeCell ref="AU51:AV51"/>
    <mergeCell ref="A52:B52"/>
    <mergeCell ref="C52:D52"/>
    <mergeCell ref="E52:F52"/>
    <mergeCell ref="G52:H52"/>
    <mergeCell ref="I52:K52"/>
    <mergeCell ref="L52:N52"/>
    <mergeCell ref="O52:P52"/>
    <mergeCell ref="Q52:R52"/>
    <mergeCell ref="O51:P51"/>
    <mergeCell ref="Q51:R51"/>
    <mergeCell ref="S51:Z51"/>
    <mergeCell ref="AA51:AE51"/>
    <mergeCell ref="AF51:AH51"/>
    <mergeCell ref="AJ51:AO51"/>
    <mergeCell ref="A51:B51"/>
    <mergeCell ref="C51:D51"/>
    <mergeCell ref="E51:F51"/>
    <mergeCell ref="G51:H51"/>
    <mergeCell ref="I51:K51"/>
    <mergeCell ref="L51:N51"/>
    <mergeCell ref="S54:Z54"/>
    <mergeCell ref="AA54:AE54"/>
    <mergeCell ref="AF54:AH54"/>
    <mergeCell ref="AJ54:AO54"/>
    <mergeCell ref="AS54:AT54"/>
    <mergeCell ref="AU54:AV54"/>
    <mergeCell ref="AS53:AT53"/>
    <mergeCell ref="AU53:AV53"/>
    <mergeCell ref="A54:B54"/>
    <mergeCell ref="C54:D54"/>
    <mergeCell ref="E54:F54"/>
    <mergeCell ref="G54:H54"/>
    <mergeCell ref="I54:K54"/>
    <mergeCell ref="L54:N54"/>
    <mergeCell ref="O54:P54"/>
    <mergeCell ref="Q54:R54"/>
    <mergeCell ref="O53:P53"/>
    <mergeCell ref="Q53:R53"/>
    <mergeCell ref="S53:Z53"/>
    <mergeCell ref="AA53:AE53"/>
    <mergeCell ref="AF53:AH53"/>
    <mergeCell ref="AJ53:AO53"/>
    <mergeCell ref="A53:B53"/>
    <mergeCell ref="C53:D53"/>
    <mergeCell ref="E53:F53"/>
    <mergeCell ref="G53:H53"/>
    <mergeCell ref="I53:K53"/>
    <mergeCell ref="L53:N53"/>
    <mergeCell ref="S56:Z56"/>
    <mergeCell ref="AA56:AE56"/>
    <mergeCell ref="AF56:AH56"/>
    <mergeCell ref="AJ56:AO56"/>
    <mergeCell ref="AS56:AT56"/>
    <mergeCell ref="AU56:AV56"/>
    <mergeCell ref="AS55:AT55"/>
    <mergeCell ref="AU55:AV55"/>
    <mergeCell ref="A56:B56"/>
    <mergeCell ref="C56:D56"/>
    <mergeCell ref="E56:F56"/>
    <mergeCell ref="G56:H56"/>
    <mergeCell ref="I56:K56"/>
    <mergeCell ref="L56:N56"/>
    <mergeCell ref="O56:P56"/>
    <mergeCell ref="Q56:R56"/>
    <mergeCell ref="O55:P55"/>
    <mergeCell ref="Q55:R55"/>
    <mergeCell ref="S55:Z55"/>
    <mergeCell ref="AA55:AE55"/>
    <mergeCell ref="AF55:AH55"/>
    <mergeCell ref="AJ55:AO55"/>
    <mergeCell ref="A55:B55"/>
    <mergeCell ref="C55:D55"/>
    <mergeCell ref="E55:F55"/>
    <mergeCell ref="G55:H55"/>
    <mergeCell ref="I55:K55"/>
    <mergeCell ref="L55:N55"/>
    <mergeCell ref="S58:Z58"/>
    <mergeCell ref="AA58:AE58"/>
    <mergeCell ref="AF58:AH58"/>
    <mergeCell ref="AJ58:AO58"/>
    <mergeCell ref="AS58:AT58"/>
    <mergeCell ref="AU58:AV58"/>
    <mergeCell ref="AS57:AT57"/>
    <mergeCell ref="AU57:AV57"/>
    <mergeCell ref="A58:B58"/>
    <mergeCell ref="C58:D58"/>
    <mergeCell ref="E58:F58"/>
    <mergeCell ref="G58:H58"/>
    <mergeCell ref="I58:K58"/>
    <mergeCell ref="L58:N58"/>
    <mergeCell ref="O58:P58"/>
    <mergeCell ref="Q58:R58"/>
    <mergeCell ref="O57:P57"/>
    <mergeCell ref="Q57:R57"/>
    <mergeCell ref="S57:Z57"/>
    <mergeCell ref="AA57:AE57"/>
    <mergeCell ref="AF57:AH57"/>
    <mergeCell ref="AJ57:AO57"/>
    <mergeCell ref="A57:B57"/>
    <mergeCell ref="C57:D57"/>
    <mergeCell ref="E57:F57"/>
    <mergeCell ref="G57:H57"/>
    <mergeCell ref="I57:K57"/>
    <mergeCell ref="L57:N57"/>
    <mergeCell ref="S60:Z60"/>
    <mergeCell ref="AA60:AE60"/>
    <mergeCell ref="AF60:AH60"/>
    <mergeCell ref="AJ60:AO60"/>
    <mergeCell ref="AS60:AT60"/>
    <mergeCell ref="AU60:AV60"/>
    <mergeCell ref="AS59:AT59"/>
    <mergeCell ref="AU59:AV59"/>
    <mergeCell ref="A60:B60"/>
    <mergeCell ref="C60:D60"/>
    <mergeCell ref="E60:F60"/>
    <mergeCell ref="G60:H60"/>
    <mergeCell ref="I60:K60"/>
    <mergeCell ref="L60:N60"/>
    <mergeCell ref="O60:P60"/>
    <mergeCell ref="Q60:R60"/>
    <mergeCell ref="O59:P59"/>
    <mergeCell ref="Q59:R59"/>
    <mergeCell ref="S59:Z59"/>
    <mergeCell ref="AA59:AE59"/>
    <mergeCell ref="AF59:AH59"/>
    <mergeCell ref="AJ59:AO59"/>
    <mergeCell ref="A59:B59"/>
    <mergeCell ref="C59:D59"/>
    <mergeCell ref="E59:F59"/>
    <mergeCell ref="G59:H59"/>
    <mergeCell ref="I59:K59"/>
    <mergeCell ref="L59:N59"/>
    <mergeCell ref="S62:Z62"/>
    <mergeCell ref="AA62:AE62"/>
    <mergeCell ref="AF62:AH62"/>
    <mergeCell ref="AJ62:AO62"/>
    <mergeCell ref="AS62:AT62"/>
    <mergeCell ref="AU62:AV62"/>
    <mergeCell ref="AS61:AT61"/>
    <mergeCell ref="AU61:AV61"/>
    <mergeCell ref="A62:B62"/>
    <mergeCell ref="C62:D62"/>
    <mergeCell ref="E62:F62"/>
    <mergeCell ref="G62:H62"/>
    <mergeCell ref="I62:K62"/>
    <mergeCell ref="L62:N62"/>
    <mergeCell ref="O62:P62"/>
    <mergeCell ref="Q62:R62"/>
    <mergeCell ref="O61:P61"/>
    <mergeCell ref="Q61:R61"/>
    <mergeCell ref="S61:Z61"/>
    <mergeCell ref="AA61:AE61"/>
    <mergeCell ref="AF61:AH61"/>
    <mergeCell ref="AJ61:AO61"/>
    <mergeCell ref="A61:B61"/>
    <mergeCell ref="C61:D61"/>
    <mergeCell ref="E61:F61"/>
    <mergeCell ref="G61:H61"/>
    <mergeCell ref="I61:K61"/>
    <mergeCell ref="L61:N61"/>
    <mergeCell ref="S64:Z64"/>
    <mergeCell ref="AA64:AE64"/>
    <mergeCell ref="AF64:AH64"/>
    <mergeCell ref="AJ64:AO64"/>
    <mergeCell ref="AS64:AT64"/>
    <mergeCell ref="AU64:AV64"/>
    <mergeCell ref="AS63:AT63"/>
    <mergeCell ref="AU63:AV63"/>
    <mergeCell ref="A64:B64"/>
    <mergeCell ref="C64:D64"/>
    <mergeCell ref="E64:F64"/>
    <mergeCell ref="G64:H64"/>
    <mergeCell ref="I64:K64"/>
    <mergeCell ref="L64:N64"/>
    <mergeCell ref="O64:P64"/>
    <mergeCell ref="Q64:R64"/>
    <mergeCell ref="O63:P63"/>
    <mergeCell ref="Q63:R63"/>
    <mergeCell ref="S63:Z63"/>
    <mergeCell ref="AA63:AE63"/>
    <mergeCell ref="AF63:AH63"/>
    <mergeCell ref="AJ63:AO63"/>
    <mergeCell ref="A63:B63"/>
    <mergeCell ref="C63:D63"/>
    <mergeCell ref="E63:F63"/>
    <mergeCell ref="G63:H63"/>
    <mergeCell ref="I63:K63"/>
    <mergeCell ref="L63:N63"/>
    <mergeCell ref="S66:Z66"/>
    <mergeCell ref="AA66:AE66"/>
    <mergeCell ref="AF66:AH66"/>
    <mergeCell ref="AJ66:AO66"/>
    <mergeCell ref="AS66:AT66"/>
    <mergeCell ref="AU66:AV66"/>
    <mergeCell ref="AS65:AT65"/>
    <mergeCell ref="AU65:AV65"/>
    <mergeCell ref="A66:B66"/>
    <mergeCell ref="C66:D66"/>
    <mergeCell ref="E66:F66"/>
    <mergeCell ref="G66:H66"/>
    <mergeCell ref="I66:K66"/>
    <mergeCell ref="L66:N66"/>
    <mergeCell ref="O66:P66"/>
    <mergeCell ref="Q66:R66"/>
    <mergeCell ref="O65:P65"/>
    <mergeCell ref="Q65:R65"/>
    <mergeCell ref="S65:Z65"/>
    <mergeCell ref="AA65:AE65"/>
    <mergeCell ref="AF65:AH65"/>
    <mergeCell ref="AJ65:AO65"/>
    <mergeCell ref="A65:B65"/>
    <mergeCell ref="C65:D65"/>
    <mergeCell ref="E65:F65"/>
    <mergeCell ref="G65:H65"/>
    <mergeCell ref="I65:K65"/>
    <mergeCell ref="L65:N65"/>
    <mergeCell ref="S68:Z68"/>
    <mergeCell ref="AA68:AE68"/>
    <mergeCell ref="AF68:AH68"/>
    <mergeCell ref="AJ68:AO68"/>
    <mergeCell ref="AS68:AT68"/>
    <mergeCell ref="AU68:AV68"/>
    <mergeCell ref="AS67:AT67"/>
    <mergeCell ref="AU67:AV67"/>
    <mergeCell ref="A68:B68"/>
    <mergeCell ref="C68:D68"/>
    <mergeCell ref="E68:F68"/>
    <mergeCell ref="G68:H68"/>
    <mergeCell ref="I68:K68"/>
    <mergeCell ref="L68:N68"/>
    <mergeCell ref="O68:P68"/>
    <mergeCell ref="Q68:R68"/>
    <mergeCell ref="O67:P67"/>
    <mergeCell ref="Q67:R67"/>
    <mergeCell ref="S67:Z67"/>
    <mergeCell ref="AA67:AE67"/>
    <mergeCell ref="AF67:AH67"/>
    <mergeCell ref="AJ67:AO67"/>
    <mergeCell ref="A67:B67"/>
    <mergeCell ref="C67:D67"/>
    <mergeCell ref="E67:F67"/>
    <mergeCell ref="G67:H67"/>
    <mergeCell ref="I67:K67"/>
    <mergeCell ref="L67:N67"/>
    <mergeCell ref="S70:Z70"/>
    <mergeCell ref="AA70:AE70"/>
    <mergeCell ref="AF70:AH70"/>
    <mergeCell ref="AJ70:AO70"/>
    <mergeCell ref="AS70:AT70"/>
    <mergeCell ref="AU70:AV70"/>
    <mergeCell ref="AS69:AT69"/>
    <mergeCell ref="AU69:AV69"/>
    <mergeCell ref="A70:B70"/>
    <mergeCell ref="C70:D70"/>
    <mergeCell ref="E70:F70"/>
    <mergeCell ref="G70:H70"/>
    <mergeCell ref="I70:K70"/>
    <mergeCell ref="L70:N70"/>
    <mergeCell ref="O70:P70"/>
    <mergeCell ref="Q70:R70"/>
    <mergeCell ref="O69:P69"/>
    <mergeCell ref="Q69:R69"/>
    <mergeCell ref="S69:Z69"/>
    <mergeCell ref="AA69:AE69"/>
    <mergeCell ref="AF69:AH69"/>
    <mergeCell ref="AJ69:AO69"/>
    <mergeCell ref="A69:B69"/>
    <mergeCell ref="C69:D69"/>
    <mergeCell ref="E69:F69"/>
    <mergeCell ref="G69:H69"/>
    <mergeCell ref="I69:K69"/>
    <mergeCell ref="L69:N69"/>
    <mergeCell ref="S72:Z72"/>
    <mergeCell ref="AA72:AE72"/>
    <mergeCell ref="AF72:AH72"/>
    <mergeCell ref="AJ72:AO72"/>
    <mergeCell ref="AS72:AT72"/>
    <mergeCell ref="AU72:AV72"/>
    <mergeCell ref="AS71:AT71"/>
    <mergeCell ref="AU71:AV71"/>
    <mergeCell ref="A72:B72"/>
    <mergeCell ref="C72:D72"/>
    <mergeCell ref="E72:F72"/>
    <mergeCell ref="G72:H72"/>
    <mergeCell ref="I72:K72"/>
    <mergeCell ref="L72:N72"/>
    <mergeCell ref="O72:P72"/>
    <mergeCell ref="Q72:R72"/>
    <mergeCell ref="O71:P71"/>
    <mergeCell ref="Q71:R71"/>
    <mergeCell ref="S71:Z71"/>
    <mergeCell ref="AA71:AE71"/>
    <mergeCell ref="AF71:AH71"/>
    <mergeCell ref="AJ71:AO71"/>
    <mergeCell ref="A71:B71"/>
    <mergeCell ref="C71:D71"/>
    <mergeCell ref="E71:F71"/>
    <mergeCell ref="G71:H71"/>
    <mergeCell ref="I71:K71"/>
    <mergeCell ref="L71:N71"/>
    <mergeCell ref="S74:Z74"/>
    <mergeCell ref="AA74:AE74"/>
    <mergeCell ref="AF74:AH74"/>
    <mergeCell ref="AJ74:AO74"/>
    <mergeCell ref="AS74:AT74"/>
    <mergeCell ref="AU74:AV74"/>
    <mergeCell ref="AS73:AT73"/>
    <mergeCell ref="AU73:AV73"/>
    <mergeCell ref="A74:B74"/>
    <mergeCell ref="C74:D74"/>
    <mergeCell ref="E74:F74"/>
    <mergeCell ref="G74:H74"/>
    <mergeCell ref="I74:K74"/>
    <mergeCell ref="L74:N74"/>
    <mergeCell ref="O74:P74"/>
    <mergeCell ref="Q74:R74"/>
    <mergeCell ref="O73:P73"/>
    <mergeCell ref="Q73:R73"/>
    <mergeCell ref="S73:Z73"/>
    <mergeCell ref="AA73:AE73"/>
    <mergeCell ref="AF73:AH73"/>
    <mergeCell ref="AJ73:AO73"/>
    <mergeCell ref="A73:B73"/>
    <mergeCell ref="C73:D73"/>
    <mergeCell ref="E73:F73"/>
    <mergeCell ref="G73:H73"/>
    <mergeCell ref="I73:K73"/>
    <mergeCell ref="L73:N73"/>
    <mergeCell ref="S76:Z76"/>
    <mergeCell ref="AA76:AE76"/>
    <mergeCell ref="AF76:AH76"/>
    <mergeCell ref="AJ76:AO76"/>
    <mergeCell ref="AS76:AT76"/>
    <mergeCell ref="AU76:AV76"/>
    <mergeCell ref="AS75:AT75"/>
    <mergeCell ref="AU75:AV75"/>
    <mergeCell ref="A76:B76"/>
    <mergeCell ref="C76:D76"/>
    <mergeCell ref="E76:F76"/>
    <mergeCell ref="G76:H76"/>
    <mergeCell ref="I76:K76"/>
    <mergeCell ref="L76:N76"/>
    <mergeCell ref="O76:P76"/>
    <mergeCell ref="Q76:R76"/>
    <mergeCell ref="O75:P75"/>
    <mergeCell ref="Q75:R75"/>
    <mergeCell ref="S75:Z75"/>
    <mergeCell ref="AA75:AE75"/>
    <mergeCell ref="AF75:AH75"/>
    <mergeCell ref="AJ75:AO75"/>
    <mergeCell ref="A75:B75"/>
    <mergeCell ref="C75:D75"/>
    <mergeCell ref="E75:F75"/>
    <mergeCell ref="G75:H75"/>
    <mergeCell ref="I75:K75"/>
    <mergeCell ref="L75:N75"/>
    <mergeCell ref="S78:Z78"/>
    <mergeCell ref="AA78:AE78"/>
    <mergeCell ref="AF78:AH78"/>
    <mergeCell ref="AJ78:AO78"/>
    <mergeCell ref="AS78:AT78"/>
    <mergeCell ref="AU78:AV78"/>
    <mergeCell ref="AS77:AT77"/>
    <mergeCell ref="AU77:AV77"/>
    <mergeCell ref="A78:B78"/>
    <mergeCell ref="C78:D78"/>
    <mergeCell ref="E78:F78"/>
    <mergeCell ref="G78:H78"/>
    <mergeCell ref="I78:K78"/>
    <mergeCell ref="L78:N78"/>
    <mergeCell ref="O78:P78"/>
    <mergeCell ref="Q78:R78"/>
    <mergeCell ref="O77:P77"/>
    <mergeCell ref="Q77:R77"/>
    <mergeCell ref="S77:Z77"/>
    <mergeCell ref="AA77:AE77"/>
    <mergeCell ref="AF77:AH77"/>
    <mergeCell ref="AJ77:AO77"/>
    <mergeCell ref="A77:B77"/>
    <mergeCell ref="C77:D77"/>
    <mergeCell ref="E77:F77"/>
    <mergeCell ref="G77:H77"/>
    <mergeCell ref="I77:K77"/>
    <mergeCell ref="L77:N77"/>
    <mergeCell ref="S80:Z80"/>
    <mergeCell ref="AA80:AE80"/>
    <mergeCell ref="AF80:AH80"/>
    <mergeCell ref="AJ80:AO80"/>
    <mergeCell ref="AS80:AT80"/>
    <mergeCell ref="AU80:AV80"/>
    <mergeCell ref="AS79:AT79"/>
    <mergeCell ref="AU79:AV79"/>
    <mergeCell ref="A80:B80"/>
    <mergeCell ref="C80:D80"/>
    <mergeCell ref="E80:F80"/>
    <mergeCell ref="G80:H80"/>
    <mergeCell ref="I80:K80"/>
    <mergeCell ref="L80:N80"/>
    <mergeCell ref="O80:P80"/>
    <mergeCell ref="Q80:R80"/>
    <mergeCell ref="O79:P79"/>
    <mergeCell ref="Q79:R79"/>
    <mergeCell ref="S79:Z79"/>
    <mergeCell ref="AA79:AE79"/>
    <mergeCell ref="AF79:AH79"/>
    <mergeCell ref="AJ79:AO79"/>
    <mergeCell ref="A79:B79"/>
    <mergeCell ref="C79:D79"/>
    <mergeCell ref="E79:F79"/>
    <mergeCell ref="G79:H79"/>
    <mergeCell ref="I79:K79"/>
    <mergeCell ref="L79:N79"/>
    <mergeCell ref="S82:Z82"/>
    <mergeCell ref="AA82:AE82"/>
    <mergeCell ref="AF82:AH82"/>
    <mergeCell ref="AJ82:AO82"/>
    <mergeCell ref="AS82:AT82"/>
    <mergeCell ref="AU82:AV82"/>
    <mergeCell ref="AS81:AT81"/>
    <mergeCell ref="AU81:AV81"/>
    <mergeCell ref="A82:B82"/>
    <mergeCell ref="C82:D82"/>
    <mergeCell ref="E82:F82"/>
    <mergeCell ref="G82:H82"/>
    <mergeCell ref="I82:K82"/>
    <mergeCell ref="L82:N82"/>
    <mergeCell ref="O82:P82"/>
    <mergeCell ref="Q82:R82"/>
    <mergeCell ref="O81:P81"/>
    <mergeCell ref="Q81:R81"/>
    <mergeCell ref="S81:Z81"/>
    <mergeCell ref="AA81:AE81"/>
    <mergeCell ref="AF81:AH81"/>
    <mergeCell ref="AJ81:AO81"/>
    <mergeCell ref="A81:B81"/>
    <mergeCell ref="C81:D81"/>
    <mergeCell ref="E81:F81"/>
    <mergeCell ref="G81:H81"/>
    <mergeCell ref="I81:K81"/>
    <mergeCell ref="L81:N81"/>
    <mergeCell ref="S84:Z84"/>
    <mergeCell ref="AA84:AE84"/>
    <mergeCell ref="AF84:AH84"/>
    <mergeCell ref="AJ84:AO84"/>
    <mergeCell ref="AS84:AT84"/>
    <mergeCell ref="AU84:AV84"/>
    <mergeCell ref="AS83:AT83"/>
    <mergeCell ref="AU83:AV83"/>
    <mergeCell ref="A84:B84"/>
    <mergeCell ref="C84:D84"/>
    <mergeCell ref="E84:F84"/>
    <mergeCell ref="G84:H84"/>
    <mergeCell ref="I84:K84"/>
    <mergeCell ref="L84:N84"/>
    <mergeCell ref="O84:P84"/>
    <mergeCell ref="Q84:R84"/>
    <mergeCell ref="O83:P83"/>
    <mergeCell ref="Q83:R83"/>
    <mergeCell ref="S83:Z83"/>
    <mergeCell ref="AA83:AE83"/>
    <mergeCell ref="AF83:AH83"/>
    <mergeCell ref="AJ83:AO83"/>
    <mergeCell ref="A83:B83"/>
    <mergeCell ref="C83:D83"/>
    <mergeCell ref="E83:F83"/>
    <mergeCell ref="G83:H83"/>
    <mergeCell ref="I83:K83"/>
    <mergeCell ref="L83:N83"/>
    <mergeCell ref="S86:Z86"/>
    <mergeCell ref="AA86:AE86"/>
    <mergeCell ref="AF86:AH86"/>
    <mergeCell ref="AJ86:AO86"/>
    <mergeCell ref="AS86:AT86"/>
    <mergeCell ref="AU86:AV86"/>
    <mergeCell ref="AS85:AT85"/>
    <mergeCell ref="AU85:AV85"/>
    <mergeCell ref="A86:B86"/>
    <mergeCell ref="C86:D86"/>
    <mergeCell ref="E86:F86"/>
    <mergeCell ref="G86:H86"/>
    <mergeCell ref="I86:K86"/>
    <mergeCell ref="L86:N86"/>
    <mergeCell ref="O86:P86"/>
    <mergeCell ref="Q86:R86"/>
    <mergeCell ref="O85:P85"/>
    <mergeCell ref="Q85:R85"/>
    <mergeCell ref="S85:Z85"/>
    <mergeCell ref="AA85:AE85"/>
    <mergeCell ref="AF85:AH85"/>
    <mergeCell ref="AJ85:AO85"/>
    <mergeCell ref="A85:B85"/>
    <mergeCell ref="C85:D85"/>
    <mergeCell ref="E85:F85"/>
    <mergeCell ref="G85:H85"/>
    <mergeCell ref="I85:K85"/>
    <mergeCell ref="L85:N85"/>
    <mergeCell ref="S88:Z88"/>
    <mergeCell ref="AA88:AE88"/>
    <mergeCell ref="AF88:AH88"/>
    <mergeCell ref="AJ88:AO88"/>
    <mergeCell ref="AS88:AT88"/>
    <mergeCell ref="AU88:AV88"/>
    <mergeCell ref="AS87:AT87"/>
    <mergeCell ref="AU87:AV87"/>
    <mergeCell ref="A88:B88"/>
    <mergeCell ref="C88:D88"/>
    <mergeCell ref="E88:F88"/>
    <mergeCell ref="G88:H88"/>
    <mergeCell ref="I88:K88"/>
    <mergeCell ref="L88:N88"/>
    <mergeCell ref="O88:P88"/>
    <mergeCell ref="Q88:R88"/>
    <mergeCell ref="O87:P87"/>
    <mergeCell ref="Q87:R87"/>
    <mergeCell ref="S87:Z87"/>
    <mergeCell ref="AA87:AE87"/>
    <mergeCell ref="AF87:AH87"/>
    <mergeCell ref="AJ87:AO87"/>
    <mergeCell ref="A87:B87"/>
    <mergeCell ref="C87:D87"/>
    <mergeCell ref="E87:F87"/>
    <mergeCell ref="G87:H87"/>
    <mergeCell ref="I87:K87"/>
    <mergeCell ref="L87:N87"/>
    <mergeCell ref="S90:Z90"/>
    <mergeCell ref="AA90:AE90"/>
    <mergeCell ref="AF90:AH90"/>
    <mergeCell ref="AJ90:AO90"/>
    <mergeCell ref="AS90:AT90"/>
    <mergeCell ref="AU90:AV90"/>
    <mergeCell ref="AS89:AT89"/>
    <mergeCell ref="AU89:AV89"/>
    <mergeCell ref="A90:B90"/>
    <mergeCell ref="C90:D90"/>
    <mergeCell ref="E90:F90"/>
    <mergeCell ref="G90:H90"/>
    <mergeCell ref="I90:K90"/>
    <mergeCell ref="L90:N90"/>
    <mergeCell ref="O90:P90"/>
    <mergeCell ref="Q90:R90"/>
    <mergeCell ref="O89:P89"/>
    <mergeCell ref="Q89:R89"/>
    <mergeCell ref="S89:Z89"/>
    <mergeCell ref="AA89:AE89"/>
    <mergeCell ref="AF89:AH89"/>
    <mergeCell ref="AJ89:AO89"/>
    <mergeCell ref="A89:B89"/>
    <mergeCell ref="C89:D89"/>
    <mergeCell ref="E89:F89"/>
    <mergeCell ref="G89:H89"/>
    <mergeCell ref="I89:K89"/>
    <mergeCell ref="L89:N89"/>
    <mergeCell ref="S92:Z92"/>
    <mergeCell ref="AA92:AE92"/>
    <mergeCell ref="AF92:AH92"/>
    <mergeCell ref="AJ92:AO92"/>
    <mergeCell ref="AS92:AT92"/>
    <mergeCell ref="AU92:AV92"/>
    <mergeCell ref="AS91:AT91"/>
    <mergeCell ref="AU91:AV91"/>
    <mergeCell ref="A92:B92"/>
    <mergeCell ref="C92:D92"/>
    <mergeCell ref="E92:F92"/>
    <mergeCell ref="G92:H92"/>
    <mergeCell ref="I92:K92"/>
    <mergeCell ref="L92:N92"/>
    <mergeCell ref="O92:P92"/>
    <mergeCell ref="Q92:R92"/>
    <mergeCell ref="O91:P91"/>
    <mergeCell ref="Q91:R91"/>
    <mergeCell ref="S91:Z91"/>
    <mergeCell ref="AA91:AE91"/>
    <mergeCell ref="AF91:AH91"/>
    <mergeCell ref="AJ91:AO91"/>
    <mergeCell ref="A91:B91"/>
    <mergeCell ref="C91:D91"/>
    <mergeCell ref="E91:F91"/>
    <mergeCell ref="G91:H91"/>
    <mergeCell ref="I91:K91"/>
    <mergeCell ref="L91:N91"/>
    <mergeCell ref="S94:Z94"/>
    <mergeCell ref="AA94:AE94"/>
    <mergeCell ref="AF94:AH94"/>
    <mergeCell ref="AJ94:AO94"/>
    <mergeCell ref="AS94:AT94"/>
    <mergeCell ref="AU94:AV94"/>
    <mergeCell ref="AS93:AT93"/>
    <mergeCell ref="AU93:AV93"/>
    <mergeCell ref="A94:B94"/>
    <mergeCell ref="C94:D94"/>
    <mergeCell ref="E94:F94"/>
    <mergeCell ref="G94:H94"/>
    <mergeCell ref="I94:K94"/>
    <mergeCell ref="L94:N94"/>
    <mergeCell ref="O94:P94"/>
    <mergeCell ref="Q94:R94"/>
    <mergeCell ref="O93:P93"/>
    <mergeCell ref="Q93:R93"/>
    <mergeCell ref="S93:Z93"/>
    <mergeCell ref="AA93:AE93"/>
    <mergeCell ref="AF93:AH93"/>
    <mergeCell ref="AJ93:AO93"/>
    <mergeCell ref="A93:B93"/>
    <mergeCell ref="C93:D93"/>
    <mergeCell ref="E93:F93"/>
    <mergeCell ref="G93:H93"/>
    <mergeCell ref="I93:K93"/>
    <mergeCell ref="L93:N93"/>
    <mergeCell ref="S96:Z96"/>
    <mergeCell ref="AA96:AE96"/>
    <mergeCell ref="AF96:AH96"/>
    <mergeCell ref="AJ96:AO96"/>
    <mergeCell ref="AS96:AT96"/>
    <mergeCell ref="AU96:AV96"/>
    <mergeCell ref="AS95:AT95"/>
    <mergeCell ref="AU95:AV95"/>
    <mergeCell ref="A96:B96"/>
    <mergeCell ref="C96:D96"/>
    <mergeCell ref="E96:F96"/>
    <mergeCell ref="G96:H96"/>
    <mergeCell ref="I96:K96"/>
    <mergeCell ref="L96:N96"/>
    <mergeCell ref="O96:P96"/>
    <mergeCell ref="Q96:R96"/>
    <mergeCell ref="O95:P95"/>
    <mergeCell ref="Q95:R95"/>
    <mergeCell ref="S95:Z95"/>
    <mergeCell ref="AA95:AE95"/>
    <mergeCell ref="AF95:AH95"/>
    <mergeCell ref="AJ95:AO95"/>
    <mergeCell ref="A95:B95"/>
    <mergeCell ref="C95:D95"/>
    <mergeCell ref="E95:F95"/>
    <mergeCell ref="G95:H95"/>
    <mergeCell ref="I95:K95"/>
    <mergeCell ref="L95:N95"/>
    <mergeCell ref="S98:Z98"/>
    <mergeCell ref="AA98:AE98"/>
    <mergeCell ref="AF98:AH98"/>
    <mergeCell ref="AJ98:AO98"/>
    <mergeCell ref="AS98:AT98"/>
    <mergeCell ref="AU98:AV98"/>
    <mergeCell ref="AS97:AT97"/>
    <mergeCell ref="AU97:AV97"/>
    <mergeCell ref="A98:B98"/>
    <mergeCell ref="C98:D98"/>
    <mergeCell ref="E98:F98"/>
    <mergeCell ref="G98:H98"/>
    <mergeCell ref="I98:K98"/>
    <mergeCell ref="L98:N98"/>
    <mergeCell ref="O98:P98"/>
    <mergeCell ref="Q98:R98"/>
    <mergeCell ref="O97:P97"/>
    <mergeCell ref="Q97:R97"/>
    <mergeCell ref="S97:Z97"/>
    <mergeCell ref="AA97:AE97"/>
    <mergeCell ref="AF97:AH97"/>
    <mergeCell ref="AJ97:AO97"/>
    <mergeCell ref="A97:B97"/>
    <mergeCell ref="C97:D97"/>
    <mergeCell ref="E97:F97"/>
    <mergeCell ref="G97:H97"/>
    <mergeCell ref="I97:K97"/>
    <mergeCell ref="L97:N97"/>
    <mergeCell ref="S100:Z100"/>
    <mergeCell ref="AA100:AE100"/>
    <mergeCell ref="AF100:AH100"/>
    <mergeCell ref="AJ100:AO100"/>
    <mergeCell ref="AS100:AT100"/>
    <mergeCell ref="AU100:AV100"/>
    <mergeCell ref="AS99:AT99"/>
    <mergeCell ref="AU99:AV99"/>
    <mergeCell ref="A100:B100"/>
    <mergeCell ref="C100:D100"/>
    <mergeCell ref="E100:F100"/>
    <mergeCell ref="G100:H100"/>
    <mergeCell ref="I100:K100"/>
    <mergeCell ref="L100:N100"/>
    <mergeCell ref="O100:P100"/>
    <mergeCell ref="Q100:R100"/>
    <mergeCell ref="O99:P99"/>
    <mergeCell ref="Q99:R99"/>
    <mergeCell ref="S99:Z99"/>
    <mergeCell ref="AA99:AE99"/>
    <mergeCell ref="AF99:AH99"/>
    <mergeCell ref="AJ99:AO99"/>
    <mergeCell ref="A99:B99"/>
    <mergeCell ref="C99:D99"/>
    <mergeCell ref="E99:F99"/>
    <mergeCell ref="G99:H99"/>
    <mergeCell ref="I99:K99"/>
    <mergeCell ref="L99:N99"/>
    <mergeCell ref="S102:Z102"/>
    <mergeCell ref="AA102:AE102"/>
    <mergeCell ref="AF102:AH102"/>
    <mergeCell ref="AJ102:AO102"/>
    <mergeCell ref="AS102:AT102"/>
    <mergeCell ref="AU102:AV102"/>
    <mergeCell ref="AS101:AT101"/>
    <mergeCell ref="AU101:AV101"/>
    <mergeCell ref="A102:B102"/>
    <mergeCell ref="C102:D102"/>
    <mergeCell ref="E102:F102"/>
    <mergeCell ref="G102:H102"/>
    <mergeCell ref="I102:K102"/>
    <mergeCell ref="L102:N102"/>
    <mergeCell ref="O102:P102"/>
    <mergeCell ref="Q102:R102"/>
    <mergeCell ref="O101:P101"/>
    <mergeCell ref="Q101:R101"/>
    <mergeCell ref="S101:Z101"/>
    <mergeCell ref="AA101:AE101"/>
    <mergeCell ref="AF101:AH101"/>
    <mergeCell ref="AJ101:AO101"/>
    <mergeCell ref="A101:B101"/>
    <mergeCell ref="C101:D101"/>
    <mergeCell ref="E101:F101"/>
    <mergeCell ref="G101:H101"/>
    <mergeCell ref="I101:K101"/>
    <mergeCell ref="L101:N101"/>
    <mergeCell ref="S104:Z104"/>
    <mergeCell ref="AA104:AE104"/>
    <mergeCell ref="AF104:AH104"/>
    <mergeCell ref="AJ104:AO104"/>
    <mergeCell ref="AS104:AT104"/>
    <mergeCell ref="AU104:AV104"/>
    <mergeCell ref="AS103:AT103"/>
    <mergeCell ref="AU103:AV103"/>
    <mergeCell ref="A104:B104"/>
    <mergeCell ref="C104:D104"/>
    <mergeCell ref="E104:F104"/>
    <mergeCell ref="G104:H104"/>
    <mergeCell ref="I104:K104"/>
    <mergeCell ref="L104:N104"/>
    <mergeCell ref="O104:P104"/>
    <mergeCell ref="Q104:R104"/>
    <mergeCell ref="O103:P103"/>
    <mergeCell ref="Q103:R103"/>
    <mergeCell ref="S103:Z103"/>
    <mergeCell ref="AA103:AE103"/>
    <mergeCell ref="AF103:AH103"/>
    <mergeCell ref="AJ103:AO103"/>
    <mergeCell ref="A103:B103"/>
    <mergeCell ref="C103:D103"/>
    <mergeCell ref="E103:F103"/>
    <mergeCell ref="G103:H103"/>
    <mergeCell ref="I103:K103"/>
    <mergeCell ref="L103:N103"/>
    <mergeCell ref="S106:Z106"/>
    <mergeCell ref="AA106:AE106"/>
    <mergeCell ref="AF106:AH106"/>
    <mergeCell ref="AJ106:AO106"/>
    <mergeCell ref="AS106:AT106"/>
    <mergeCell ref="AU106:AV106"/>
    <mergeCell ref="AS105:AT105"/>
    <mergeCell ref="AU105:AV105"/>
    <mergeCell ref="A106:B106"/>
    <mergeCell ref="C106:D106"/>
    <mergeCell ref="E106:F106"/>
    <mergeCell ref="G106:H106"/>
    <mergeCell ref="I106:K106"/>
    <mergeCell ref="L106:N106"/>
    <mergeCell ref="O106:P106"/>
    <mergeCell ref="Q106:R106"/>
    <mergeCell ref="O105:P105"/>
    <mergeCell ref="Q105:R105"/>
    <mergeCell ref="S105:Z105"/>
    <mergeCell ref="AA105:AE105"/>
    <mergeCell ref="AF105:AH105"/>
    <mergeCell ref="AJ105:AO105"/>
    <mergeCell ref="A105:B105"/>
    <mergeCell ref="C105:D105"/>
    <mergeCell ref="E105:F105"/>
    <mergeCell ref="G105:H105"/>
    <mergeCell ref="I105:K105"/>
    <mergeCell ref="L105:N105"/>
    <mergeCell ref="S108:Z108"/>
    <mergeCell ref="AA108:AE108"/>
    <mergeCell ref="AF108:AH108"/>
    <mergeCell ref="AJ108:AO108"/>
    <mergeCell ref="AS108:AT108"/>
    <mergeCell ref="AU108:AV108"/>
    <mergeCell ref="AS107:AT107"/>
    <mergeCell ref="AU107:AV107"/>
    <mergeCell ref="A108:B108"/>
    <mergeCell ref="C108:D108"/>
    <mergeCell ref="E108:F108"/>
    <mergeCell ref="G108:H108"/>
    <mergeCell ref="I108:K108"/>
    <mergeCell ref="L108:N108"/>
    <mergeCell ref="O108:P108"/>
    <mergeCell ref="Q108:R108"/>
    <mergeCell ref="O107:P107"/>
    <mergeCell ref="Q107:R107"/>
    <mergeCell ref="S107:Z107"/>
    <mergeCell ref="AA107:AE107"/>
    <mergeCell ref="AF107:AH107"/>
    <mergeCell ref="AJ107:AO107"/>
    <mergeCell ref="A107:B107"/>
    <mergeCell ref="C107:D107"/>
    <mergeCell ref="E107:F107"/>
    <mergeCell ref="G107:H107"/>
    <mergeCell ref="I107:K107"/>
    <mergeCell ref="L107:N107"/>
    <mergeCell ref="S110:Z110"/>
    <mergeCell ref="AA110:AE110"/>
    <mergeCell ref="AF110:AH110"/>
    <mergeCell ref="AJ110:AO110"/>
    <mergeCell ref="AS110:AT110"/>
    <mergeCell ref="AU110:AV110"/>
    <mergeCell ref="AS109:AT109"/>
    <mergeCell ref="AU109:AV109"/>
    <mergeCell ref="A110:B110"/>
    <mergeCell ref="C110:D110"/>
    <mergeCell ref="E110:F110"/>
    <mergeCell ref="G110:H110"/>
    <mergeCell ref="I110:K110"/>
    <mergeCell ref="L110:N110"/>
    <mergeCell ref="O110:P110"/>
    <mergeCell ref="Q110:R110"/>
    <mergeCell ref="O109:P109"/>
    <mergeCell ref="Q109:R109"/>
    <mergeCell ref="S109:Z109"/>
    <mergeCell ref="AA109:AE109"/>
    <mergeCell ref="AF109:AH109"/>
    <mergeCell ref="AJ109:AO109"/>
    <mergeCell ref="A109:B109"/>
    <mergeCell ref="C109:D109"/>
    <mergeCell ref="E109:F109"/>
    <mergeCell ref="G109:H109"/>
    <mergeCell ref="I109:K109"/>
    <mergeCell ref="L109:N109"/>
    <mergeCell ref="S112:Z112"/>
    <mergeCell ref="AA112:AE112"/>
    <mergeCell ref="AF112:AH112"/>
    <mergeCell ref="AJ112:AO112"/>
    <mergeCell ref="AS112:AT112"/>
    <mergeCell ref="AU112:AV112"/>
    <mergeCell ref="AS111:AT111"/>
    <mergeCell ref="AU111:AV111"/>
    <mergeCell ref="A112:B112"/>
    <mergeCell ref="C112:D112"/>
    <mergeCell ref="E112:F112"/>
    <mergeCell ref="G112:H112"/>
    <mergeCell ref="I112:K112"/>
    <mergeCell ref="L112:N112"/>
    <mergeCell ref="O112:P112"/>
    <mergeCell ref="Q112:R112"/>
    <mergeCell ref="O111:P111"/>
    <mergeCell ref="Q111:R111"/>
    <mergeCell ref="S111:Z111"/>
    <mergeCell ref="AA111:AE111"/>
    <mergeCell ref="AF111:AH111"/>
    <mergeCell ref="AJ111:AO111"/>
    <mergeCell ref="A111:B111"/>
    <mergeCell ref="C111:D111"/>
    <mergeCell ref="E111:F111"/>
    <mergeCell ref="G111:H111"/>
    <mergeCell ref="I111:K111"/>
    <mergeCell ref="L111:N111"/>
    <mergeCell ref="S114:Z114"/>
    <mergeCell ref="AA114:AE114"/>
    <mergeCell ref="AF114:AH114"/>
    <mergeCell ref="AJ114:AO114"/>
    <mergeCell ref="AS114:AT114"/>
    <mergeCell ref="AU114:AV114"/>
    <mergeCell ref="AS113:AT113"/>
    <mergeCell ref="AU113:AV113"/>
    <mergeCell ref="A114:B114"/>
    <mergeCell ref="C114:D114"/>
    <mergeCell ref="E114:F114"/>
    <mergeCell ref="G114:H114"/>
    <mergeCell ref="I114:K114"/>
    <mergeCell ref="L114:N114"/>
    <mergeCell ref="O114:P114"/>
    <mergeCell ref="Q114:R114"/>
    <mergeCell ref="O113:P113"/>
    <mergeCell ref="Q113:R113"/>
    <mergeCell ref="S113:Z113"/>
    <mergeCell ref="AA113:AE113"/>
    <mergeCell ref="AF113:AH113"/>
    <mergeCell ref="AJ113:AO113"/>
    <mergeCell ref="A113:B113"/>
    <mergeCell ref="C113:D113"/>
    <mergeCell ref="E113:F113"/>
    <mergeCell ref="G113:H113"/>
    <mergeCell ref="I113:K113"/>
    <mergeCell ref="L113:N113"/>
    <mergeCell ref="S116:Z116"/>
    <mergeCell ref="AA116:AE116"/>
    <mergeCell ref="AF116:AH116"/>
    <mergeCell ref="AJ116:AO116"/>
    <mergeCell ref="AS116:AT116"/>
    <mergeCell ref="AU116:AV116"/>
    <mergeCell ref="AS115:AT115"/>
    <mergeCell ref="AU115:AV115"/>
    <mergeCell ref="A116:B116"/>
    <mergeCell ref="C116:D116"/>
    <mergeCell ref="E116:F116"/>
    <mergeCell ref="G116:H116"/>
    <mergeCell ref="I116:K116"/>
    <mergeCell ref="L116:N116"/>
    <mergeCell ref="O116:P116"/>
    <mergeCell ref="Q116:R116"/>
    <mergeCell ref="O115:P115"/>
    <mergeCell ref="Q115:R115"/>
    <mergeCell ref="S115:Z115"/>
    <mergeCell ref="AA115:AE115"/>
    <mergeCell ref="AF115:AH115"/>
    <mergeCell ref="AJ115:AO115"/>
    <mergeCell ref="A115:B115"/>
    <mergeCell ref="C115:D115"/>
    <mergeCell ref="E115:F115"/>
    <mergeCell ref="G115:H115"/>
    <mergeCell ref="I115:K115"/>
    <mergeCell ref="L115:N115"/>
    <mergeCell ref="S118:Z118"/>
    <mergeCell ref="AA118:AE118"/>
    <mergeCell ref="AF118:AH118"/>
    <mergeCell ref="AJ118:AO118"/>
    <mergeCell ref="AS118:AT118"/>
    <mergeCell ref="AU118:AV118"/>
    <mergeCell ref="AS117:AT117"/>
    <mergeCell ref="AU117:AV117"/>
    <mergeCell ref="A118:B118"/>
    <mergeCell ref="C118:D118"/>
    <mergeCell ref="E118:F118"/>
    <mergeCell ref="G118:H118"/>
    <mergeCell ref="I118:K118"/>
    <mergeCell ref="L118:N118"/>
    <mergeCell ref="O118:P118"/>
    <mergeCell ref="Q118:R118"/>
    <mergeCell ref="O117:P117"/>
    <mergeCell ref="Q117:R117"/>
    <mergeCell ref="S117:Z117"/>
    <mergeCell ref="AA117:AE117"/>
    <mergeCell ref="AF117:AH117"/>
    <mergeCell ref="AJ117:AO117"/>
    <mergeCell ref="A117:B117"/>
    <mergeCell ref="C117:D117"/>
    <mergeCell ref="E117:F117"/>
    <mergeCell ref="G117:H117"/>
    <mergeCell ref="I117:K117"/>
    <mergeCell ref="L117:N117"/>
    <mergeCell ref="S120:Z120"/>
    <mergeCell ref="AA120:AE120"/>
    <mergeCell ref="AF120:AH120"/>
    <mergeCell ref="AJ120:AO120"/>
    <mergeCell ref="AS120:AT120"/>
    <mergeCell ref="AU120:AV120"/>
    <mergeCell ref="AS119:AT119"/>
    <mergeCell ref="AU119:AV119"/>
    <mergeCell ref="A120:B120"/>
    <mergeCell ref="C120:D120"/>
    <mergeCell ref="E120:F120"/>
    <mergeCell ref="G120:H120"/>
    <mergeCell ref="I120:K120"/>
    <mergeCell ref="L120:N120"/>
    <mergeCell ref="O120:P120"/>
    <mergeCell ref="Q120:R120"/>
    <mergeCell ref="O119:P119"/>
    <mergeCell ref="Q119:R119"/>
    <mergeCell ref="S119:Z119"/>
    <mergeCell ref="AA119:AE119"/>
    <mergeCell ref="AF119:AH119"/>
    <mergeCell ref="AJ119:AO119"/>
    <mergeCell ref="A119:B119"/>
    <mergeCell ref="C119:D119"/>
    <mergeCell ref="E119:F119"/>
    <mergeCell ref="G119:H119"/>
    <mergeCell ref="I119:K119"/>
    <mergeCell ref="L119:N119"/>
    <mergeCell ref="S122:Z122"/>
    <mergeCell ref="AA122:AE122"/>
    <mergeCell ref="AF122:AH122"/>
    <mergeCell ref="AJ122:AO122"/>
    <mergeCell ref="AS122:AT122"/>
    <mergeCell ref="AU122:AV122"/>
    <mergeCell ref="AS121:AT121"/>
    <mergeCell ref="AU121:AV121"/>
    <mergeCell ref="A122:B122"/>
    <mergeCell ref="C122:D122"/>
    <mergeCell ref="E122:F122"/>
    <mergeCell ref="G122:H122"/>
    <mergeCell ref="I122:K122"/>
    <mergeCell ref="L122:N122"/>
    <mergeCell ref="O122:P122"/>
    <mergeCell ref="Q122:R122"/>
    <mergeCell ref="O121:P121"/>
    <mergeCell ref="Q121:R121"/>
    <mergeCell ref="S121:Z121"/>
    <mergeCell ref="AA121:AE121"/>
    <mergeCell ref="AF121:AH121"/>
    <mergeCell ref="AJ121:AO121"/>
    <mergeCell ref="A121:B121"/>
    <mergeCell ref="C121:D121"/>
    <mergeCell ref="E121:F121"/>
    <mergeCell ref="G121:H121"/>
    <mergeCell ref="I121:K121"/>
    <mergeCell ref="L121:N121"/>
    <mergeCell ref="S124:Z124"/>
    <mergeCell ref="AA124:AE124"/>
    <mergeCell ref="AF124:AH124"/>
    <mergeCell ref="AJ124:AO124"/>
    <mergeCell ref="AS124:AT124"/>
    <mergeCell ref="AU124:AV124"/>
    <mergeCell ref="AS123:AT123"/>
    <mergeCell ref="AU123:AV123"/>
    <mergeCell ref="A124:B124"/>
    <mergeCell ref="C124:D124"/>
    <mergeCell ref="E124:F124"/>
    <mergeCell ref="G124:H124"/>
    <mergeCell ref="I124:K124"/>
    <mergeCell ref="L124:N124"/>
    <mergeCell ref="O124:P124"/>
    <mergeCell ref="Q124:R124"/>
    <mergeCell ref="O123:P123"/>
    <mergeCell ref="Q123:R123"/>
    <mergeCell ref="S123:Z123"/>
    <mergeCell ref="AA123:AE123"/>
    <mergeCell ref="AF123:AH123"/>
    <mergeCell ref="AJ123:AO123"/>
    <mergeCell ref="A123:B123"/>
    <mergeCell ref="C123:D123"/>
    <mergeCell ref="E123:F123"/>
    <mergeCell ref="G123:H123"/>
    <mergeCell ref="I123:K123"/>
    <mergeCell ref="L123:N123"/>
    <mergeCell ref="S126:Z126"/>
    <mergeCell ref="AA126:AE126"/>
    <mergeCell ref="AF126:AH126"/>
    <mergeCell ref="AJ126:AO126"/>
    <mergeCell ref="AS126:AT126"/>
    <mergeCell ref="AU126:AV126"/>
    <mergeCell ref="AS125:AT125"/>
    <mergeCell ref="AU125:AV125"/>
    <mergeCell ref="A126:B126"/>
    <mergeCell ref="C126:D126"/>
    <mergeCell ref="E126:F126"/>
    <mergeCell ref="G126:H126"/>
    <mergeCell ref="I126:K126"/>
    <mergeCell ref="L126:N126"/>
    <mergeCell ref="O126:P126"/>
    <mergeCell ref="Q126:R126"/>
    <mergeCell ref="O125:P125"/>
    <mergeCell ref="Q125:R125"/>
    <mergeCell ref="S125:Z125"/>
    <mergeCell ref="AA125:AE125"/>
    <mergeCell ref="AF125:AH125"/>
    <mergeCell ref="AJ125:AO125"/>
    <mergeCell ref="A125:B125"/>
    <mergeCell ref="C125:D125"/>
    <mergeCell ref="E125:F125"/>
    <mergeCell ref="G125:H125"/>
    <mergeCell ref="I125:K125"/>
    <mergeCell ref="L125:N125"/>
    <mergeCell ref="S128:Z128"/>
    <mergeCell ref="AA128:AE128"/>
    <mergeCell ref="AF128:AH128"/>
    <mergeCell ref="AJ128:AO128"/>
    <mergeCell ref="AS128:AT128"/>
    <mergeCell ref="AU128:AV128"/>
    <mergeCell ref="AS127:AT127"/>
    <mergeCell ref="AU127:AV127"/>
    <mergeCell ref="A128:B128"/>
    <mergeCell ref="C128:D128"/>
    <mergeCell ref="E128:F128"/>
    <mergeCell ref="G128:H128"/>
    <mergeCell ref="I128:K128"/>
    <mergeCell ref="L128:N128"/>
    <mergeCell ref="O128:P128"/>
    <mergeCell ref="Q128:R128"/>
    <mergeCell ref="O127:P127"/>
    <mergeCell ref="Q127:R127"/>
    <mergeCell ref="S127:Z127"/>
    <mergeCell ref="AA127:AE127"/>
    <mergeCell ref="AF127:AH127"/>
    <mergeCell ref="AJ127:AO127"/>
    <mergeCell ref="A127:B127"/>
    <mergeCell ref="C127:D127"/>
    <mergeCell ref="E127:F127"/>
    <mergeCell ref="G127:H127"/>
    <mergeCell ref="I127:K127"/>
    <mergeCell ref="L127:N127"/>
    <mergeCell ref="S130:Z130"/>
    <mergeCell ref="AA130:AE130"/>
    <mergeCell ref="AF130:AH130"/>
    <mergeCell ref="AJ130:AO130"/>
    <mergeCell ref="AS130:AT130"/>
    <mergeCell ref="AU130:AV130"/>
    <mergeCell ref="AS129:AT129"/>
    <mergeCell ref="AU129:AV129"/>
    <mergeCell ref="A130:B130"/>
    <mergeCell ref="C130:D130"/>
    <mergeCell ref="E130:F130"/>
    <mergeCell ref="G130:H130"/>
    <mergeCell ref="I130:K130"/>
    <mergeCell ref="L130:N130"/>
    <mergeCell ref="O130:P130"/>
    <mergeCell ref="Q130:R130"/>
    <mergeCell ref="O129:P129"/>
    <mergeCell ref="Q129:R129"/>
    <mergeCell ref="S129:Z129"/>
    <mergeCell ref="AA129:AE129"/>
    <mergeCell ref="AF129:AH129"/>
    <mergeCell ref="AJ129:AO129"/>
    <mergeCell ref="A129:B129"/>
    <mergeCell ref="C129:D129"/>
    <mergeCell ref="E129:F129"/>
    <mergeCell ref="G129:H129"/>
    <mergeCell ref="I129:K129"/>
    <mergeCell ref="L129:N129"/>
    <mergeCell ref="S132:Z132"/>
    <mergeCell ref="AA132:AE132"/>
    <mergeCell ref="AF132:AH132"/>
    <mergeCell ref="AJ132:AO132"/>
    <mergeCell ref="AS132:AT132"/>
    <mergeCell ref="AU132:AV132"/>
    <mergeCell ref="AS131:AT131"/>
    <mergeCell ref="AU131:AV131"/>
    <mergeCell ref="A132:B132"/>
    <mergeCell ref="C132:D132"/>
    <mergeCell ref="E132:F132"/>
    <mergeCell ref="G132:H132"/>
    <mergeCell ref="I132:K132"/>
    <mergeCell ref="L132:N132"/>
    <mergeCell ref="O132:P132"/>
    <mergeCell ref="Q132:R132"/>
    <mergeCell ref="O131:P131"/>
    <mergeCell ref="Q131:R131"/>
    <mergeCell ref="S131:Z131"/>
    <mergeCell ref="AA131:AE131"/>
    <mergeCell ref="AF131:AH131"/>
    <mergeCell ref="AJ131:AO131"/>
    <mergeCell ref="A131:B131"/>
    <mergeCell ref="C131:D131"/>
    <mergeCell ref="E131:F131"/>
    <mergeCell ref="G131:H131"/>
    <mergeCell ref="I131:K131"/>
    <mergeCell ref="L131:N131"/>
    <mergeCell ref="S134:Z134"/>
    <mergeCell ref="AA134:AE134"/>
    <mergeCell ref="AF134:AH134"/>
    <mergeCell ref="AJ134:AO134"/>
    <mergeCell ref="AS134:AT134"/>
    <mergeCell ref="AU134:AV134"/>
    <mergeCell ref="AS133:AT133"/>
    <mergeCell ref="AU133:AV133"/>
    <mergeCell ref="A134:B134"/>
    <mergeCell ref="C134:D134"/>
    <mergeCell ref="E134:F134"/>
    <mergeCell ref="G134:H134"/>
    <mergeCell ref="I134:K134"/>
    <mergeCell ref="L134:N134"/>
    <mergeCell ref="O134:P134"/>
    <mergeCell ref="Q134:R134"/>
    <mergeCell ref="O133:P133"/>
    <mergeCell ref="Q133:R133"/>
    <mergeCell ref="S133:Z133"/>
    <mergeCell ref="AA133:AE133"/>
    <mergeCell ref="AF133:AH133"/>
    <mergeCell ref="AJ133:AO133"/>
    <mergeCell ref="A133:B133"/>
    <mergeCell ref="C133:D133"/>
    <mergeCell ref="E133:F133"/>
    <mergeCell ref="G133:H133"/>
    <mergeCell ref="I133:K133"/>
    <mergeCell ref="L133:N133"/>
    <mergeCell ref="S136:Z136"/>
    <mergeCell ref="AA136:AE136"/>
    <mergeCell ref="AF136:AH136"/>
    <mergeCell ref="AJ136:AO136"/>
    <mergeCell ref="AS136:AT136"/>
    <mergeCell ref="AU136:AV136"/>
    <mergeCell ref="AS135:AT135"/>
    <mergeCell ref="AU135:AV135"/>
    <mergeCell ref="A136:B136"/>
    <mergeCell ref="C136:D136"/>
    <mergeCell ref="E136:F136"/>
    <mergeCell ref="G136:H136"/>
    <mergeCell ref="I136:K136"/>
    <mergeCell ref="L136:N136"/>
    <mergeCell ref="O136:P136"/>
    <mergeCell ref="Q136:R136"/>
    <mergeCell ref="O135:P135"/>
    <mergeCell ref="Q135:R135"/>
    <mergeCell ref="S135:Z135"/>
    <mergeCell ref="AA135:AE135"/>
    <mergeCell ref="AF135:AH135"/>
    <mergeCell ref="AJ135:AO135"/>
    <mergeCell ref="A135:B135"/>
    <mergeCell ref="C135:D135"/>
    <mergeCell ref="E135:F135"/>
    <mergeCell ref="G135:H135"/>
    <mergeCell ref="I135:K135"/>
    <mergeCell ref="L135:N135"/>
    <mergeCell ref="S138:Z138"/>
    <mergeCell ref="AA138:AE138"/>
    <mergeCell ref="AF138:AH138"/>
    <mergeCell ref="AJ138:AO138"/>
    <mergeCell ref="AS138:AT138"/>
    <mergeCell ref="AU138:AV138"/>
    <mergeCell ref="AS137:AT137"/>
    <mergeCell ref="AU137:AV137"/>
    <mergeCell ref="A138:B138"/>
    <mergeCell ref="C138:D138"/>
    <mergeCell ref="E138:F138"/>
    <mergeCell ref="G138:H138"/>
    <mergeCell ref="I138:K138"/>
    <mergeCell ref="L138:N138"/>
    <mergeCell ref="O138:P138"/>
    <mergeCell ref="Q138:R138"/>
    <mergeCell ref="O137:P137"/>
    <mergeCell ref="Q137:R137"/>
    <mergeCell ref="S137:Z137"/>
    <mergeCell ref="AA137:AE137"/>
    <mergeCell ref="AF137:AH137"/>
    <mergeCell ref="AJ137:AO137"/>
    <mergeCell ref="A137:B137"/>
    <mergeCell ref="C137:D137"/>
    <mergeCell ref="E137:F137"/>
    <mergeCell ref="G137:H137"/>
    <mergeCell ref="I137:K137"/>
    <mergeCell ref="L137:N137"/>
    <mergeCell ref="S140:Z140"/>
    <mergeCell ref="AA140:AE140"/>
    <mergeCell ref="AF140:AH140"/>
    <mergeCell ref="AJ140:AO140"/>
    <mergeCell ref="AS140:AT140"/>
    <mergeCell ref="AU140:AV140"/>
    <mergeCell ref="AS139:AT139"/>
    <mergeCell ref="AU139:AV139"/>
    <mergeCell ref="A140:B140"/>
    <mergeCell ref="C140:D140"/>
    <mergeCell ref="E140:F140"/>
    <mergeCell ref="G140:H140"/>
    <mergeCell ref="I140:K140"/>
    <mergeCell ref="L140:N140"/>
    <mergeCell ref="O140:P140"/>
    <mergeCell ref="Q140:R140"/>
    <mergeCell ref="O139:P139"/>
    <mergeCell ref="Q139:R139"/>
    <mergeCell ref="S139:Z139"/>
    <mergeCell ref="AA139:AE139"/>
    <mergeCell ref="AF139:AH139"/>
    <mergeCell ref="AJ139:AO139"/>
    <mergeCell ref="A139:B139"/>
    <mergeCell ref="C139:D139"/>
    <mergeCell ref="E139:F139"/>
    <mergeCell ref="G139:H139"/>
    <mergeCell ref="I139:K139"/>
    <mergeCell ref="L139:N139"/>
    <mergeCell ref="S142:Z142"/>
    <mergeCell ref="AA142:AE142"/>
    <mergeCell ref="AF142:AH142"/>
    <mergeCell ref="AJ142:AO142"/>
    <mergeCell ref="AS142:AT142"/>
    <mergeCell ref="AU142:AV142"/>
    <mergeCell ref="AS141:AT141"/>
    <mergeCell ref="AU141:AV141"/>
    <mergeCell ref="A142:B142"/>
    <mergeCell ref="C142:D142"/>
    <mergeCell ref="E142:F142"/>
    <mergeCell ref="G142:H142"/>
    <mergeCell ref="I142:K142"/>
    <mergeCell ref="L142:N142"/>
    <mergeCell ref="O142:P142"/>
    <mergeCell ref="Q142:R142"/>
    <mergeCell ref="O141:P141"/>
    <mergeCell ref="Q141:R141"/>
    <mergeCell ref="S141:Z141"/>
    <mergeCell ref="AA141:AE141"/>
    <mergeCell ref="AF141:AH141"/>
    <mergeCell ref="AJ141:AO141"/>
    <mergeCell ref="A141:B141"/>
    <mergeCell ref="C141:D141"/>
    <mergeCell ref="E141:F141"/>
    <mergeCell ref="G141:H141"/>
    <mergeCell ref="I141:K141"/>
    <mergeCell ref="L141:N141"/>
    <mergeCell ref="S144:Z144"/>
    <mergeCell ref="AA144:AE144"/>
    <mergeCell ref="AF144:AH144"/>
    <mergeCell ref="AJ144:AO144"/>
    <mergeCell ref="AS144:AT144"/>
    <mergeCell ref="AU144:AV144"/>
    <mergeCell ref="AS143:AT143"/>
    <mergeCell ref="AU143:AV143"/>
    <mergeCell ref="A144:B144"/>
    <mergeCell ref="C144:D144"/>
    <mergeCell ref="E144:F144"/>
    <mergeCell ref="G144:H144"/>
    <mergeCell ref="I144:K144"/>
    <mergeCell ref="L144:N144"/>
    <mergeCell ref="O144:P144"/>
    <mergeCell ref="Q144:R144"/>
    <mergeCell ref="O143:P143"/>
    <mergeCell ref="Q143:R143"/>
    <mergeCell ref="S143:Z143"/>
    <mergeCell ref="AA143:AE143"/>
    <mergeCell ref="AF143:AH143"/>
    <mergeCell ref="AJ143:AO143"/>
    <mergeCell ref="A143:B143"/>
    <mergeCell ref="C143:D143"/>
    <mergeCell ref="E143:F143"/>
    <mergeCell ref="G143:H143"/>
    <mergeCell ref="I143:K143"/>
    <mergeCell ref="L143:N143"/>
    <mergeCell ref="S146:Z146"/>
    <mergeCell ref="AA146:AE146"/>
    <mergeCell ref="AF146:AH146"/>
    <mergeCell ref="AJ146:AO146"/>
    <mergeCell ref="AS146:AT146"/>
    <mergeCell ref="AU146:AV146"/>
    <mergeCell ref="AS145:AT145"/>
    <mergeCell ref="AU145:AV145"/>
    <mergeCell ref="A146:B146"/>
    <mergeCell ref="C146:D146"/>
    <mergeCell ref="E146:F146"/>
    <mergeCell ref="G146:H146"/>
    <mergeCell ref="I146:K146"/>
    <mergeCell ref="L146:N146"/>
    <mergeCell ref="O146:P146"/>
    <mergeCell ref="Q146:R146"/>
    <mergeCell ref="O145:P145"/>
    <mergeCell ref="Q145:R145"/>
    <mergeCell ref="S145:Z145"/>
    <mergeCell ref="AA145:AE145"/>
    <mergeCell ref="AF145:AH145"/>
    <mergeCell ref="AJ145:AO145"/>
    <mergeCell ref="A145:B145"/>
    <mergeCell ref="C145:D145"/>
    <mergeCell ref="E145:F145"/>
    <mergeCell ref="G145:H145"/>
    <mergeCell ref="I145:K145"/>
    <mergeCell ref="L145:N145"/>
    <mergeCell ref="S148:Z148"/>
    <mergeCell ref="AA148:AE148"/>
    <mergeCell ref="AF148:AH148"/>
    <mergeCell ref="AJ148:AO148"/>
    <mergeCell ref="AS148:AT148"/>
    <mergeCell ref="AU148:AV148"/>
    <mergeCell ref="AS147:AT147"/>
    <mergeCell ref="AU147:AV147"/>
    <mergeCell ref="A148:B148"/>
    <mergeCell ref="C148:D148"/>
    <mergeCell ref="E148:F148"/>
    <mergeCell ref="G148:H148"/>
    <mergeCell ref="I148:K148"/>
    <mergeCell ref="L148:N148"/>
    <mergeCell ref="O148:P148"/>
    <mergeCell ref="Q148:R148"/>
    <mergeCell ref="O147:P147"/>
    <mergeCell ref="Q147:R147"/>
    <mergeCell ref="S147:Z147"/>
    <mergeCell ref="AA147:AE147"/>
    <mergeCell ref="AF147:AH147"/>
    <mergeCell ref="AJ147:AO147"/>
    <mergeCell ref="A147:B147"/>
    <mergeCell ref="C147:D147"/>
    <mergeCell ref="E147:F147"/>
    <mergeCell ref="G147:H147"/>
    <mergeCell ref="I147:K147"/>
    <mergeCell ref="L147:N147"/>
    <mergeCell ref="S150:Z150"/>
    <mergeCell ref="AA150:AE150"/>
    <mergeCell ref="AF150:AH150"/>
    <mergeCell ref="AJ150:AO150"/>
    <mergeCell ref="AS150:AT150"/>
    <mergeCell ref="AU150:AV150"/>
    <mergeCell ref="AS149:AT149"/>
    <mergeCell ref="AU149:AV149"/>
    <mergeCell ref="A150:B150"/>
    <mergeCell ref="C150:D150"/>
    <mergeCell ref="E150:F150"/>
    <mergeCell ref="G150:H150"/>
    <mergeCell ref="I150:K150"/>
    <mergeCell ref="L150:N150"/>
    <mergeCell ref="O150:P150"/>
    <mergeCell ref="Q150:R150"/>
    <mergeCell ref="O149:P149"/>
    <mergeCell ref="Q149:R149"/>
    <mergeCell ref="S149:Z149"/>
    <mergeCell ref="AA149:AE149"/>
    <mergeCell ref="AF149:AH149"/>
    <mergeCell ref="AJ149:AO149"/>
    <mergeCell ref="A149:B149"/>
    <mergeCell ref="C149:D149"/>
    <mergeCell ref="E149:F149"/>
    <mergeCell ref="G149:H149"/>
    <mergeCell ref="I149:K149"/>
    <mergeCell ref="L149:N149"/>
    <mergeCell ref="S152:Z152"/>
    <mergeCell ref="AA152:AE152"/>
    <mergeCell ref="AF152:AH152"/>
    <mergeCell ref="AJ152:AO152"/>
    <mergeCell ref="AS152:AT152"/>
    <mergeCell ref="AU152:AV152"/>
    <mergeCell ref="AS151:AT151"/>
    <mergeCell ref="AU151:AV151"/>
    <mergeCell ref="A152:B152"/>
    <mergeCell ref="C152:D152"/>
    <mergeCell ref="E152:F152"/>
    <mergeCell ref="G152:H152"/>
    <mergeCell ref="I152:K152"/>
    <mergeCell ref="L152:N152"/>
    <mergeCell ref="O152:P152"/>
    <mergeCell ref="Q152:R152"/>
    <mergeCell ref="O151:P151"/>
    <mergeCell ref="Q151:R151"/>
    <mergeCell ref="S151:Z151"/>
    <mergeCell ref="AA151:AE151"/>
    <mergeCell ref="AF151:AH151"/>
    <mergeCell ref="AJ151:AO151"/>
    <mergeCell ref="A151:B151"/>
    <mergeCell ref="C151:D151"/>
    <mergeCell ref="E151:F151"/>
    <mergeCell ref="G151:H151"/>
    <mergeCell ref="I151:K151"/>
    <mergeCell ref="L151:N151"/>
    <mergeCell ref="S154:Z154"/>
    <mergeCell ref="AA154:AE154"/>
    <mergeCell ref="AF154:AH154"/>
    <mergeCell ref="AJ154:AO154"/>
    <mergeCell ref="AS154:AT154"/>
    <mergeCell ref="AU154:AV154"/>
    <mergeCell ref="AS153:AT153"/>
    <mergeCell ref="AU153:AV153"/>
    <mergeCell ref="A154:B154"/>
    <mergeCell ref="C154:D154"/>
    <mergeCell ref="E154:F154"/>
    <mergeCell ref="G154:H154"/>
    <mergeCell ref="I154:K154"/>
    <mergeCell ref="L154:N154"/>
    <mergeCell ref="O154:P154"/>
    <mergeCell ref="Q154:R154"/>
    <mergeCell ref="O153:P153"/>
    <mergeCell ref="Q153:R153"/>
    <mergeCell ref="S153:Z153"/>
    <mergeCell ref="AA153:AE153"/>
    <mergeCell ref="AF153:AH153"/>
    <mergeCell ref="AJ153:AO153"/>
    <mergeCell ref="A153:B153"/>
    <mergeCell ref="C153:D153"/>
    <mergeCell ref="E153:F153"/>
    <mergeCell ref="G153:H153"/>
    <mergeCell ref="I153:K153"/>
    <mergeCell ref="L153:N153"/>
    <mergeCell ref="S156:Z156"/>
    <mergeCell ref="AA156:AE156"/>
    <mergeCell ref="AF156:AH156"/>
    <mergeCell ref="AJ156:AO156"/>
    <mergeCell ref="AS156:AT156"/>
    <mergeCell ref="AU156:AV156"/>
    <mergeCell ref="AS155:AT155"/>
    <mergeCell ref="AU155:AV155"/>
    <mergeCell ref="A156:B156"/>
    <mergeCell ref="C156:D156"/>
    <mergeCell ref="E156:F156"/>
    <mergeCell ref="G156:H156"/>
    <mergeCell ref="I156:K156"/>
    <mergeCell ref="L156:N156"/>
    <mergeCell ref="O156:P156"/>
    <mergeCell ref="Q156:R156"/>
    <mergeCell ref="O155:P155"/>
    <mergeCell ref="Q155:R155"/>
    <mergeCell ref="S155:Z155"/>
    <mergeCell ref="AA155:AE155"/>
    <mergeCell ref="AF155:AH155"/>
    <mergeCell ref="AJ155:AO155"/>
    <mergeCell ref="A155:B155"/>
    <mergeCell ref="C155:D155"/>
    <mergeCell ref="E155:F155"/>
    <mergeCell ref="G155:H155"/>
    <mergeCell ref="I155:K155"/>
    <mergeCell ref="L155:N155"/>
    <mergeCell ref="S158:Z158"/>
    <mergeCell ref="AA158:AE158"/>
    <mergeCell ref="AF158:AH158"/>
    <mergeCell ref="AJ158:AO158"/>
    <mergeCell ref="AS158:AT158"/>
    <mergeCell ref="AU158:AV158"/>
    <mergeCell ref="AS157:AT157"/>
    <mergeCell ref="AU157:AV157"/>
    <mergeCell ref="A158:B158"/>
    <mergeCell ref="C158:D158"/>
    <mergeCell ref="E158:F158"/>
    <mergeCell ref="G158:H158"/>
    <mergeCell ref="I158:K158"/>
    <mergeCell ref="L158:N158"/>
    <mergeCell ref="O158:P158"/>
    <mergeCell ref="Q158:R158"/>
    <mergeCell ref="O157:P157"/>
    <mergeCell ref="Q157:R157"/>
    <mergeCell ref="S157:Z157"/>
    <mergeCell ref="AA157:AE157"/>
    <mergeCell ref="AF157:AH157"/>
    <mergeCell ref="AJ157:AO157"/>
    <mergeCell ref="A157:B157"/>
    <mergeCell ref="C157:D157"/>
    <mergeCell ref="E157:F157"/>
    <mergeCell ref="G157:H157"/>
    <mergeCell ref="I157:K157"/>
    <mergeCell ref="L157:N157"/>
    <mergeCell ref="S160:Z160"/>
    <mergeCell ref="AA160:AE160"/>
    <mergeCell ref="AF160:AH160"/>
    <mergeCell ref="AJ160:AO160"/>
    <mergeCell ref="AS160:AT160"/>
    <mergeCell ref="AU160:AV160"/>
    <mergeCell ref="AS159:AT159"/>
    <mergeCell ref="AU159:AV159"/>
    <mergeCell ref="A160:B160"/>
    <mergeCell ref="C160:D160"/>
    <mergeCell ref="E160:F160"/>
    <mergeCell ref="G160:H160"/>
    <mergeCell ref="I160:K160"/>
    <mergeCell ref="L160:N160"/>
    <mergeCell ref="O160:P160"/>
    <mergeCell ref="Q160:R160"/>
    <mergeCell ref="O159:P159"/>
    <mergeCell ref="Q159:R159"/>
    <mergeCell ref="S159:Z159"/>
    <mergeCell ref="AA159:AE159"/>
    <mergeCell ref="AF159:AH159"/>
    <mergeCell ref="AJ159:AO159"/>
    <mergeCell ref="A159:B159"/>
    <mergeCell ref="C159:D159"/>
    <mergeCell ref="E159:F159"/>
    <mergeCell ref="G159:H159"/>
    <mergeCell ref="I159:K159"/>
    <mergeCell ref="L159:N159"/>
    <mergeCell ref="S162:Z162"/>
    <mergeCell ref="AA162:AE162"/>
    <mergeCell ref="AF162:AH162"/>
    <mergeCell ref="AJ162:AO162"/>
    <mergeCell ref="AS162:AT162"/>
    <mergeCell ref="AU162:AV162"/>
    <mergeCell ref="AS161:AT161"/>
    <mergeCell ref="AU161:AV161"/>
    <mergeCell ref="A162:B162"/>
    <mergeCell ref="C162:D162"/>
    <mergeCell ref="E162:F162"/>
    <mergeCell ref="G162:H162"/>
    <mergeCell ref="I162:K162"/>
    <mergeCell ref="L162:N162"/>
    <mergeCell ref="O162:P162"/>
    <mergeCell ref="Q162:R162"/>
    <mergeCell ref="O161:P161"/>
    <mergeCell ref="Q161:R161"/>
    <mergeCell ref="S161:Z161"/>
    <mergeCell ref="AA161:AE161"/>
    <mergeCell ref="AF161:AH161"/>
    <mergeCell ref="AJ161:AO161"/>
    <mergeCell ref="A161:B161"/>
    <mergeCell ref="C161:D161"/>
    <mergeCell ref="E161:F161"/>
    <mergeCell ref="G161:H161"/>
    <mergeCell ref="I161:K161"/>
    <mergeCell ref="L161:N161"/>
    <mergeCell ref="S164:Z164"/>
    <mergeCell ref="AA164:AE164"/>
    <mergeCell ref="AF164:AH164"/>
    <mergeCell ref="AJ164:AO164"/>
    <mergeCell ref="AS164:AT164"/>
    <mergeCell ref="AU164:AV164"/>
    <mergeCell ref="AS163:AT163"/>
    <mergeCell ref="AU163:AV163"/>
    <mergeCell ref="A164:B164"/>
    <mergeCell ref="C164:D164"/>
    <mergeCell ref="E164:F164"/>
    <mergeCell ref="G164:H164"/>
    <mergeCell ref="I164:K164"/>
    <mergeCell ref="L164:N164"/>
    <mergeCell ref="O164:P164"/>
    <mergeCell ref="Q164:R164"/>
    <mergeCell ref="O163:P163"/>
    <mergeCell ref="Q163:R163"/>
    <mergeCell ref="S163:Z163"/>
    <mergeCell ref="AA163:AE163"/>
    <mergeCell ref="AF163:AH163"/>
    <mergeCell ref="AJ163:AO163"/>
    <mergeCell ref="A163:B163"/>
    <mergeCell ref="C163:D163"/>
    <mergeCell ref="E163:F163"/>
    <mergeCell ref="G163:H163"/>
    <mergeCell ref="I163:K163"/>
    <mergeCell ref="L163:N163"/>
    <mergeCell ref="S166:Z166"/>
    <mergeCell ref="AA166:AE166"/>
    <mergeCell ref="AF166:AH166"/>
    <mergeCell ref="AJ166:AO166"/>
    <mergeCell ref="AS166:AT166"/>
    <mergeCell ref="AU166:AV166"/>
    <mergeCell ref="AS165:AT165"/>
    <mergeCell ref="AU165:AV165"/>
    <mergeCell ref="A166:B166"/>
    <mergeCell ref="C166:D166"/>
    <mergeCell ref="E166:F166"/>
    <mergeCell ref="G166:H166"/>
    <mergeCell ref="I166:K166"/>
    <mergeCell ref="L166:N166"/>
    <mergeCell ref="O166:P166"/>
    <mergeCell ref="Q166:R166"/>
    <mergeCell ref="O165:P165"/>
    <mergeCell ref="Q165:R165"/>
    <mergeCell ref="S165:Z165"/>
    <mergeCell ref="AA165:AE165"/>
    <mergeCell ref="AF165:AH165"/>
    <mergeCell ref="AJ165:AO165"/>
    <mergeCell ref="A165:B165"/>
    <mergeCell ref="C165:D165"/>
    <mergeCell ref="E165:F165"/>
    <mergeCell ref="G165:H165"/>
    <mergeCell ref="I165:K165"/>
    <mergeCell ref="L165:N165"/>
    <mergeCell ref="S168:Z168"/>
    <mergeCell ref="AA168:AE168"/>
    <mergeCell ref="AF168:AH168"/>
    <mergeCell ref="AJ168:AO168"/>
    <mergeCell ref="AS168:AT168"/>
    <mergeCell ref="AU168:AV168"/>
    <mergeCell ref="AS167:AT167"/>
    <mergeCell ref="AU167:AV167"/>
    <mergeCell ref="A168:B168"/>
    <mergeCell ref="C168:D168"/>
    <mergeCell ref="E168:F168"/>
    <mergeCell ref="G168:H168"/>
    <mergeCell ref="I168:K168"/>
    <mergeCell ref="L168:N168"/>
    <mergeCell ref="O168:P168"/>
    <mergeCell ref="Q168:R168"/>
    <mergeCell ref="O167:P167"/>
    <mergeCell ref="Q167:R167"/>
    <mergeCell ref="S167:Z167"/>
    <mergeCell ref="AA167:AE167"/>
    <mergeCell ref="AF167:AH167"/>
    <mergeCell ref="AJ167:AO167"/>
    <mergeCell ref="A167:B167"/>
    <mergeCell ref="C167:D167"/>
    <mergeCell ref="E167:F167"/>
    <mergeCell ref="G167:H167"/>
    <mergeCell ref="I167:K167"/>
    <mergeCell ref="L167:N167"/>
    <mergeCell ref="S170:Z170"/>
    <mergeCell ref="AA170:AE170"/>
    <mergeCell ref="AF170:AH170"/>
    <mergeCell ref="AJ170:AO170"/>
    <mergeCell ref="AS170:AT170"/>
    <mergeCell ref="AU170:AV170"/>
    <mergeCell ref="AS169:AT169"/>
    <mergeCell ref="AU169:AV169"/>
    <mergeCell ref="A170:B170"/>
    <mergeCell ref="C170:D170"/>
    <mergeCell ref="E170:F170"/>
    <mergeCell ref="G170:H170"/>
    <mergeCell ref="I170:K170"/>
    <mergeCell ref="L170:N170"/>
    <mergeCell ref="O170:P170"/>
    <mergeCell ref="Q170:R170"/>
    <mergeCell ref="O169:P169"/>
    <mergeCell ref="Q169:R169"/>
    <mergeCell ref="S169:Z169"/>
    <mergeCell ref="AA169:AE169"/>
    <mergeCell ref="AF169:AH169"/>
    <mergeCell ref="AJ169:AO169"/>
    <mergeCell ref="A169:B169"/>
    <mergeCell ref="C169:D169"/>
    <mergeCell ref="E169:F169"/>
    <mergeCell ref="G169:H169"/>
    <mergeCell ref="I169:K169"/>
    <mergeCell ref="L169:N169"/>
    <mergeCell ref="S172:Z172"/>
    <mergeCell ref="AA172:AE172"/>
    <mergeCell ref="AF172:AH172"/>
    <mergeCell ref="AJ172:AO172"/>
    <mergeCell ref="AS172:AT172"/>
    <mergeCell ref="AU172:AV172"/>
    <mergeCell ref="AS171:AT171"/>
    <mergeCell ref="AU171:AV171"/>
    <mergeCell ref="A172:B172"/>
    <mergeCell ref="C172:D172"/>
    <mergeCell ref="E172:F172"/>
    <mergeCell ref="G172:H172"/>
    <mergeCell ref="I172:K172"/>
    <mergeCell ref="L172:N172"/>
    <mergeCell ref="O172:P172"/>
    <mergeCell ref="Q172:R172"/>
    <mergeCell ref="O171:P171"/>
    <mergeCell ref="Q171:R171"/>
    <mergeCell ref="S171:Z171"/>
    <mergeCell ref="AA171:AE171"/>
    <mergeCell ref="AF171:AH171"/>
    <mergeCell ref="AJ171:AO171"/>
    <mergeCell ref="A171:B171"/>
    <mergeCell ref="C171:D171"/>
    <mergeCell ref="E171:F171"/>
    <mergeCell ref="G171:H171"/>
    <mergeCell ref="I171:K171"/>
    <mergeCell ref="L171:N171"/>
    <mergeCell ref="S174:Z174"/>
    <mergeCell ref="AA174:AE174"/>
    <mergeCell ref="AF174:AH174"/>
    <mergeCell ref="AJ174:AO174"/>
    <mergeCell ref="AS174:AT174"/>
    <mergeCell ref="AU174:AV174"/>
    <mergeCell ref="AS173:AT173"/>
    <mergeCell ref="AU173:AV173"/>
    <mergeCell ref="A174:B174"/>
    <mergeCell ref="C174:D174"/>
    <mergeCell ref="E174:F174"/>
    <mergeCell ref="G174:H174"/>
    <mergeCell ref="I174:K174"/>
    <mergeCell ref="L174:N174"/>
    <mergeCell ref="O174:P174"/>
    <mergeCell ref="Q174:R174"/>
    <mergeCell ref="O173:P173"/>
    <mergeCell ref="Q173:R173"/>
    <mergeCell ref="S173:Z173"/>
    <mergeCell ref="AA173:AE173"/>
    <mergeCell ref="AF173:AH173"/>
    <mergeCell ref="AJ173:AO173"/>
    <mergeCell ref="A173:B173"/>
    <mergeCell ref="C173:D173"/>
    <mergeCell ref="E173:F173"/>
    <mergeCell ref="G173:H173"/>
    <mergeCell ref="I173:K173"/>
    <mergeCell ref="L173:N173"/>
    <mergeCell ref="S176:Z176"/>
    <mergeCell ref="AA176:AE176"/>
    <mergeCell ref="AF176:AH176"/>
    <mergeCell ref="AJ176:AO176"/>
    <mergeCell ref="AS176:AT176"/>
    <mergeCell ref="AU176:AV176"/>
    <mergeCell ref="AS175:AT175"/>
    <mergeCell ref="AU175:AV175"/>
    <mergeCell ref="A176:B176"/>
    <mergeCell ref="C176:D176"/>
    <mergeCell ref="E176:F176"/>
    <mergeCell ref="G176:H176"/>
    <mergeCell ref="I176:K176"/>
    <mergeCell ref="L176:N176"/>
    <mergeCell ref="O176:P176"/>
    <mergeCell ref="Q176:R176"/>
    <mergeCell ref="O175:P175"/>
    <mergeCell ref="Q175:R175"/>
    <mergeCell ref="S175:Z175"/>
    <mergeCell ref="AA175:AE175"/>
    <mergeCell ref="AF175:AH175"/>
    <mergeCell ref="AJ175:AO175"/>
    <mergeCell ref="A175:B175"/>
    <mergeCell ref="C175:D175"/>
    <mergeCell ref="E175:F175"/>
    <mergeCell ref="G175:H175"/>
    <mergeCell ref="I175:K175"/>
    <mergeCell ref="L175:N175"/>
    <mergeCell ref="S178:Z178"/>
    <mergeCell ref="AA178:AE178"/>
    <mergeCell ref="AF178:AH178"/>
    <mergeCell ref="AJ178:AO178"/>
    <mergeCell ref="AS178:AT178"/>
    <mergeCell ref="AU178:AV178"/>
    <mergeCell ref="AS177:AT177"/>
    <mergeCell ref="AU177:AV177"/>
    <mergeCell ref="A178:B178"/>
    <mergeCell ref="C178:D178"/>
    <mergeCell ref="E178:F178"/>
    <mergeCell ref="G178:H178"/>
    <mergeCell ref="I178:K178"/>
    <mergeCell ref="L178:N178"/>
    <mergeCell ref="O178:P178"/>
    <mergeCell ref="Q178:R178"/>
    <mergeCell ref="O177:P177"/>
    <mergeCell ref="Q177:R177"/>
    <mergeCell ref="S177:Z177"/>
    <mergeCell ref="AA177:AE177"/>
    <mergeCell ref="AF177:AH177"/>
    <mergeCell ref="AJ177:AO177"/>
    <mergeCell ref="A177:B177"/>
    <mergeCell ref="C177:D177"/>
    <mergeCell ref="E177:F177"/>
    <mergeCell ref="G177:H177"/>
    <mergeCell ref="I177:K177"/>
    <mergeCell ref="L177:N177"/>
    <mergeCell ref="S180:Z180"/>
    <mergeCell ref="AA180:AE180"/>
    <mergeCell ref="AF180:AH180"/>
    <mergeCell ref="AJ180:AO180"/>
    <mergeCell ref="AS180:AT180"/>
    <mergeCell ref="AU180:AV180"/>
    <mergeCell ref="AS179:AT179"/>
    <mergeCell ref="AU179:AV179"/>
    <mergeCell ref="A180:B180"/>
    <mergeCell ref="C180:D180"/>
    <mergeCell ref="E180:F180"/>
    <mergeCell ref="G180:H180"/>
    <mergeCell ref="I180:K180"/>
    <mergeCell ref="L180:N180"/>
    <mergeCell ref="O180:P180"/>
    <mergeCell ref="Q180:R180"/>
    <mergeCell ref="O179:P179"/>
    <mergeCell ref="Q179:R179"/>
    <mergeCell ref="S179:Z179"/>
    <mergeCell ref="AA179:AE179"/>
    <mergeCell ref="AF179:AH179"/>
    <mergeCell ref="AJ179:AO179"/>
    <mergeCell ref="A179:B179"/>
    <mergeCell ref="C179:D179"/>
    <mergeCell ref="E179:F179"/>
    <mergeCell ref="G179:H179"/>
    <mergeCell ref="I179:K179"/>
    <mergeCell ref="L179:N179"/>
    <mergeCell ref="S182:Z182"/>
    <mergeCell ref="AA182:AE182"/>
    <mergeCell ref="AF182:AH182"/>
    <mergeCell ref="AJ182:AO182"/>
    <mergeCell ref="AS182:AT182"/>
    <mergeCell ref="AU182:AV182"/>
    <mergeCell ref="AS181:AT181"/>
    <mergeCell ref="AU181:AV181"/>
    <mergeCell ref="A182:B182"/>
    <mergeCell ref="C182:D182"/>
    <mergeCell ref="E182:F182"/>
    <mergeCell ref="G182:H182"/>
    <mergeCell ref="I182:K182"/>
    <mergeCell ref="L182:N182"/>
    <mergeCell ref="O182:P182"/>
    <mergeCell ref="Q182:R182"/>
    <mergeCell ref="O181:P181"/>
    <mergeCell ref="Q181:R181"/>
    <mergeCell ref="S181:Z181"/>
    <mergeCell ref="AA181:AE181"/>
    <mergeCell ref="AF181:AH181"/>
    <mergeCell ref="AJ181:AO181"/>
    <mergeCell ref="A181:B181"/>
    <mergeCell ref="C181:D181"/>
    <mergeCell ref="E181:F181"/>
    <mergeCell ref="G181:H181"/>
    <mergeCell ref="I181:K181"/>
    <mergeCell ref="L181:N181"/>
    <mergeCell ref="S184:Z184"/>
    <mergeCell ref="AA184:AE184"/>
    <mergeCell ref="AF184:AH184"/>
    <mergeCell ref="AJ184:AO184"/>
    <mergeCell ref="AS184:AT184"/>
    <mergeCell ref="AU184:AV184"/>
    <mergeCell ref="AS183:AT183"/>
    <mergeCell ref="AU183:AV183"/>
    <mergeCell ref="A184:B184"/>
    <mergeCell ref="C184:D184"/>
    <mergeCell ref="E184:F184"/>
    <mergeCell ref="G184:H184"/>
    <mergeCell ref="I184:K184"/>
    <mergeCell ref="L184:N184"/>
    <mergeCell ref="O184:P184"/>
    <mergeCell ref="Q184:R184"/>
    <mergeCell ref="O183:P183"/>
    <mergeCell ref="Q183:R183"/>
    <mergeCell ref="S183:Z183"/>
    <mergeCell ref="AA183:AE183"/>
    <mergeCell ref="AF183:AH183"/>
    <mergeCell ref="AJ183:AO183"/>
    <mergeCell ref="A183:B183"/>
    <mergeCell ref="C183:D183"/>
    <mergeCell ref="E183:F183"/>
    <mergeCell ref="G183:H183"/>
    <mergeCell ref="I183:K183"/>
    <mergeCell ref="L183:N183"/>
    <mergeCell ref="S186:Z186"/>
    <mergeCell ref="AA186:AE186"/>
    <mergeCell ref="AF186:AH186"/>
    <mergeCell ref="AJ186:AO186"/>
    <mergeCell ref="AS186:AT186"/>
    <mergeCell ref="AU186:AV186"/>
    <mergeCell ref="AS185:AT185"/>
    <mergeCell ref="AU185:AV185"/>
    <mergeCell ref="A186:B186"/>
    <mergeCell ref="C186:D186"/>
    <mergeCell ref="E186:F186"/>
    <mergeCell ref="G186:H186"/>
    <mergeCell ref="I186:K186"/>
    <mergeCell ref="L186:N186"/>
    <mergeCell ref="O186:P186"/>
    <mergeCell ref="Q186:R186"/>
    <mergeCell ref="O185:P185"/>
    <mergeCell ref="Q185:R185"/>
    <mergeCell ref="S185:Z185"/>
    <mergeCell ref="AA185:AE185"/>
    <mergeCell ref="AF185:AH185"/>
    <mergeCell ref="AJ185:AO185"/>
    <mergeCell ref="A185:B185"/>
    <mergeCell ref="C185:D185"/>
    <mergeCell ref="E185:F185"/>
    <mergeCell ref="G185:H185"/>
    <mergeCell ref="I185:K185"/>
    <mergeCell ref="L185:N185"/>
    <mergeCell ref="S188:Z188"/>
    <mergeCell ref="AA188:AE188"/>
    <mergeCell ref="AF188:AH188"/>
    <mergeCell ref="AJ188:AO188"/>
    <mergeCell ref="AS188:AT188"/>
    <mergeCell ref="AU188:AV188"/>
    <mergeCell ref="AS187:AT187"/>
    <mergeCell ref="AU187:AV187"/>
    <mergeCell ref="A188:B188"/>
    <mergeCell ref="C188:D188"/>
    <mergeCell ref="E188:F188"/>
    <mergeCell ref="G188:H188"/>
    <mergeCell ref="I188:K188"/>
    <mergeCell ref="L188:N188"/>
    <mergeCell ref="O188:P188"/>
    <mergeCell ref="Q188:R188"/>
    <mergeCell ref="O187:P187"/>
    <mergeCell ref="Q187:R187"/>
    <mergeCell ref="S187:Z187"/>
    <mergeCell ref="AA187:AE187"/>
    <mergeCell ref="AF187:AH187"/>
    <mergeCell ref="AJ187:AO187"/>
    <mergeCell ref="A187:B187"/>
    <mergeCell ref="C187:D187"/>
    <mergeCell ref="E187:F187"/>
    <mergeCell ref="G187:H187"/>
    <mergeCell ref="I187:K187"/>
    <mergeCell ref="L187:N187"/>
    <mergeCell ref="S190:Z190"/>
    <mergeCell ref="AA190:AE190"/>
    <mergeCell ref="AF190:AH190"/>
    <mergeCell ref="AJ190:AO190"/>
    <mergeCell ref="AS190:AT190"/>
    <mergeCell ref="AU190:AV190"/>
    <mergeCell ref="AS189:AT189"/>
    <mergeCell ref="AU189:AV189"/>
    <mergeCell ref="A190:B190"/>
    <mergeCell ref="C190:D190"/>
    <mergeCell ref="E190:F190"/>
    <mergeCell ref="G190:H190"/>
    <mergeCell ref="I190:K190"/>
    <mergeCell ref="L190:N190"/>
    <mergeCell ref="O190:P190"/>
    <mergeCell ref="Q190:R190"/>
    <mergeCell ref="O189:P189"/>
    <mergeCell ref="Q189:R189"/>
    <mergeCell ref="S189:Z189"/>
    <mergeCell ref="AA189:AE189"/>
    <mergeCell ref="AF189:AH189"/>
    <mergeCell ref="AJ189:AO189"/>
    <mergeCell ref="A189:B189"/>
    <mergeCell ref="C189:D189"/>
    <mergeCell ref="E189:F189"/>
    <mergeCell ref="G189:H189"/>
    <mergeCell ref="I189:K189"/>
    <mergeCell ref="L189:N189"/>
    <mergeCell ref="S192:Z192"/>
    <mergeCell ref="AA192:AE192"/>
    <mergeCell ref="AF192:AH192"/>
    <mergeCell ref="AJ192:AO192"/>
    <mergeCell ref="AS192:AT192"/>
    <mergeCell ref="AU192:AV192"/>
    <mergeCell ref="AS191:AT191"/>
    <mergeCell ref="AU191:AV191"/>
    <mergeCell ref="A192:B192"/>
    <mergeCell ref="C192:D192"/>
    <mergeCell ref="E192:F192"/>
    <mergeCell ref="G192:H192"/>
    <mergeCell ref="I192:K192"/>
    <mergeCell ref="L192:N192"/>
    <mergeCell ref="O192:P192"/>
    <mergeCell ref="Q192:R192"/>
    <mergeCell ref="O191:P191"/>
    <mergeCell ref="Q191:R191"/>
    <mergeCell ref="S191:Z191"/>
    <mergeCell ref="AA191:AE191"/>
    <mergeCell ref="AF191:AH191"/>
    <mergeCell ref="AJ191:AO191"/>
    <mergeCell ref="A191:B191"/>
    <mergeCell ref="C191:D191"/>
    <mergeCell ref="E191:F191"/>
    <mergeCell ref="G191:H191"/>
    <mergeCell ref="I191:K191"/>
    <mergeCell ref="L191:N191"/>
    <mergeCell ref="S194:Z194"/>
    <mergeCell ref="AA194:AE194"/>
    <mergeCell ref="AF194:AH194"/>
    <mergeCell ref="AJ194:AO194"/>
    <mergeCell ref="AS194:AT194"/>
    <mergeCell ref="AU194:AV194"/>
    <mergeCell ref="AS193:AT193"/>
    <mergeCell ref="AU193:AV193"/>
    <mergeCell ref="A194:B194"/>
    <mergeCell ref="C194:D194"/>
    <mergeCell ref="E194:F194"/>
    <mergeCell ref="G194:H194"/>
    <mergeCell ref="I194:K194"/>
    <mergeCell ref="L194:N194"/>
    <mergeCell ref="O194:P194"/>
    <mergeCell ref="Q194:R194"/>
    <mergeCell ref="O193:P193"/>
    <mergeCell ref="Q193:R193"/>
    <mergeCell ref="S193:Z193"/>
    <mergeCell ref="AA193:AE193"/>
    <mergeCell ref="AF193:AH193"/>
    <mergeCell ref="AJ193:AO193"/>
    <mergeCell ref="A193:B193"/>
    <mergeCell ref="C193:D193"/>
    <mergeCell ref="E193:F193"/>
    <mergeCell ref="G193:H193"/>
    <mergeCell ref="I193:K193"/>
    <mergeCell ref="L193:N193"/>
    <mergeCell ref="S196:Z196"/>
    <mergeCell ref="AA196:AE196"/>
    <mergeCell ref="AF196:AH196"/>
    <mergeCell ref="AJ196:AO196"/>
    <mergeCell ref="AS196:AT196"/>
    <mergeCell ref="AU196:AV196"/>
    <mergeCell ref="AS195:AT195"/>
    <mergeCell ref="AU195:AV195"/>
    <mergeCell ref="A196:B196"/>
    <mergeCell ref="C196:D196"/>
    <mergeCell ref="E196:F196"/>
    <mergeCell ref="G196:H196"/>
    <mergeCell ref="I196:K196"/>
    <mergeCell ref="L196:N196"/>
    <mergeCell ref="O196:P196"/>
    <mergeCell ref="Q196:R196"/>
    <mergeCell ref="O195:P195"/>
    <mergeCell ref="Q195:R195"/>
    <mergeCell ref="S195:Z195"/>
    <mergeCell ref="AA195:AE195"/>
    <mergeCell ref="AF195:AH195"/>
    <mergeCell ref="AJ195:AO195"/>
    <mergeCell ref="A195:B195"/>
    <mergeCell ref="C195:D195"/>
    <mergeCell ref="E195:F195"/>
    <mergeCell ref="G195:H195"/>
    <mergeCell ref="I195:K195"/>
    <mergeCell ref="L195:N195"/>
    <mergeCell ref="S198:Z198"/>
    <mergeCell ref="AA198:AE198"/>
    <mergeCell ref="AF198:AH198"/>
    <mergeCell ref="AJ198:AO198"/>
    <mergeCell ref="AS198:AT198"/>
    <mergeCell ref="AU198:AV198"/>
    <mergeCell ref="AS197:AT197"/>
    <mergeCell ref="AU197:AV197"/>
    <mergeCell ref="A198:B198"/>
    <mergeCell ref="C198:D198"/>
    <mergeCell ref="E198:F198"/>
    <mergeCell ref="G198:H198"/>
    <mergeCell ref="I198:K198"/>
    <mergeCell ref="L198:N198"/>
    <mergeCell ref="O198:P198"/>
    <mergeCell ref="Q198:R198"/>
    <mergeCell ref="O197:P197"/>
    <mergeCell ref="Q197:R197"/>
    <mergeCell ref="S197:Z197"/>
    <mergeCell ref="AA197:AE197"/>
    <mergeCell ref="AF197:AH197"/>
    <mergeCell ref="AJ197:AO197"/>
    <mergeCell ref="A197:B197"/>
    <mergeCell ref="C197:D197"/>
    <mergeCell ref="E197:F197"/>
    <mergeCell ref="G197:H197"/>
    <mergeCell ref="I197:K197"/>
    <mergeCell ref="L197:N197"/>
    <mergeCell ref="S200:Z200"/>
    <mergeCell ref="AA200:AE200"/>
    <mergeCell ref="AF200:AH200"/>
    <mergeCell ref="AJ200:AO200"/>
    <mergeCell ref="AS200:AT200"/>
    <mergeCell ref="AU200:AV200"/>
    <mergeCell ref="AS199:AT199"/>
    <mergeCell ref="AU199:AV199"/>
    <mergeCell ref="A200:B200"/>
    <mergeCell ref="C200:D200"/>
    <mergeCell ref="E200:F200"/>
    <mergeCell ref="G200:H200"/>
    <mergeCell ref="I200:K200"/>
    <mergeCell ref="L200:N200"/>
    <mergeCell ref="O200:P200"/>
    <mergeCell ref="Q200:R200"/>
    <mergeCell ref="O199:P199"/>
    <mergeCell ref="Q199:R199"/>
    <mergeCell ref="S199:Z199"/>
    <mergeCell ref="AA199:AE199"/>
    <mergeCell ref="AF199:AH199"/>
    <mergeCell ref="AJ199:AO199"/>
    <mergeCell ref="A199:B199"/>
    <mergeCell ref="C199:D199"/>
    <mergeCell ref="E199:F199"/>
    <mergeCell ref="G199:H199"/>
    <mergeCell ref="I199:K199"/>
    <mergeCell ref="L199:N199"/>
    <mergeCell ref="S202:Z202"/>
    <mergeCell ref="AA202:AE202"/>
    <mergeCell ref="AF202:AH202"/>
    <mergeCell ref="AJ202:AO202"/>
    <mergeCell ref="AS202:AT202"/>
    <mergeCell ref="AU202:AV202"/>
    <mergeCell ref="AS201:AT201"/>
    <mergeCell ref="AU201:AV201"/>
    <mergeCell ref="A202:B202"/>
    <mergeCell ref="C202:D202"/>
    <mergeCell ref="E202:F202"/>
    <mergeCell ref="G202:H202"/>
    <mergeCell ref="I202:K202"/>
    <mergeCell ref="L202:N202"/>
    <mergeCell ref="O202:P202"/>
    <mergeCell ref="Q202:R202"/>
    <mergeCell ref="O201:P201"/>
    <mergeCell ref="Q201:R201"/>
    <mergeCell ref="S201:Z201"/>
    <mergeCell ref="AA201:AE201"/>
    <mergeCell ref="AF201:AH201"/>
    <mergeCell ref="AJ201:AO201"/>
    <mergeCell ref="A201:B201"/>
    <mergeCell ref="C201:D201"/>
    <mergeCell ref="E201:F201"/>
    <mergeCell ref="G201:H201"/>
    <mergeCell ref="I201:K201"/>
    <mergeCell ref="L201:N201"/>
    <mergeCell ref="S204:Z204"/>
    <mergeCell ref="AA204:AE204"/>
    <mergeCell ref="AF204:AH204"/>
    <mergeCell ref="AJ204:AO204"/>
    <mergeCell ref="AS204:AT204"/>
    <mergeCell ref="AU204:AV204"/>
    <mergeCell ref="AS203:AT203"/>
    <mergeCell ref="AU203:AV203"/>
    <mergeCell ref="A204:B204"/>
    <mergeCell ref="C204:D204"/>
    <mergeCell ref="E204:F204"/>
    <mergeCell ref="G204:H204"/>
    <mergeCell ref="I204:K204"/>
    <mergeCell ref="L204:N204"/>
    <mergeCell ref="O204:P204"/>
    <mergeCell ref="Q204:R204"/>
    <mergeCell ref="O203:P203"/>
    <mergeCell ref="Q203:R203"/>
    <mergeCell ref="S203:Z203"/>
    <mergeCell ref="AA203:AE203"/>
    <mergeCell ref="AF203:AH203"/>
    <mergeCell ref="AJ203:AO203"/>
    <mergeCell ref="A203:B203"/>
    <mergeCell ref="C203:D203"/>
    <mergeCell ref="E203:F203"/>
    <mergeCell ref="G203:H203"/>
    <mergeCell ref="I203:K203"/>
    <mergeCell ref="L203:N203"/>
    <mergeCell ref="AS205:AT205"/>
    <mergeCell ref="AU205:AV205"/>
    <mergeCell ref="J206:K206"/>
    <mergeCell ref="L206:M206"/>
    <mergeCell ref="AA206:AB206"/>
    <mergeCell ref="AC206:AD206"/>
    <mergeCell ref="AM206:AO206"/>
    <mergeCell ref="AS206:AT206"/>
    <mergeCell ref="AU206:AV206"/>
    <mergeCell ref="O205:P205"/>
    <mergeCell ref="Q205:R205"/>
    <mergeCell ref="S205:Z205"/>
    <mergeCell ref="AA205:AE205"/>
    <mergeCell ref="AF205:AH205"/>
    <mergeCell ref="AJ205:AO205"/>
    <mergeCell ref="A205:B205"/>
    <mergeCell ref="C205:D205"/>
    <mergeCell ref="E205:F205"/>
    <mergeCell ref="G205:H205"/>
    <mergeCell ref="I205:K205"/>
    <mergeCell ref="L205:N205"/>
  </mergeCells>
  <pageMargins left="0.39370078740157499" right="0.39370078740157499" top="0.39370078740157499" bottom="0.70272440944881898" header="0.39370078740157499" footer="0.39370078740157499"/>
  <pageSetup paperSize="0" orientation="landscape" horizontalDpi="300" verticalDpi="300"/>
  <headerFooter alignWithMargins="0">
    <oddFooter>&amp;R&amp;"Arial,Regular"&amp;8 Página 
&amp;"-,Regular"&amp;P 
&amp;"-,Regular"de 
&amp;"-,Regular"&amp;N</oddFooter>
  </headerFooter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Y206"/>
  <sheetViews>
    <sheetView showGridLines="0" workbookViewId="0">
      <selection activeCell="AQ18" sqref="AQ18"/>
    </sheetView>
  </sheetViews>
  <sheetFormatPr baseColWidth="10" defaultColWidth="11.42578125" defaultRowHeight="15" x14ac:dyDescent="0.25"/>
  <cols>
    <col min="1" max="1" width="2.85546875" style="95" customWidth="1"/>
    <col min="2" max="5" width="2.7109375" style="95" customWidth="1"/>
    <col min="6" max="6" width="2.85546875" style="95" customWidth="1"/>
    <col min="7" max="9" width="2.7109375" style="95" customWidth="1"/>
    <col min="10" max="10" width="2.42578125" style="95" customWidth="1"/>
    <col min="11" max="11" width="0.28515625" style="95" customWidth="1"/>
    <col min="12" max="12" width="1" style="95" customWidth="1"/>
    <col min="13" max="13" width="1.5703125" style="95" customWidth="1"/>
    <col min="14" max="26" width="2.7109375" style="95" customWidth="1"/>
    <col min="27" max="27" width="2.42578125" style="95" customWidth="1"/>
    <col min="28" max="28" width="0.28515625" style="95" customWidth="1"/>
    <col min="29" max="29" width="1.85546875" style="95" customWidth="1"/>
    <col min="30" max="30" width="0.85546875" style="95" customWidth="1"/>
    <col min="31" max="34" width="2.7109375" style="95" customWidth="1"/>
    <col min="35" max="35" width="3.28515625" style="95" customWidth="1"/>
    <col min="36" max="36" width="3.140625" style="95" customWidth="1"/>
    <col min="37" max="38" width="2.7109375" style="95" customWidth="1"/>
    <col min="39" max="40" width="0.85546875" style="95" customWidth="1"/>
    <col min="41" max="41" width="1" style="95" customWidth="1"/>
    <col min="42" max="44" width="10.85546875" style="95" customWidth="1"/>
    <col min="45" max="45" width="3.85546875" style="95" customWidth="1"/>
    <col min="46" max="46" width="7" style="95" customWidth="1"/>
    <col min="47" max="47" width="6.85546875" style="95" customWidth="1"/>
    <col min="48" max="48" width="4" style="95" customWidth="1"/>
    <col min="49" max="51" width="10.85546875" style="95" customWidth="1"/>
    <col min="52" max="52" width="0" style="95" hidden="1" customWidth="1"/>
    <col min="53" max="53" width="54.5703125" style="95" customWidth="1"/>
    <col min="54" max="16384" width="11.42578125" style="95"/>
  </cols>
  <sheetData>
    <row r="1" spans="1:51" ht="4.3499999999999996" customHeight="1" x14ac:dyDescent="0.25"/>
    <row r="2" spans="1:51" ht="4.3499999999999996" customHeight="1" x14ac:dyDescent="0.25">
      <c r="A2" s="188"/>
      <c r="B2" s="188"/>
      <c r="C2" s="188"/>
      <c r="D2" s="188"/>
      <c r="E2" s="188"/>
      <c r="F2" s="188"/>
      <c r="G2" s="188"/>
      <c r="H2" s="188"/>
      <c r="I2" s="188"/>
      <c r="J2" s="188"/>
    </row>
    <row r="3" spans="1:51" ht="14.1" customHeight="1" x14ac:dyDescent="0.25">
      <c r="A3" s="188"/>
      <c r="B3" s="188"/>
      <c r="C3" s="188"/>
      <c r="D3" s="188"/>
      <c r="E3" s="188"/>
      <c r="F3" s="188"/>
      <c r="G3" s="188"/>
      <c r="H3" s="188"/>
      <c r="I3" s="188"/>
      <c r="J3" s="188"/>
      <c r="M3" s="200" t="s">
        <v>294</v>
      </c>
      <c r="N3" s="188"/>
      <c r="O3" s="188"/>
      <c r="P3" s="188"/>
      <c r="Q3" s="188"/>
      <c r="R3" s="188"/>
      <c r="S3" s="188"/>
      <c r="T3" s="188"/>
      <c r="U3" s="188"/>
      <c r="V3" s="188"/>
      <c r="W3" s="188"/>
      <c r="X3" s="188"/>
      <c r="Y3" s="188"/>
      <c r="Z3" s="188"/>
      <c r="AA3" s="188"/>
      <c r="AD3" s="201" t="s">
        <v>295</v>
      </c>
      <c r="AE3" s="188"/>
      <c r="AF3" s="188"/>
      <c r="AG3" s="188"/>
      <c r="AH3" s="188"/>
      <c r="AI3" s="188"/>
      <c r="AJ3" s="188"/>
      <c r="AK3" s="188"/>
      <c r="AL3" s="188"/>
      <c r="AM3" s="188"/>
      <c r="AO3" s="202" t="s">
        <v>296</v>
      </c>
      <c r="AP3" s="188"/>
      <c r="AQ3" s="188"/>
      <c r="AR3" s="188"/>
      <c r="AS3" s="188"/>
    </row>
    <row r="4" spans="1:51" ht="7.15" customHeight="1" x14ac:dyDescent="0.25">
      <c r="A4" s="188"/>
      <c r="B4" s="188"/>
      <c r="C4" s="188"/>
      <c r="D4" s="188"/>
      <c r="E4" s="188"/>
      <c r="F4" s="188"/>
      <c r="G4" s="188"/>
      <c r="H4" s="188"/>
      <c r="I4" s="188"/>
      <c r="J4" s="188"/>
      <c r="M4" s="188"/>
      <c r="N4" s="188"/>
      <c r="O4" s="188"/>
      <c r="P4" s="188"/>
      <c r="Q4" s="188"/>
      <c r="R4" s="188"/>
      <c r="S4" s="188"/>
      <c r="T4" s="188"/>
      <c r="U4" s="188"/>
      <c r="V4" s="188"/>
      <c r="W4" s="188"/>
      <c r="X4" s="188"/>
      <c r="Y4" s="188"/>
      <c r="Z4" s="188"/>
      <c r="AA4" s="188"/>
    </row>
    <row r="5" spans="1:51" ht="28.35" customHeight="1" x14ac:dyDescent="0.25">
      <c r="A5" s="188"/>
      <c r="B5" s="188"/>
      <c r="C5" s="188"/>
      <c r="D5" s="188"/>
      <c r="E5" s="188"/>
      <c r="F5" s="188"/>
      <c r="G5" s="188"/>
      <c r="H5" s="188"/>
      <c r="I5" s="188"/>
      <c r="J5" s="188"/>
      <c r="M5" s="188"/>
      <c r="N5" s="188"/>
      <c r="O5" s="188"/>
      <c r="P5" s="188"/>
      <c r="Q5" s="188"/>
      <c r="R5" s="188"/>
      <c r="S5" s="188"/>
      <c r="T5" s="188"/>
      <c r="U5" s="188"/>
      <c r="V5" s="188"/>
      <c r="W5" s="188"/>
      <c r="X5" s="188"/>
      <c r="Y5" s="188"/>
      <c r="Z5" s="188"/>
      <c r="AA5" s="188"/>
      <c r="AD5" s="203" t="s">
        <v>297</v>
      </c>
      <c r="AE5" s="188"/>
      <c r="AF5" s="188"/>
      <c r="AG5" s="188"/>
      <c r="AH5" s="188"/>
      <c r="AI5" s="188"/>
      <c r="AJ5" s="188"/>
      <c r="AK5" s="188"/>
      <c r="AL5" s="188"/>
      <c r="AM5" s="188"/>
      <c r="AO5" s="204" t="s">
        <v>298</v>
      </c>
      <c r="AP5" s="188"/>
      <c r="AQ5" s="188"/>
      <c r="AR5" s="188"/>
      <c r="AS5" s="188"/>
    </row>
    <row r="6" spans="1:51" ht="2.85" customHeight="1" x14ac:dyDescent="0.25">
      <c r="A6" s="188"/>
      <c r="B6" s="188"/>
      <c r="C6" s="188"/>
      <c r="D6" s="188"/>
      <c r="E6" s="188"/>
      <c r="F6" s="188"/>
      <c r="G6" s="188"/>
      <c r="H6" s="188"/>
      <c r="I6" s="188"/>
      <c r="J6" s="188"/>
      <c r="AD6" s="188"/>
      <c r="AE6" s="188"/>
      <c r="AF6" s="188"/>
      <c r="AG6" s="188"/>
      <c r="AH6" s="188"/>
      <c r="AI6" s="188"/>
      <c r="AJ6" s="188"/>
      <c r="AK6" s="188"/>
      <c r="AL6" s="188"/>
      <c r="AM6" s="188"/>
      <c r="AO6" s="188"/>
      <c r="AP6" s="188"/>
      <c r="AQ6" s="188"/>
      <c r="AR6" s="188"/>
      <c r="AS6" s="188"/>
    </row>
    <row r="7" spans="1:51" x14ac:dyDescent="0.25">
      <c r="AD7" s="188"/>
      <c r="AE7" s="188"/>
      <c r="AF7" s="188"/>
      <c r="AG7" s="188"/>
      <c r="AH7" s="188"/>
      <c r="AI7" s="188"/>
      <c r="AJ7" s="188"/>
      <c r="AK7" s="188"/>
      <c r="AL7" s="188"/>
      <c r="AM7" s="188"/>
      <c r="AO7" s="188"/>
      <c r="AP7" s="188"/>
      <c r="AQ7" s="188"/>
      <c r="AR7" s="188"/>
      <c r="AS7" s="188"/>
    </row>
    <row r="8" spans="1:51" ht="7.15" customHeight="1" x14ac:dyDescent="0.25"/>
    <row r="9" spans="1:51" ht="14.1" customHeight="1" x14ac:dyDescent="0.25">
      <c r="AD9" s="203" t="s">
        <v>299</v>
      </c>
      <c r="AE9" s="188"/>
      <c r="AF9" s="188"/>
      <c r="AG9" s="188"/>
      <c r="AH9" s="188"/>
      <c r="AI9" s="188"/>
      <c r="AJ9" s="188"/>
      <c r="AK9" s="188"/>
      <c r="AL9" s="188"/>
      <c r="AM9" s="188"/>
      <c r="AO9" s="204" t="s">
        <v>446</v>
      </c>
      <c r="AP9" s="188"/>
      <c r="AQ9" s="188"/>
      <c r="AR9" s="188"/>
      <c r="AS9" s="188"/>
    </row>
    <row r="10" spans="1:51" ht="0" hidden="1" customHeight="1" x14ac:dyDescent="0.25"/>
    <row r="11" spans="1:51" ht="19.899999999999999" customHeight="1" x14ac:dyDescent="0.25"/>
    <row r="12" spans="1:51" ht="0" hidden="1" customHeight="1" x14ac:dyDescent="0.25"/>
    <row r="13" spans="1:51" ht="8.4499999999999993" customHeight="1" x14ac:dyDescent="0.25"/>
    <row r="14" spans="1:51" x14ac:dyDescent="0.25">
      <c r="A14" s="210" t="s">
        <v>301</v>
      </c>
      <c r="B14" s="199"/>
      <c r="C14" s="199"/>
      <c r="D14" s="199"/>
      <c r="E14" s="198"/>
      <c r="F14" s="211" t="s">
        <v>302</v>
      </c>
      <c r="G14" s="199"/>
      <c r="H14" s="198"/>
      <c r="I14" s="210" t="s">
        <v>303</v>
      </c>
      <c r="J14" s="199"/>
      <c r="K14" s="199"/>
      <c r="L14" s="199"/>
      <c r="M14" s="199"/>
      <c r="N14" s="199"/>
      <c r="O14" s="199"/>
      <c r="P14" s="198"/>
      <c r="Q14" s="212" t="s">
        <v>447</v>
      </c>
      <c r="R14" s="199"/>
      <c r="S14" s="199"/>
      <c r="T14" s="199"/>
      <c r="U14" s="199"/>
      <c r="V14" s="199"/>
      <c r="W14" s="198"/>
      <c r="X14" s="210" t="s">
        <v>305</v>
      </c>
      <c r="Y14" s="199"/>
      <c r="Z14" s="199"/>
      <c r="AA14" s="199"/>
      <c r="AB14" s="199"/>
      <c r="AC14" s="199"/>
      <c r="AD14" s="198"/>
      <c r="AE14" s="212" t="s">
        <v>306</v>
      </c>
      <c r="AF14" s="199"/>
      <c r="AG14" s="199"/>
      <c r="AH14" s="199"/>
      <c r="AI14" s="199"/>
      <c r="AJ14" s="198"/>
      <c r="AK14" s="93" t="s">
        <v>293</v>
      </c>
      <c r="AL14" s="93" t="s">
        <v>293</v>
      </c>
      <c r="AM14" s="189" t="s">
        <v>293</v>
      </c>
      <c r="AN14" s="188"/>
      <c r="AO14" s="188"/>
      <c r="AP14" s="93" t="s">
        <v>293</v>
      </c>
      <c r="AQ14" s="93" t="s">
        <v>293</v>
      </c>
      <c r="AR14" s="93" t="s">
        <v>293</v>
      </c>
      <c r="AS14" s="189" t="s">
        <v>293</v>
      </c>
      <c r="AT14" s="188"/>
      <c r="AU14" s="189" t="s">
        <v>293</v>
      </c>
      <c r="AV14" s="188"/>
      <c r="AW14" s="93" t="s">
        <v>293</v>
      </c>
      <c r="AX14" s="93" t="s">
        <v>293</v>
      </c>
      <c r="AY14" s="93" t="s">
        <v>293</v>
      </c>
    </row>
    <row r="15" spans="1:51" x14ac:dyDescent="0.25">
      <c r="A15" s="205" t="s">
        <v>307</v>
      </c>
      <c r="B15" s="199"/>
      <c r="C15" s="199"/>
      <c r="D15" s="199"/>
      <c r="E15" s="199"/>
      <c r="F15" s="198"/>
      <c r="G15" s="206" t="s">
        <v>298</v>
      </c>
      <c r="H15" s="199"/>
      <c r="I15" s="199"/>
      <c r="J15" s="199"/>
      <c r="K15" s="199"/>
      <c r="L15" s="199"/>
      <c r="M15" s="199"/>
      <c r="N15" s="199"/>
      <c r="O15" s="199"/>
      <c r="P15" s="199"/>
      <c r="Q15" s="199"/>
      <c r="R15" s="199"/>
      <c r="S15" s="199"/>
      <c r="T15" s="199"/>
      <c r="U15" s="199"/>
      <c r="V15" s="199"/>
      <c r="W15" s="199"/>
      <c r="X15" s="199"/>
      <c r="Y15" s="199"/>
      <c r="Z15" s="199"/>
      <c r="AA15" s="199"/>
      <c r="AB15" s="199"/>
      <c r="AC15" s="199"/>
      <c r="AD15" s="199"/>
      <c r="AE15" s="199"/>
      <c r="AF15" s="199"/>
      <c r="AG15" s="198"/>
      <c r="AH15" s="101" t="s">
        <v>293</v>
      </c>
      <c r="AI15" s="101" t="s">
        <v>293</v>
      </c>
      <c r="AJ15" s="101" t="s">
        <v>293</v>
      </c>
      <c r="AK15" s="101" t="s">
        <v>293</v>
      </c>
      <c r="AL15" s="101" t="s">
        <v>293</v>
      </c>
      <c r="AM15" s="208" t="s">
        <v>293</v>
      </c>
      <c r="AN15" s="209"/>
      <c r="AO15" s="209"/>
      <c r="AP15" s="93" t="s">
        <v>293</v>
      </c>
      <c r="AQ15" s="93" t="s">
        <v>293</v>
      </c>
      <c r="AR15" s="93" t="s">
        <v>293</v>
      </c>
      <c r="AS15" s="189" t="s">
        <v>293</v>
      </c>
      <c r="AT15" s="188"/>
      <c r="AU15" s="189" t="s">
        <v>293</v>
      </c>
      <c r="AV15" s="188"/>
      <c r="AW15" s="93" t="s">
        <v>293</v>
      </c>
      <c r="AX15" s="93" t="s">
        <v>293</v>
      </c>
      <c r="AY15" s="93" t="s">
        <v>293</v>
      </c>
    </row>
    <row r="16" spans="1:51" x14ac:dyDescent="0.25">
      <c r="A16" s="205" t="s">
        <v>308</v>
      </c>
      <c r="B16" s="199"/>
      <c r="C16" s="199"/>
      <c r="D16" s="199"/>
      <c r="E16" s="199"/>
      <c r="F16" s="199"/>
      <c r="G16" s="198"/>
      <c r="H16" s="206" t="s">
        <v>298</v>
      </c>
      <c r="I16" s="199"/>
      <c r="J16" s="199"/>
      <c r="K16" s="199"/>
      <c r="L16" s="199"/>
      <c r="M16" s="199"/>
      <c r="N16" s="199"/>
      <c r="O16" s="199"/>
      <c r="P16" s="199"/>
      <c r="Q16" s="199"/>
      <c r="R16" s="199"/>
      <c r="S16" s="199"/>
      <c r="T16" s="199"/>
      <c r="U16" s="199"/>
      <c r="V16" s="199"/>
      <c r="W16" s="199"/>
      <c r="X16" s="199"/>
      <c r="Y16" s="199"/>
      <c r="Z16" s="199"/>
      <c r="AA16" s="199"/>
      <c r="AB16" s="199"/>
      <c r="AC16" s="199"/>
      <c r="AD16" s="199"/>
      <c r="AE16" s="199"/>
      <c r="AF16" s="199"/>
      <c r="AG16" s="199"/>
      <c r="AH16" s="199"/>
      <c r="AI16" s="199"/>
      <c r="AJ16" s="199"/>
      <c r="AK16" s="199"/>
      <c r="AL16" s="199"/>
      <c r="AM16" s="199"/>
      <c r="AN16" s="199"/>
      <c r="AO16" s="198"/>
      <c r="AP16" s="93" t="s">
        <v>293</v>
      </c>
      <c r="AQ16" s="93" t="s">
        <v>293</v>
      </c>
      <c r="AR16" s="93" t="s">
        <v>293</v>
      </c>
      <c r="AS16" s="189" t="s">
        <v>293</v>
      </c>
      <c r="AT16" s="188"/>
      <c r="AU16" s="189" t="s">
        <v>293</v>
      </c>
      <c r="AV16" s="188"/>
      <c r="AW16" s="93" t="s">
        <v>293</v>
      </c>
      <c r="AX16" s="93" t="s">
        <v>293</v>
      </c>
      <c r="AY16" s="93" t="s">
        <v>293</v>
      </c>
    </row>
    <row r="17" spans="1:51" ht="36" x14ac:dyDescent="0.25">
      <c r="A17" s="197" t="s">
        <v>309</v>
      </c>
      <c r="B17" s="198"/>
      <c r="C17" s="207" t="s">
        <v>310</v>
      </c>
      <c r="D17" s="198"/>
      <c r="E17" s="197" t="s">
        <v>311</v>
      </c>
      <c r="F17" s="198"/>
      <c r="G17" s="197" t="s">
        <v>312</v>
      </c>
      <c r="H17" s="198"/>
      <c r="I17" s="197" t="s">
        <v>313</v>
      </c>
      <c r="J17" s="199"/>
      <c r="K17" s="198"/>
      <c r="L17" s="197" t="s">
        <v>314</v>
      </c>
      <c r="M17" s="199"/>
      <c r="N17" s="198"/>
      <c r="O17" s="197" t="s">
        <v>315</v>
      </c>
      <c r="P17" s="198"/>
      <c r="Q17" s="197" t="s">
        <v>316</v>
      </c>
      <c r="R17" s="198"/>
      <c r="S17" s="197" t="s">
        <v>1</v>
      </c>
      <c r="T17" s="199"/>
      <c r="U17" s="199"/>
      <c r="V17" s="199"/>
      <c r="W17" s="199"/>
      <c r="X17" s="199"/>
      <c r="Y17" s="199"/>
      <c r="Z17" s="198"/>
      <c r="AA17" s="197" t="s">
        <v>2</v>
      </c>
      <c r="AB17" s="199"/>
      <c r="AC17" s="199"/>
      <c r="AD17" s="199"/>
      <c r="AE17" s="198"/>
      <c r="AF17" s="197" t="s">
        <v>3</v>
      </c>
      <c r="AG17" s="199"/>
      <c r="AH17" s="198"/>
      <c r="AI17" s="96" t="s">
        <v>4</v>
      </c>
      <c r="AJ17" s="197" t="s">
        <v>5</v>
      </c>
      <c r="AK17" s="199"/>
      <c r="AL17" s="199"/>
      <c r="AM17" s="199"/>
      <c r="AN17" s="199"/>
      <c r="AO17" s="198"/>
      <c r="AP17" s="96" t="s">
        <v>10</v>
      </c>
      <c r="AQ17" s="96" t="s">
        <v>12</v>
      </c>
      <c r="AR17" s="96" t="s">
        <v>13</v>
      </c>
      <c r="AS17" s="197" t="s">
        <v>14</v>
      </c>
      <c r="AT17" s="198"/>
      <c r="AU17" s="197" t="s">
        <v>15</v>
      </c>
      <c r="AV17" s="198"/>
      <c r="AW17" s="96" t="s">
        <v>16</v>
      </c>
      <c r="AX17" s="96" t="s">
        <v>17</v>
      </c>
      <c r="AY17" s="96" t="s">
        <v>18</v>
      </c>
    </row>
    <row r="18" spans="1:51" x14ac:dyDescent="0.25">
      <c r="A18" s="194" t="s">
        <v>22</v>
      </c>
      <c r="B18" s="188"/>
      <c r="C18" s="194"/>
      <c r="D18" s="188"/>
      <c r="E18" s="194"/>
      <c r="F18" s="188"/>
      <c r="G18" s="194"/>
      <c r="H18" s="188"/>
      <c r="I18" s="194"/>
      <c r="J18" s="188"/>
      <c r="K18" s="188"/>
      <c r="L18" s="194"/>
      <c r="M18" s="188"/>
      <c r="N18" s="188"/>
      <c r="O18" s="194"/>
      <c r="P18" s="188"/>
      <c r="Q18" s="194"/>
      <c r="R18" s="188"/>
      <c r="S18" s="193" t="s">
        <v>23</v>
      </c>
      <c r="T18" s="188"/>
      <c r="U18" s="188"/>
      <c r="V18" s="188"/>
      <c r="W18" s="188"/>
      <c r="X18" s="188"/>
      <c r="Y18" s="188"/>
      <c r="Z18" s="188"/>
      <c r="AA18" s="194" t="s">
        <v>19</v>
      </c>
      <c r="AB18" s="188"/>
      <c r="AC18" s="188"/>
      <c r="AD18" s="188"/>
      <c r="AE18" s="188"/>
      <c r="AF18" s="194" t="s">
        <v>20</v>
      </c>
      <c r="AG18" s="188"/>
      <c r="AH18" s="188"/>
      <c r="AI18" s="97" t="s">
        <v>317</v>
      </c>
      <c r="AJ18" s="195" t="s">
        <v>21</v>
      </c>
      <c r="AK18" s="188"/>
      <c r="AL18" s="188"/>
      <c r="AM18" s="188"/>
      <c r="AN18" s="188"/>
      <c r="AO18" s="188"/>
      <c r="AP18" s="98" t="s">
        <v>448</v>
      </c>
      <c r="AQ18" s="98" t="s">
        <v>449</v>
      </c>
      <c r="AR18" s="98" t="s">
        <v>450</v>
      </c>
      <c r="AS18" s="196" t="s">
        <v>451</v>
      </c>
      <c r="AT18" s="188"/>
      <c r="AU18" s="196" t="s">
        <v>452</v>
      </c>
      <c r="AV18" s="188"/>
      <c r="AW18" s="98" t="s">
        <v>451</v>
      </c>
      <c r="AX18" s="98" t="s">
        <v>320</v>
      </c>
      <c r="AY18" s="98" t="s">
        <v>320</v>
      </c>
    </row>
    <row r="19" spans="1:51" x14ac:dyDescent="0.25">
      <c r="A19" s="194" t="s">
        <v>22</v>
      </c>
      <c r="B19" s="188"/>
      <c r="C19" s="194" t="s">
        <v>322</v>
      </c>
      <c r="D19" s="188"/>
      <c r="E19" s="194"/>
      <c r="F19" s="188"/>
      <c r="G19" s="194"/>
      <c r="H19" s="188"/>
      <c r="I19" s="194"/>
      <c r="J19" s="188"/>
      <c r="K19" s="188"/>
      <c r="L19" s="194"/>
      <c r="M19" s="188"/>
      <c r="N19" s="188"/>
      <c r="O19" s="194"/>
      <c r="P19" s="188"/>
      <c r="Q19" s="194"/>
      <c r="R19" s="188"/>
      <c r="S19" s="193" t="s">
        <v>25</v>
      </c>
      <c r="T19" s="188"/>
      <c r="U19" s="188"/>
      <c r="V19" s="188"/>
      <c r="W19" s="188"/>
      <c r="X19" s="188"/>
      <c r="Y19" s="188"/>
      <c r="Z19" s="188"/>
      <c r="AA19" s="194" t="s">
        <v>19</v>
      </c>
      <c r="AB19" s="188"/>
      <c r="AC19" s="188"/>
      <c r="AD19" s="188"/>
      <c r="AE19" s="188"/>
      <c r="AF19" s="194" t="s">
        <v>20</v>
      </c>
      <c r="AG19" s="188"/>
      <c r="AH19" s="188"/>
      <c r="AI19" s="97" t="s">
        <v>317</v>
      </c>
      <c r="AJ19" s="195" t="s">
        <v>21</v>
      </c>
      <c r="AK19" s="188"/>
      <c r="AL19" s="188"/>
      <c r="AM19" s="188"/>
      <c r="AN19" s="188"/>
      <c r="AO19" s="188"/>
      <c r="AP19" s="98" t="s">
        <v>320</v>
      </c>
      <c r="AQ19" s="98" t="s">
        <v>320</v>
      </c>
      <c r="AR19" s="98" t="s">
        <v>320</v>
      </c>
      <c r="AS19" s="196" t="s">
        <v>320</v>
      </c>
      <c r="AT19" s="188"/>
      <c r="AU19" s="196" t="s">
        <v>320</v>
      </c>
      <c r="AV19" s="188"/>
      <c r="AW19" s="98" t="s">
        <v>320</v>
      </c>
      <c r="AX19" s="98" t="s">
        <v>320</v>
      </c>
      <c r="AY19" s="98" t="s">
        <v>320</v>
      </c>
    </row>
    <row r="20" spans="1:51" x14ac:dyDescent="0.25">
      <c r="A20" s="194" t="s">
        <v>22</v>
      </c>
      <c r="B20" s="188"/>
      <c r="C20" s="194" t="s">
        <v>322</v>
      </c>
      <c r="D20" s="188"/>
      <c r="E20" s="194" t="s">
        <v>322</v>
      </c>
      <c r="F20" s="188"/>
      <c r="G20" s="194"/>
      <c r="H20" s="188"/>
      <c r="I20" s="194"/>
      <c r="J20" s="188"/>
      <c r="K20" s="188"/>
      <c r="L20" s="194"/>
      <c r="M20" s="188"/>
      <c r="N20" s="188"/>
      <c r="O20" s="194"/>
      <c r="P20" s="188"/>
      <c r="Q20" s="194"/>
      <c r="R20" s="188"/>
      <c r="S20" s="193" t="s">
        <v>27</v>
      </c>
      <c r="T20" s="188"/>
      <c r="U20" s="188"/>
      <c r="V20" s="188"/>
      <c r="W20" s="188"/>
      <c r="X20" s="188"/>
      <c r="Y20" s="188"/>
      <c r="Z20" s="188"/>
      <c r="AA20" s="194" t="s">
        <v>19</v>
      </c>
      <c r="AB20" s="188"/>
      <c r="AC20" s="188"/>
      <c r="AD20" s="188"/>
      <c r="AE20" s="188"/>
      <c r="AF20" s="194" t="s">
        <v>20</v>
      </c>
      <c r="AG20" s="188"/>
      <c r="AH20" s="188"/>
      <c r="AI20" s="97" t="s">
        <v>317</v>
      </c>
      <c r="AJ20" s="195" t="s">
        <v>21</v>
      </c>
      <c r="AK20" s="188"/>
      <c r="AL20" s="188"/>
      <c r="AM20" s="188"/>
      <c r="AN20" s="188"/>
      <c r="AO20" s="188"/>
      <c r="AP20" s="98" t="s">
        <v>320</v>
      </c>
      <c r="AQ20" s="98" t="s">
        <v>320</v>
      </c>
      <c r="AR20" s="98" t="s">
        <v>320</v>
      </c>
      <c r="AS20" s="196" t="s">
        <v>320</v>
      </c>
      <c r="AT20" s="188"/>
      <c r="AU20" s="196" t="s">
        <v>320</v>
      </c>
      <c r="AV20" s="188"/>
      <c r="AW20" s="98" t="s">
        <v>320</v>
      </c>
      <c r="AX20" s="98" t="s">
        <v>320</v>
      </c>
      <c r="AY20" s="98" t="s">
        <v>320</v>
      </c>
    </row>
    <row r="21" spans="1:51" x14ac:dyDescent="0.25">
      <c r="A21" s="194" t="s">
        <v>22</v>
      </c>
      <c r="B21" s="188"/>
      <c r="C21" s="194" t="s">
        <v>322</v>
      </c>
      <c r="D21" s="188"/>
      <c r="E21" s="194" t="s">
        <v>322</v>
      </c>
      <c r="F21" s="188"/>
      <c r="G21" s="194" t="s">
        <v>322</v>
      </c>
      <c r="H21" s="188"/>
      <c r="I21" s="194"/>
      <c r="J21" s="188"/>
      <c r="K21" s="188"/>
      <c r="L21" s="194"/>
      <c r="M21" s="188"/>
      <c r="N21" s="188"/>
      <c r="O21" s="194"/>
      <c r="P21" s="188"/>
      <c r="Q21" s="194"/>
      <c r="R21" s="188"/>
      <c r="S21" s="193" t="s">
        <v>29</v>
      </c>
      <c r="T21" s="188"/>
      <c r="U21" s="188"/>
      <c r="V21" s="188"/>
      <c r="W21" s="188"/>
      <c r="X21" s="188"/>
      <c r="Y21" s="188"/>
      <c r="Z21" s="188"/>
      <c r="AA21" s="194" t="s">
        <v>19</v>
      </c>
      <c r="AB21" s="188"/>
      <c r="AC21" s="188"/>
      <c r="AD21" s="188"/>
      <c r="AE21" s="188"/>
      <c r="AF21" s="194" t="s">
        <v>20</v>
      </c>
      <c r="AG21" s="188"/>
      <c r="AH21" s="188"/>
      <c r="AI21" s="97" t="s">
        <v>317</v>
      </c>
      <c r="AJ21" s="195" t="s">
        <v>21</v>
      </c>
      <c r="AK21" s="188"/>
      <c r="AL21" s="188"/>
      <c r="AM21" s="188"/>
      <c r="AN21" s="188"/>
      <c r="AO21" s="188"/>
      <c r="AP21" s="98" t="s">
        <v>320</v>
      </c>
      <c r="AQ21" s="98" t="s">
        <v>320</v>
      </c>
      <c r="AR21" s="98" t="s">
        <v>320</v>
      </c>
      <c r="AS21" s="196" t="s">
        <v>320</v>
      </c>
      <c r="AT21" s="188"/>
      <c r="AU21" s="196" t="s">
        <v>320</v>
      </c>
      <c r="AV21" s="188"/>
      <c r="AW21" s="98" t="s">
        <v>320</v>
      </c>
      <c r="AX21" s="98" t="s">
        <v>320</v>
      </c>
      <c r="AY21" s="98" t="s">
        <v>320</v>
      </c>
    </row>
    <row r="22" spans="1:51" x14ac:dyDescent="0.25">
      <c r="A22" s="194" t="s">
        <v>22</v>
      </c>
      <c r="B22" s="188"/>
      <c r="C22" s="194" t="s">
        <v>322</v>
      </c>
      <c r="D22" s="188"/>
      <c r="E22" s="194" t="s">
        <v>322</v>
      </c>
      <c r="F22" s="188"/>
      <c r="G22" s="194" t="s">
        <v>322</v>
      </c>
      <c r="H22" s="188"/>
      <c r="I22" s="194" t="s">
        <v>326</v>
      </c>
      <c r="J22" s="188"/>
      <c r="K22" s="188"/>
      <c r="L22" s="194"/>
      <c r="M22" s="188"/>
      <c r="N22" s="188"/>
      <c r="O22" s="194"/>
      <c r="P22" s="188"/>
      <c r="Q22" s="194"/>
      <c r="R22" s="188"/>
      <c r="S22" s="193" t="s">
        <v>31</v>
      </c>
      <c r="T22" s="188"/>
      <c r="U22" s="188"/>
      <c r="V22" s="188"/>
      <c r="W22" s="188"/>
      <c r="X22" s="188"/>
      <c r="Y22" s="188"/>
      <c r="Z22" s="188"/>
      <c r="AA22" s="194" t="s">
        <v>19</v>
      </c>
      <c r="AB22" s="188"/>
      <c r="AC22" s="188"/>
      <c r="AD22" s="188"/>
      <c r="AE22" s="188"/>
      <c r="AF22" s="194" t="s">
        <v>20</v>
      </c>
      <c r="AG22" s="188"/>
      <c r="AH22" s="188"/>
      <c r="AI22" s="97" t="s">
        <v>317</v>
      </c>
      <c r="AJ22" s="195" t="s">
        <v>21</v>
      </c>
      <c r="AK22" s="188"/>
      <c r="AL22" s="188"/>
      <c r="AM22" s="188"/>
      <c r="AN22" s="188"/>
      <c r="AO22" s="188"/>
      <c r="AP22" s="98" t="s">
        <v>320</v>
      </c>
      <c r="AQ22" s="98" t="s">
        <v>320</v>
      </c>
      <c r="AR22" s="98" t="s">
        <v>320</v>
      </c>
      <c r="AS22" s="196" t="s">
        <v>320</v>
      </c>
      <c r="AT22" s="188"/>
      <c r="AU22" s="196" t="s">
        <v>320</v>
      </c>
      <c r="AV22" s="188"/>
      <c r="AW22" s="98" t="s">
        <v>320</v>
      </c>
      <c r="AX22" s="98" t="s">
        <v>320</v>
      </c>
      <c r="AY22" s="98" t="s">
        <v>320</v>
      </c>
    </row>
    <row r="23" spans="1:51" x14ac:dyDescent="0.25">
      <c r="A23" s="190" t="s">
        <v>22</v>
      </c>
      <c r="B23" s="188"/>
      <c r="C23" s="190" t="s">
        <v>322</v>
      </c>
      <c r="D23" s="188"/>
      <c r="E23" s="190" t="s">
        <v>322</v>
      </c>
      <c r="F23" s="188"/>
      <c r="G23" s="190" t="s">
        <v>322</v>
      </c>
      <c r="H23" s="188"/>
      <c r="I23" s="190" t="s">
        <v>326</v>
      </c>
      <c r="J23" s="188"/>
      <c r="K23" s="188"/>
      <c r="L23" s="190" t="s">
        <v>326</v>
      </c>
      <c r="M23" s="188"/>
      <c r="N23" s="188"/>
      <c r="O23" s="190"/>
      <c r="P23" s="188"/>
      <c r="Q23" s="190"/>
      <c r="R23" s="188"/>
      <c r="S23" s="191" t="s">
        <v>33</v>
      </c>
      <c r="T23" s="188"/>
      <c r="U23" s="188"/>
      <c r="V23" s="188"/>
      <c r="W23" s="188"/>
      <c r="X23" s="188"/>
      <c r="Y23" s="188"/>
      <c r="Z23" s="188"/>
      <c r="AA23" s="190" t="s">
        <v>19</v>
      </c>
      <c r="AB23" s="188"/>
      <c r="AC23" s="188"/>
      <c r="AD23" s="188"/>
      <c r="AE23" s="188"/>
      <c r="AF23" s="190" t="s">
        <v>20</v>
      </c>
      <c r="AG23" s="188"/>
      <c r="AH23" s="188"/>
      <c r="AI23" s="99" t="s">
        <v>317</v>
      </c>
      <c r="AJ23" s="192" t="s">
        <v>21</v>
      </c>
      <c r="AK23" s="188"/>
      <c r="AL23" s="188"/>
      <c r="AM23" s="188"/>
      <c r="AN23" s="188"/>
      <c r="AO23" s="188"/>
      <c r="AP23" s="100" t="s">
        <v>320</v>
      </c>
      <c r="AQ23" s="100" t="s">
        <v>320</v>
      </c>
      <c r="AR23" s="100" t="s">
        <v>320</v>
      </c>
      <c r="AS23" s="187" t="s">
        <v>320</v>
      </c>
      <c r="AT23" s="188"/>
      <c r="AU23" s="187" t="s">
        <v>320</v>
      </c>
      <c r="AV23" s="188"/>
      <c r="AW23" s="100" t="s">
        <v>320</v>
      </c>
      <c r="AX23" s="100" t="s">
        <v>320</v>
      </c>
      <c r="AY23" s="100" t="s">
        <v>320</v>
      </c>
    </row>
    <row r="24" spans="1:51" x14ac:dyDescent="0.25">
      <c r="A24" s="190" t="s">
        <v>22</v>
      </c>
      <c r="B24" s="188"/>
      <c r="C24" s="190" t="s">
        <v>322</v>
      </c>
      <c r="D24" s="188"/>
      <c r="E24" s="190" t="s">
        <v>322</v>
      </c>
      <c r="F24" s="188"/>
      <c r="G24" s="190" t="s">
        <v>322</v>
      </c>
      <c r="H24" s="188"/>
      <c r="I24" s="190" t="s">
        <v>326</v>
      </c>
      <c r="J24" s="188"/>
      <c r="K24" s="188"/>
      <c r="L24" s="190" t="s">
        <v>327</v>
      </c>
      <c r="M24" s="188"/>
      <c r="N24" s="188"/>
      <c r="O24" s="190"/>
      <c r="P24" s="188"/>
      <c r="Q24" s="190"/>
      <c r="R24" s="188"/>
      <c r="S24" s="191" t="s">
        <v>35</v>
      </c>
      <c r="T24" s="188"/>
      <c r="U24" s="188"/>
      <c r="V24" s="188"/>
      <c r="W24" s="188"/>
      <c r="X24" s="188"/>
      <c r="Y24" s="188"/>
      <c r="Z24" s="188"/>
      <c r="AA24" s="190" t="s">
        <v>19</v>
      </c>
      <c r="AB24" s="188"/>
      <c r="AC24" s="188"/>
      <c r="AD24" s="188"/>
      <c r="AE24" s="188"/>
      <c r="AF24" s="190" t="s">
        <v>20</v>
      </c>
      <c r="AG24" s="188"/>
      <c r="AH24" s="188"/>
      <c r="AI24" s="99" t="s">
        <v>317</v>
      </c>
      <c r="AJ24" s="192" t="s">
        <v>21</v>
      </c>
      <c r="AK24" s="188"/>
      <c r="AL24" s="188"/>
      <c r="AM24" s="188"/>
      <c r="AN24" s="188"/>
      <c r="AO24" s="188"/>
      <c r="AP24" s="100" t="s">
        <v>320</v>
      </c>
      <c r="AQ24" s="100" t="s">
        <v>320</v>
      </c>
      <c r="AR24" s="100" t="s">
        <v>320</v>
      </c>
      <c r="AS24" s="187" t="s">
        <v>320</v>
      </c>
      <c r="AT24" s="188"/>
      <c r="AU24" s="187" t="s">
        <v>320</v>
      </c>
      <c r="AV24" s="188"/>
      <c r="AW24" s="100" t="s">
        <v>320</v>
      </c>
      <c r="AX24" s="100" t="s">
        <v>320</v>
      </c>
      <c r="AY24" s="100" t="s">
        <v>320</v>
      </c>
    </row>
    <row r="25" spans="1:51" x14ac:dyDescent="0.25">
      <c r="A25" s="190" t="s">
        <v>22</v>
      </c>
      <c r="B25" s="188"/>
      <c r="C25" s="190" t="s">
        <v>322</v>
      </c>
      <c r="D25" s="188"/>
      <c r="E25" s="190" t="s">
        <v>322</v>
      </c>
      <c r="F25" s="188"/>
      <c r="G25" s="190" t="s">
        <v>322</v>
      </c>
      <c r="H25" s="188"/>
      <c r="I25" s="190" t="s">
        <v>326</v>
      </c>
      <c r="J25" s="188"/>
      <c r="K25" s="188"/>
      <c r="L25" s="190" t="s">
        <v>328</v>
      </c>
      <c r="M25" s="188"/>
      <c r="N25" s="188"/>
      <c r="O25" s="190"/>
      <c r="P25" s="188"/>
      <c r="Q25" s="190"/>
      <c r="R25" s="188"/>
      <c r="S25" s="191" t="s">
        <v>37</v>
      </c>
      <c r="T25" s="188"/>
      <c r="U25" s="188"/>
      <c r="V25" s="188"/>
      <c r="W25" s="188"/>
      <c r="X25" s="188"/>
      <c r="Y25" s="188"/>
      <c r="Z25" s="188"/>
      <c r="AA25" s="190" t="s">
        <v>19</v>
      </c>
      <c r="AB25" s="188"/>
      <c r="AC25" s="188"/>
      <c r="AD25" s="188"/>
      <c r="AE25" s="188"/>
      <c r="AF25" s="190" t="s">
        <v>20</v>
      </c>
      <c r="AG25" s="188"/>
      <c r="AH25" s="188"/>
      <c r="AI25" s="99" t="s">
        <v>317</v>
      </c>
      <c r="AJ25" s="192" t="s">
        <v>21</v>
      </c>
      <c r="AK25" s="188"/>
      <c r="AL25" s="188"/>
      <c r="AM25" s="188"/>
      <c r="AN25" s="188"/>
      <c r="AO25" s="188"/>
      <c r="AP25" s="100" t="s">
        <v>320</v>
      </c>
      <c r="AQ25" s="100" t="s">
        <v>320</v>
      </c>
      <c r="AR25" s="100" t="s">
        <v>320</v>
      </c>
      <c r="AS25" s="187" t="s">
        <v>320</v>
      </c>
      <c r="AT25" s="188"/>
      <c r="AU25" s="187" t="s">
        <v>320</v>
      </c>
      <c r="AV25" s="188"/>
      <c r="AW25" s="100" t="s">
        <v>320</v>
      </c>
      <c r="AX25" s="100" t="s">
        <v>320</v>
      </c>
      <c r="AY25" s="100" t="s">
        <v>320</v>
      </c>
    </row>
    <row r="26" spans="1:51" x14ac:dyDescent="0.25">
      <c r="A26" s="190" t="s">
        <v>22</v>
      </c>
      <c r="B26" s="188"/>
      <c r="C26" s="190" t="s">
        <v>322</v>
      </c>
      <c r="D26" s="188"/>
      <c r="E26" s="190" t="s">
        <v>322</v>
      </c>
      <c r="F26" s="188"/>
      <c r="G26" s="190" t="s">
        <v>322</v>
      </c>
      <c r="H26" s="188"/>
      <c r="I26" s="190" t="s">
        <v>326</v>
      </c>
      <c r="J26" s="188"/>
      <c r="K26" s="188"/>
      <c r="L26" s="190" t="s">
        <v>329</v>
      </c>
      <c r="M26" s="188"/>
      <c r="N26" s="188"/>
      <c r="O26" s="190"/>
      <c r="P26" s="188"/>
      <c r="Q26" s="190"/>
      <c r="R26" s="188"/>
      <c r="S26" s="191" t="s">
        <v>39</v>
      </c>
      <c r="T26" s="188"/>
      <c r="U26" s="188"/>
      <c r="V26" s="188"/>
      <c r="W26" s="188"/>
      <c r="X26" s="188"/>
      <c r="Y26" s="188"/>
      <c r="Z26" s="188"/>
      <c r="AA26" s="190" t="s">
        <v>19</v>
      </c>
      <c r="AB26" s="188"/>
      <c r="AC26" s="188"/>
      <c r="AD26" s="188"/>
      <c r="AE26" s="188"/>
      <c r="AF26" s="190" t="s">
        <v>20</v>
      </c>
      <c r="AG26" s="188"/>
      <c r="AH26" s="188"/>
      <c r="AI26" s="99" t="s">
        <v>317</v>
      </c>
      <c r="AJ26" s="192" t="s">
        <v>21</v>
      </c>
      <c r="AK26" s="188"/>
      <c r="AL26" s="188"/>
      <c r="AM26" s="188"/>
      <c r="AN26" s="188"/>
      <c r="AO26" s="188"/>
      <c r="AP26" s="100" t="s">
        <v>320</v>
      </c>
      <c r="AQ26" s="100" t="s">
        <v>320</v>
      </c>
      <c r="AR26" s="100" t="s">
        <v>320</v>
      </c>
      <c r="AS26" s="187" t="s">
        <v>320</v>
      </c>
      <c r="AT26" s="188"/>
      <c r="AU26" s="187" t="s">
        <v>320</v>
      </c>
      <c r="AV26" s="188"/>
      <c r="AW26" s="100" t="s">
        <v>320</v>
      </c>
      <c r="AX26" s="100" t="s">
        <v>320</v>
      </c>
      <c r="AY26" s="100" t="s">
        <v>320</v>
      </c>
    </row>
    <row r="27" spans="1:51" x14ac:dyDescent="0.25">
      <c r="A27" s="190" t="s">
        <v>22</v>
      </c>
      <c r="B27" s="188"/>
      <c r="C27" s="190" t="s">
        <v>322</v>
      </c>
      <c r="D27" s="188"/>
      <c r="E27" s="190" t="s">
        <v>322</v>
      </c>
      <c r="F27" s="188"/>
      <c r="G27" s="190" t="s">
        <v>322</v>
      </c>
      <c r="H27" s="188"/>
      <c r="I27" s="190" t="s">
        <v>326</v>
      </c>
      <c r="J27" s="188"/>
      <c r="K27" s="188"/>
      <c r="L27" s="190" t="s">
        <v>330</v>
      </c>
      <c r="M27" s="188"/>
      <c r="N27" s="188"/>
      <c r="O27" s="190"/>
      <c r="P27" s="188"/>
      <c r="Q27" s="190"/>
      <c r="R27" s="188"/>
      <c r="S27" s="191" t="s">
        <v>41</v>
      </c>
      <c r="T27" s="188"/>
      <c r="U27" s="188"/>
      <c r="V27" s="188"/>
      <c r="W27" s="188"/>
      <c r="X27" s="188"/>
      <c r="Y27" s="188"/>
      <c r="Z27" s="188"/>
      <c r="AA27" s="190" t="s">
        <v>19</v>
      </c>
      <c r="AB27" s="188"/>
      <c r="AC27" s="188"/>
      <c r="AD27" s="188"/>
      <c r="AE27" s="188"/>
      <c r="AF27" s="190" t="s">
        <v>20</v>
      </c>
      <c r="AG27" s="188"/>
      <c r="AH27" s="188"/>
      <c r="AI27" s="99" t="s">
        <v>317</v>
      </c>
      <c r="AJ27" s="192" t="s">
        <v>21</v>
      </c>
      <c r="AK27" s="188"/>
      <c r="AL27" s="188"/>
      <c r="AM27" s="188"/>
      <c r="AN27" s="188"/>
      <c r="AO27" s="188"/>
      <c r="AP27" s="100" t="s">
        <v>320</v>
      </c>
      <c r="AQ27" s="100" t="s">
        <v>320</v>
      </c>
      <c r="AR27" s="100" t="s">
        <v>320</v>
      </c>
      <c r="AS27" s="187" t="s">
        <v>320</v>
      </c>
      <c r="AT27" s="188"/>
      <c r="AU27" s="187" t="s">
        <v>320</v>
      </c>
      <c r="AV27" s="188"/>
      <c r="AW27" s="100" t="s">
        <v>320</v>
      </c>
      <c r="AX27" s="100" t="s">
        <v>320</v>
      </c>
      <c r="AY27" s="100" t="s">
        <v>320</v>
      </c>
    </row>
    <row r="28" spans="1:51" x14ac:dyDescent="0.25">
      <c r="A28" s="190" t="s">
        <v>22</v>
      </c>
      <c r="B28" s="188"/>
      <c r="C28" s="190" t="s">
        <v>322</v>
      </c>
      <c r="D28" s="188"/>
      <c r="E28" s="190" t="s">
        <v>322</v>
      </c>
      <c r="F28" s="188"/>
      <c r="G28" s="190" t="s">
        <v>322</v>
      </c>
      <c r="H28" s="188"/>
      <c r="I28" s="190" t="s">
        <v>326</v>
      </c>
      <c r="J28" s="188"/>
      <c r="K28" s="188"/>
      <c r="L28" s="190" t="s">
        <v>332</v>
      </c>
      <c r="M28" s="188"/>
      <c r="N28" s="188"/>
      <c r="O28" s="190"/>
      <c r="P28" s="188"/>
      <c r="Q28" s="190"/>
      <c r="R28" s="188"/>
      <c r="S28" s="191" t="s">
        <v>43</v>
      </c>
      <c r="T28" s="188"/>
      <c r="U28" s="188"/>
      <c r="V28" s="188"/>
      <c r="W28" s="188"/>
      <c r="X28" s="188"/>
      <c r="Y28" s="188"/>
      <c r="Z28" s="188"/>
      <c r="AA28" s="190" t="s">
        <v>19</v>
      </c>
      <c r="AB28" s="188"/>
      <c r="AC28" s="188"/>
      <c r="AD28" s="188"/>
      <c r="AE28" s="188"/>
      <c r="AF28" s="190" t="s">
        <v>20</v>
      </c>
      <c r="AG28" s="188"/>
      <c r="AH28" s="188"/>
      <c r="AI28" s="99" t="s">
        <v>317</v>
      </c>
      <c r="AJ28" s="192" t="s">
        <v>21</v>
      </c>
      <c r="AK28" s="188"/>
      <c r="AL28" s="188"/>
      <c r="AM28" s="188"/>
      <c r="AN28" s="188"/>
      <c r="AO28" s="188"/>
      <c r="AP28" s="100" t="s">
        <v>320</v>
      </c>
      <c r="AQ28" s="100" t="s">
        <v>320</v>
      </c>
      <c r="AR28" s="100" t="s">
        <v>320</v>
      </c>
      <c r="AS28" s="187" t="s">
        <v>320</v>
      </c>
      <c r="AT28" s="188"/>
      <c r="AU28" s="187" t="s">
        <v>320</v>
      </c>
      <c r="AV28" s="188"/>
      <c r="AW28" s="100" t="s">
        <v>320</v>
      </c>
      <c r="AX28" s="100" t="s">
        <v>320</v>
      </c>
      <c r="AY28" s="100" t="s">
        <v>320</v>
      </c>
    </row>
    <row r="29" spans="1:51" x14ac:dyDescent="0.25">
      <c r="A29" s="190" t="s">
        <v>22</v>
      </c>
      <c r="B29" s="188"/>
      <c r="C29" s="190" t="s">
        <v>322</v>
      </c>
      <c r="D29" s="188"/>
      <c r="E29" s="190" t="s">
        <v>322</v>
      </c>
      <c r="F29" s="188"/>
      <c r="G29" s="190" t="s">
        <v>322</v>
      </c>
      <c r="H29" s="188"/>
      <c r="I29" s="190" t="s">
        <v>326</v>
      </c>
      <c r="J29" s="188"/>
      <c r="K29" s="188"/>
      <c r="L29" s="190" t="s">
        <v>334</v>
      </c>
      <c r="M29" s="188"/>
      <c r="N29" s="188"/>
      <c r="O29" s="190"/>
      <c r="P29" s="188"/>
      <c r="Q29" s="190"/>
      <c r="R29" s="188"/>
      <c r="S29" s="191" t="s">
        <v>45</v>
      </c>
      <c r="T29" s="188"/>
      <c r="U29" s="188"/>
      <c r="V29" s="188"/>
      <c r="W29" s="188"/>
      <c r="X29" s="188"/>
      <c r="Y29" s="188"/>
      <c r="Z29" s="188"/>
      <c r="AA29" s="190" t="s">
        <v>19</v>
      </c>
      <c r="AB29" s="188"/>
      <c r="AC29" s="188"/>
      <c r="AD29" s="188"/>
      <c r="AE29" s="188"/>
      <c r="AF29" s="190" t="s">
        <v>20</v>
      </c>
      <c r="AG29" s="188"/>
      <c r="AH29" s="188"/>
      <c r="AI29" s="99" t="s">
        <v>317</v>
      </c>
      <c r="AJ29" s="192" t="s">
        <v>21</v>
      </c>
      <c r="AK29" s="188"/>
      <c r="AL29" s="188"/>
      <c r="AM29" s="188"/>
      <c r="AN29" s="188"/>
      <c r="AO29" s="188"/>
      <c r="AP29" s="100" t="s">
        <v>320</v>
      </c>
      <c r="AQ29" s="100" t="s">
        <v>320</v>
      </c>
      <c r="AR29" s="100" t="s">
        <v>320</v>
      </c>
      <c r="AS29" s="187" t="s">
        <v>320</v>
      </c>
      <c r="AT29" s="188"/>
      <c r="AU29" s="187" t="s">
        <v>320</v>
      </c>
      <c r="AV29" s="188"/>
      <c r="AW29" s="100" t="s">
        <v>320</v>
      </c>
      <c r="AX29" s="100" t="s">
        <v>320</v>
      </c>
      <c r="AY29" s="100" t="s">
        <v>320</v>
      </c>
    </row>
    <row r="30" spans="1:51" x14ac:dyDescent="0.25">
      <c r="A30" s="190" t="s">
        <v>22</v>
      </c>
      <c r="B30" s="188"/>
      <c r="C30" s="190" t="s">
        <v>322</v>
      </c>
      <c r="D30" s="188"/>
      <c r="E30" s="190" t="s">
        <v>322</v>
      </c>
      <c r="F30" s="188"/>
      <c r="G30" s="190" t="s">
        <v>322</v>
      </c>
      <c r="H30" s="188"/>
      <c r="I30" s="190" t="s">
        <v>326</v>
      </c>
      <c r="J30" s="188"/>
      <c r="K30" s="188"/>
      <c r="L30" s="190" t="s">
        <v>335</v>
      </c>
      <c r="M30" s="188"/>
      <c r="N30" s="188"/>
      <c r="O30" s="190"/>
      <c r="P30" s="188"/>
      <c r="Q30" s="190"/>
      <c r="R30" s="188"/>
      <c r="S30" s="191" t="s">
        <v>47</v>
      </c>
      <c r="T30" s="188"/>
      <c r="U30" s="188"/>
      <c r="V30" s="188"/>
      <c r="W30" s="188"/>
      <c r="X30" s="188"/>
      <c r="Y30" s="188"/>
      <c r="Z30" s="188"/>
      <c r="AA30" s="190" t="s">
        <v>19</v>
      </c>
      <c r="AB30" s="188"/>
      <c r="AC30" s="188"/>
      <c r="AD30" s="188"/>
      <c r="AE30" s="188"/>
      <c r="AF30" s="190" t="s">
        <v>20</v>
      </c>
      <c r="AG30" s="188"/>
      <c r="AH30" s="188"/>
      <c r="AI30" s="99" t="s">
        <v>317</v>
      </c>
      <c r="AJ30" s="192" t="s">
        <v>21</v>
      </c>
      <c r="AK30" s="188"/>
      <c r="AL30" s="188"/>
      <c r="AM30" s="188"/>
      <c r="AN30" s="188"/>
      <c r="AO30" s="188"/>
      <c r="AP30" s="100" t="s">
        <v>320</v>
      </c>
      <c r="AQ30" s="100" t="s">
        <v>320</v>
      </c>
      <c r="AR30" s="100" t="s">
        <v>320</v>
      </c>
      <c r="AS30" s="187" t="s">
        <v>320</v>
      </c>
      <c r="AT30" s="188"/>
      <c r="AU30" s="187" t="s">
        <v>320</v>
      </c>
      <c r="AV30" s="188"/>
      <c r="AW30" s="100" t="s">
        <v>320</v>
      </c>
      <c r="AX30" s="100" t="s">
        <v>320</v>
      </c>
      <c r="AY30" s="100" t="s">
        <v>320</v>
      </c>
    </row>
    <row r="31" spans="1:51" x14ac:dyDescent="0.25">
      <c r="A31" s="190" t="s">
        <v>22</v>
      </c>
      <c r="B31" s="188"/>
      <c r="C31" s="190" t="s">
        <v>322</v>
      </c>
      <c r="D31" s="188"/>
      <c r="E31" s="190" t="s">
        <v>322</v>
      </c>
      <c r="F31" s="188"/>
      <c r="G31" s="190" t="s">
        <v>322</v>
      </c>
      <c r="H31" s="188"/>
      <c r="I31" s="190" t="s">
        <v>326</v>
      </c>
      <c r="J31" s="188"/>
      <c r="K31" s="188"/>
      <c r="L31" s="190" t="s">
        <v>337</v>
      </c>
      <c r="M31" s="188"/>
      <c r="N31" s="188"/>
      <c r="O31" s="190"/>
      <c r="P31" s="188"/>
      <c r="Q31" s="190"/>
      <c r="R31" s="188"/>
      <c r="S31" s="191" t="s">
        <v>49</v>
      </c>
      <c r="T31" s="188"/>
      <c r="U31" s="188"/>
      <c r="V31" s="188"/>
      <c r="W31" s="188"/>
      <c r="X31" s="188"/>
      <c r="Y31" s="188"/>
      <c r="Z31" s="188"/>
      <c r="AA31" s="190" t="s">
        <v>19</v>
      </c>
      <c r="AB31" s="188"/>
      <c r="AC31" s="188"/>
      <c r="AD31" s="188"/>
      <c r="AE31" s="188"/>
      <c r="AF31" s="190" t="s">
        <v>20</v>
      </c>
      <c r="AG31" s="188"/>
      <c r="AH31" s="188"/>
      <c r="AI31" s="99" t="s">
        <v>317</v>
      </c>
      <c r="AJ31" s="192" t="s">
        <v>21</v>
      </c>
      <c r="AK31" s="188"/>
      <c r="AL31" s="188"/>
      <c r="AM31" s="188"/>
      <c r="AN31" s="188"/>
      <c r="AO31" s="188"/>
      <c r="AP31" s="100" t="s">
        <v>320</v>
      </c>
      <c r="AQ31" s="100" t="s">
        <v>320</v>
      </c>
      <c r="AR31" s="100" t="s">
        <v>320</v>
      </c>
      <c r="AS31" s="187" t="s">
        <v>320</v>
      </c>
      <c r="AT31" s="188"/>
      <c r="AU31" s="187" t="s">
        <v>320</v>
      </c>
      <c r="AV31" s="188"/>
      <c r="AW31" s="100" t="s">
        <v>320</v>
      </c>
      <c r="AX31" s="100" t="s">
        <v>320</v>
      </c>
      <c r="AY31" s="100" t="s">
        <v>320</v>
      </c>
    </row>
    <row r="32" spans="1:51" x14ac:dyDescent="0.25">
      <c r="A32" s="190" t="s">
        <v>22</v>
      </c>
      <c r="B32" s="188"/>
      <c r="C32" s="190" t="s">
        <v>322</v>
      </c>
      <c r="D32" s="188"/>
      <c r="E32" s="190" t="s">
        <v>322</v>
      </c>
      <c r="F32" s="188"/>
      <c r="G32" s="190" t="s">
        <v>322</v>
      </c>
      <c r="H32" s="188"/>
      <c r="I32" s="190" t="s">
        <v>326</v>
      </c>
      <c r="J32" s="188"/>
      <c r="K32" s="188"/>
      <c r="L32" s="190" t="s">
        <v>339</v>
      </c>
      <c r="M32" s="188"/>
      <c r="N32" s="188"/>
      <c r="O32" s="190"/>
      <c r="P32" s="188"/>
      <c r="Q32" s="190"/>
      <c r="R32" s="188"/>
      <c r="S32" s="191" t="s">
        <v>50</v>
      </c>
      <c r="T32" s="188"/>
      <c r="U32" s="188"/>
      <c r="V32" s="188"/>
      <c r="W32" s="188"/>
      <c r="X32" s="188"/>
      <c r="Y32" s="188"/>
      <c r="Z32" s="188"/>
      <c r="AA32" s="190" t="s">
        <v>19</v>
      </c>
      <c r="AB32" s="188"/>
      <c r="AC32" s="188"/>
      <c r="AD32" s="188"/>
      <c r="AE32" s="188"/>
      <c r="AF32" s="190" t="s">
        <v>20</v>
      </c>
      <c r="AG32" s="188"/>
      <c r="AH32" s="188"/>
      <c r="AI32" s="99" t="s">
        <v>317</v>
      </c>
      <c r="AJ32" s="192" t="s">
        <v>21</v>
      </c>
      <c r="AK32" s="188"/>
      <c r="AL32" s="188"/>
      <c r="AM32" s="188"/>
      <c r="AN32" s="188"/>
      <c r="AO32" s="188"/>
      <c r="AP32" s="100" t="s">
        <v>320</v>
      </c>
      <c r="AQ32" s="100" t="s">
        <v>320</v>
      </c>
      <c r="AR32" s="100" t="s">
        <v>320</v>
      </c>
      <c r="AS32" s="187" t="s">
        <v>320</v>
      </c>
      <c r="AT32" s="188"/>
      <c r="AU32" s="187" t="s">
        <v>320</v>
      </c>
      <c r="AV32" s="188"/>
      <c r="AW32" s="100" t="s">
        <v>320</v>
      </c>
      <c r="AX32" s="100" t="s">
        <v>320</v>
      </c>
      <c r="AY32" s="100" t="s">
        <v>320</v>
      </c>
    </row>
    <row r="33" spans="1:51" x14ac:dyDescent="0.25">
      <c r="A33" s="194" t="s">
        <v>22</v>
      </c>
      <c r="B33" s="188"/>
      <c r="C33" s="194" t="s">
        <v>322</v>
      </c>
      <c r="D33" s="188"/>
      <c r="E33" s="194" t="s">
        <v>322</v>
      </c>
      <c r="F33" s="188"/>
      <c r="G33" s="194" t="s">
        <v>340</v>
      </c>
      <c r="H33" s="188"/>
      <c r="I33" s="194"/>
      <c r="J33" s="188"/>
      <c r="K33" s="188"/>
      <c r="L33" s="194"/>
      <c r="M33" s="188"/>
      <c r="N33" s="188"/>
      <c r="O33" s="194"/>
      <c r="P33" s="188"/>
      <c r="Q33" s="194"/>
      <c r="R33" s="188"/>
      <c r="S33" s="193" t="s">
        <v>52</v>
      </c>
      <c r="T33" s="188"/>
      <c r="U33" s="188"/>
      <c r="V33" s="188"/>
      <c r="W33" s="188"/>
      <c r="X33" s="188"/>
      <c r="Y33" s="188"/>
      <c r="Z33" s="188"/>
      <c r="AA33" s="194" t="s">
        <v>19</v>
      </c>
      <c r="AB33" s="188"/>
      <c r="AC33" s="188"/>
      <c r="AD33" s="188"/>
      <c r="AE33" s="188"/>
      <c r="AF33" s="194" t="s">
        <v>20</v>
      </c>
      <c r="AG33" s="188"/>
      <c r="AH33" s="188"/>
      <c r="AI33" s="97" t="s">
        <v>317</v>
      </c>
      <c r="AJ33" s="195" t="s">
        <v>21</v>
      </c>
      <c r="AK33" s="188"/>
      <c r="AL33" s="188"/>
      <c r="AM33" s="188"/>
      <c r="AN33" s="188"/>
      <c r="AO33" s="188"/>
      <c r="AP33" s="98" t="s">
        <v>320</v>
      </c>
      <c r="AQ33" s="98" t="s">
        <v>320</v>
      </c>
      <c r="AR33" s="98" t="s">
        <v>320</v>
      </c>
      <c r="AS33" s="196" t="s">
        <v>320</v>
      </c>
      <c r="AT33" s="188"/>
      <c r="AU33" s="196" t="s">
        <v>320</v>
      </c>
      <c r="AV33" s="188"/>
      <c r="AW33" s="98" t="s">
        <v>320</v>
      </c>
      <c r="AX33" s="98" t="s">
        <v>320</v>
      </c>
      <c r="AY33" s="98" t="s">
        <v>320</v>
      </c>
    </row>
    <row r="34" spans="1:51" x14ac:dyDescent="0.25">
      <c r="A34" s="190" t="s">
        <v>22</v>
      </c>
      <c r="B34" s="188"/>
      <c r="C34" s="190" t="s">
        <v>322</v>
      </c>
      <c r="D34" s="188"/>
      <c r="E34" s="190" t="s">
        <v>322</v>
      </c>
      <c r="F34" s="188"/>
      <c r="G34" s="190" t="s">
        <v>340</v>
      </c>
      <c r="H34" s="188"/>
      <c r="I34" s="190" t="s">
        <v>326</v>
      </c>
      <c r="J34" s="188"/>
      <c r="K34" s="188"/>
      <c r="L34" s="190"/>
      <c r="M34" s="188"/>
      <c r="N34" s="188"/>
      <c r="O34" s="190"/>
      <c r="P34" s="188"/>
      <c r="Q34" s="190"/>
      <c r="R34" s="188"/>
      <c r="S34" s="191" t="s">
        <v>54</v>
      </c>
      <c r="T34" s="188"/>
      <c r="U34" s="188"/>
      <c r="V34" s="188"/>
      <c r="W34" s="188"/>
      <c r="X34" s="188"/>
      <c r="Y34" s="188"/>
      <c r="Z34" s="188"/>
      <c r="AA34" s="190" t="s">
        <v>19</v>
      </c>
      <c r="AB34" s="188"/>
      <c r="AC34" s="188"/>
      <c r="AD34" s="188"/>
      <c r="AE34" s="188"/>
      <c r="AF34" s="190" t="s">
        <v>20</v>
      </c>
      <c r="AG34" s="188"/>
      <c r="AH34" s="188"/>
      <c r="AI34" s="99" t="s">
        <v>317</v>
      </c>
      <c r="AJ34" s="192" t="s">
        <v>21</v>
      </c>
      <c r="AK34" s="188"/>
      <c r="AL34" s="188"/>
      <c r="AM34" s="188"/>
      <c r="AN34" s="188"/>
      <c r="AO34" s="188"/>
      <c r="AP34" s="100" t="s">
        <v>320</v>
      </c>
      <c r="AQ34" s="100" t="s">
        <v>320</v>
      </c>
      <c r="AR34" s="100" t="s">
        <v>320</v>
      </c>
      <c r="AS34" s="187" t="s">
        <v>320</v>
      </c>
      <c r="AT34" s="188"/>
      <c r="AU34" s="187" t="s">
        <v>320</v>
      </c>
      <c r="AV34" s="188"/>
      <c r="AW34" s="100" t="s">
        <v>320</v>
      </c>
      <c r="AX34" s="100" t="s">
        <v>320</v>
      </c>
      <c r="AY34" s="100" t="s">
        <v>320</v>
      </c>
    </row>
    <row r="35" spans="1:51" x14ac:dyDescent="0.25">
      <c r="A35" s="190" t="s">
        <v>22</v>
      </c>
      <c r="B35" s="188"/>
      <c r="C35" s="190" t="s">
        <v>322</v>
      </c>
      <c r="D35" s="188"/>
      <c r="E35" s="190" t="s">
        <v>322</v>
      </c>
      <c r="F35" s="188"/>
      <c r="G35" s="190" t="s">
        <v>340</v>
      </c>
      <c r="H35" s="188"/>
      <c r="I35" s="190" t="s">
        <v>341</v>
      </c>
      <c r="J35" s="188"/>
      <c r="K35" s="188"/>
      <c r="L35" s="190"/>
      <c r="M35" s="188"/>
      <c r="N35" s="188"/>
      <c r="O35" s="190"/>
      <c r="P35" s="188"/>
      <c r="Q35" s="190"/>
      <c r="R35" s="188"/>
      <c r="S35" s="191" t="s">
        <v>56</v>
      </c>
      <c r="T35" s="188"/>
      <c r="U35" s="188"/>
      <c r="V35" s="188"/>
      <c r="W35" s="188"/>
      <c r="X35" s="188"/>
      <c r="Y35" s="188"/>
      <c r="Z35" s="188"/>
      <c r="AA35" s="190" t="s">
        <v>19</v>
      </c>
      <c r="AB35" s="188"/>
      <c r="AC35" s="188"/>
      <c r="AD35" s="188"/>
      <c r="AE35" s="188"/>
      <c r="AF35" s="190" t="s">
        <v>20</v>
      </c>
      <c r="AG35" s="188"/>
      <c r="AH35" s="188"/>
      <c r="AI35" s="99" t="s">
        <v>317</v>
      </c>
      <c r="AJ35" s="192" t="s">
        <v>21</v>
      </c>
      <c r="AK35" s="188"/>
      <c r="AL35" s="188"/>
      <c r="AM35" s="188"/>
      <c r="AN35" s="188"/>
      <c r="AO35" s="188"/>
      <c r="AP35" s="100" t="s">
        <v>320</v>
      </c>
      <c r="AQ35" s="100" t="s">
        <v>320</v>
      </c>
      <c r="AR35" s="100" t="s">
        <v>320</v>
      </c>
      <c r="AS35" s="187" t="s">
        <v>320</v>
      </c>
      <c r="AT35" s="188"/>
      <c r="AU35" s="187" t="s">
        <v>320</v>
      </c>
      <c r="AV35" s="188"/>
      <c r="AW35" s="100" t="s">
        <v>320</v>
      </c>
      <c r="AX35" s="100" t="s">
        <v>320</v>
      </c>
      <c r="AY35" s="100" t="s">
        <v>320</v>
      </c>
    </row>
    <row r="36" spans="1:51" x14ac:dyDescent="0.25">
      <c r="A36" s="190" t="s">
        <v>22</v>
      </c>
      <c r="B36" s="188"/>
      <c r="C36" s="190" t="s">
        <v>322</v>
      </c>
      <c r="D36" s="188"/>
      <c r="E36" s="190" t="s">
        <v>322</v>
      </c>
      <c r="F36" s="188"/>
      <c r="G36" s="190" t="s">
        <v>340</v>
      </c>
      <c r="H36" s="188"/>
      <c r="I36" s="190" t="s">
        <v>327</v>
      </c>
      <c r="J36" s="188"/>
      <c r="K36" s="188"/>
      <c r="L36" s="190"/>
      <c r="M36" s="188"/>
      <c r="N36" s="188"/>
      <c r="O36" s="190"/>
      <c r="P36" s="188"/>
      <c r="Q36" s="190"/>
      <c r="R36" s="188"/>
      <c r="S36" s="191" t="s">
        <v>58</v>
      </c>
      <c r="T36" s="188"/>
      <c r="U36" s="188"/>
      <c r="V36" s="188"/>
      <c r="W36" s="188"/>
      <c r="X36" s="188"/>
      <c r="Y36" s="188"/>
      <c r="Z36" s="188"/>
      <c r="AA36" s="190" t="s">
        <v>19</v>
      </c>
      <c r="AB36" s="188"/>
      <c r="AC36" s="188"/>
      <c r="AD36" s="188"/>
      <c r="AE36" s="188"/>
      <c r="AF36" s="190" t="s">
        <v>20</v>
      </c>
      <c r="AG36" s="188"/>
      <c r="AH36" s="188"/>
      <c r="AI36" s="99" t="s">
        <v>317</v>
      </c>
      <c r="AJ36" s="192" t="s">
        <v>21</v>
      </c>
      <c r="AK36" s="188"/>
      <c r="AL36" s="188"/>
      <c r="AM36" s="188"/>
      <c r="AN36" s="188"/>
      <c r="AO36" s="188"/>
      <c r="AP36" s="100" t="s">
        <v>320</v>
      </c>
      <c r="AQ36" s="100" t="s">
        <v>320</v>
      </c>
      <c r="AR36" s="100" t="s">
        <v>320</v>
      </c>
      <c r="AS36" s="187" t="s">
        <v>320</v>
      </c>
      <c r="AT36" s="188"/>
      <c r="AU36" s="187" t="s">
        <v>320</v>
      </c>
      <c r="AV36" s="188"/>
      <c r="AW36" s="100" t="s">
        <v>320</v>
      </c>
      <c r="AX36" s="100" t="s">
        <v>320</v>
      </c>
      <c r="AY36" s="100" t="s">
        <v>320</v>
      </c>
    </row>
    <row r="37" spans="1:51" x14ac:dyDescent="0.25">
      <c r="A37" s="190" t="s">
        <v>22</v>
      </c>
      <c r="B37" s="188"/>
      <c r="C37" s="190" t="s">
        <v>322</v>
      </c>
      <c r="D37" s="188"/>
      <c r="E37" s="190" t="s">
        <v>322</v>
      </c>
      <c r="F37" s="188"/>
      <c r="G37" s="190" t="s">
        <v>340</v>
      </c>
      <c r="H37" s="188"/>
      <c r="I37" s="190" t="s">
        <v>328</v>
      </c>
      <c r="J37" s="188"/>
      <c r="K37" s="188"/>
      <c r="L37" s="190"/>
      <c r="M37" s="188"/>
      <c r="N37" s="188"/>
      <c r="O37" s="190"/>
      <c r="P37" s="188"/>
      <c r="Q37" s="190"/>
      <c r="R37" s="188"/>
      <c r="S37" s="191" t="s">
        <v>60</v>
      </c>
      <c r="T37" s="188"/>
      <c r="U37" s="188"/>
      <c r="V37" s="188"/>
      <c r="W37" s="188"/>
      <c r="X37" s="188"/>
      <c r="Y37" s="188"/>
      <c r="Z37" s="188"/>
      <c r="AA37" s="190" t="s">
        <v>19</v>
      </c>
      <c r="AB37" s="188"/>
      <c r="AC37" s="188"/>
      <c r="AD37" s="188"/>
      <c r="AE37" s="188"/>
      <c r="AF37" s="190" t="s">
        <v>20</v>
      </c>
      <c r="AG37" s="188"/>
      <c r="AH37" s="188"/>
      <c r="AI37" s="99" t="s">
        <v>317</v>
      </c>
      <c r="AJ37" s="192" t="s">
        <v>21</v>
      </c>
      <c r="AK37" s="188"/>
      <c r="AL37" s="188"/>
      <c r="AM37" s="188"/>
      <c r="AN37" s="188"/>
      <c r="AO37" s="188"/>
      <c r="AP37" s="100" t="s">
        <v>320</v>
      </c>
      <c r="AQ37" s="100" t="s">
        <v>320</v>
      </c>
      <c r="AR37" s="100" t="s">
        <v>320</v>
      </c>
      <c r="AS37" s="187" t="s">
        <v>320</v>
      </c>
      <c r="AT37" s="188"/>
      <c r="AU37" s="187" t="s">
        <v>320</v>
      </c>
      <c r="AV37" s="188"/>
      <c r="AW37" s="100" t="s">
        <v>320</v>
      </c>
      <c r="AX37" s="100" t="s">
        <v>320</v>
      </c>
      <c r="AY37" s="100" t="s">
        <v>320</v>
      </c>
    </row>
    <row r="38" spans="1:51" x14ac:dyDescent="0.25">
      <c r="A38" s="190" t="s">
        <v>22</v>
      </c>
      <c r="B38" s="188"/>
      <c r="C38" s="190" t="s">
        <v>322</v>
      </c>
      <c r="D38" s="188"/>
      <c r="E38" s="190" t="s">
        <v>322</v>
      </c>
      <c r="F38" s="188"/>
      <c r="G38" s="190" t="s">
        <v>340</v>
      </c>
      <c r="H38" s="188"/>
      <c r="I38" s="190" t="s">
        <v>329</v>
      </c>
      <c r="J38" s="188"/>
      <c r="K38" s="188"/>
      <c r="L38" s="190"/>
      <c r="M38" s="188"/>
      <c r="N38" s="188"/>
      <c r="O38" s="190"/>
      <c r="P38" s="188"/>
      <c r="Q38" s="190"/>
      <c r="R38" s="188"/>
      <c r="S38" s="191" t="s">
        <v>62</v>
      </c>
      <c r="T38" s="188"/>
      <c r="U38" s="188"/>
      <c r="V38" s="188"/>
      <c r="W38" s="188"/>
      <c r="X38" s="188"/>
      <c r="Y38" s="188"/>
      <c r="Z38" s="188"/>
      <c r="AA38" s="190" t="s">
        <v>19</v>
      </c>
      <c r="AB38" s="188"/>
      <c r="AC38" s="188"/>
      <c r="AD38" s="188"/>
      <c r="AE38" s="188"/>
      <c r="AF38" s="190" t="s">
        <v>20</v>
      </c>
      <c r="AG38" s="188"/>
      <c r="AH38" s="188"/>
      <c r="AI38" s="99" t="s">
        <v>317</v>
      </c>
      <c r="AJ38" s="192" t="s">
        <v>21</v>
      </c>
      <c r="AK38" s="188"/>
      <c r="AL38" s="188"/>
      <c r="AM38" s="188"/>
      <c r="AN38" s="188"/>
      <c r="AO38" s="188"/>
      <c r="AP38" s="100" t="s">
        <v>320</v>
      </c>
      <c r="AQ38" s="100" t="s">
        <v>320</v>
      </c>
      <c r="AR38" s="100" t="s">
        <v>320</v>
      </c>
      <c r="AS38" s="187" t="s">
        <v>320</v>
      </c>
      <c r="AT38" s="188"/>
      <c r="AU38" s="187" t="s">
        <v>320</v>
      </c>
      <c r="AV38" s="188"/>
      <c r="AW38" s="100" t="s">
        <v>320</v>
      </c>
      <c r="AX38" s="100" t="s">
        <v>320</v>
      </c>
      <c r="AY38" s="100" t="s">
        <v>320</v>
      </c>
    </row>
    <row r="39" spans="1:51" x14ac:dyDescent="0.25">
      <c r="A39" s="190" t="s">
        <v>22</v>
      </c>
      <c r="B39" s="188"/>
      <c r="C39" s="190" t="s">
        <v>322</v>
      </c>
      <c r="D39" s="188"/>
      <c r="E39" s="190" t="s">
        <v>322</v>
      </c>
      <c r="F39" s="188"/>
      <c r="G39" s="190" t="s">
        <v>340</v>
      </c>
      <c r="H39" s="188"/>
      <c r="I39" s="190" t="s">
        <v>330</v>
      </c>
      <c r="J39" s="188"/>
      <c r="K39" s="188"/>
      <c r="L39" s="190"/>
      <c r="M39" s="188"/>
      <c r="N39" s="188"/>
      <c r="O39" s="190"/>
      <c r="P39" s="188"/>
      <c r="Q39" s="190"/>
      <c r="R39" s="188"/>
      <c r="S39" s="191" t="s">
        <v>64</v>
      </c>
      <c r="T39" s="188"/>
      <c r="U39" s="188"/>
      <c r="V39" s="188"/>
      <c r="W39" s="188"/>
      <c r="X39" s="188"/>
      <c r="Y39" s="188"/>
      <c r="Z39" s="188"/>
      <c r="AA39" s="190" t="s">
        <v>19</v>
      </c>
      <c r="AB39" s="188"/>
      <c r="AC39" s="188"/>
      <c r="AD39" s="188"/>
      <c r="AE39" s="188"/>
      <c r="AF39" s="190" t="s">
        <v>20</v>
      </c>
      <c r="AG39" s="188"/>
      <c r="AH39" s="188"/>
      <c r="AI39" s="99" t="s">
        <v>317</v>
      </c>
      <c r="AJ39" s="192" t="s">
        <v>21</v>
      </c>
      <c r="AK39" s="188"/>
      <c r="AL39" s="188"/>
      <c r="AM39" s="188"/>
      <c r="AN39" s="188"/>
      <c r="AO39" s="188"/>
      <c r="AP39" s="100" t="s">
        <v>320</v>
      </c>
      <c r="AQ39" s="100" t="s">
        <v>320</v>
      </c>
      <c r="AR39" s="100" t="s">
        <v>320</v>
      </c>
      <c r="AS39" s="187" t="s">
        <v>320</v>
      </c>
      <c r="AT39" s="188"/>
      <c r="AU39" s="187" t="s">
        <v>320</v>
      </c>
      <c r="AV39" s="188"/>
      <c r="AW39" s="100" t="s">
        <v>320</v>
      </c>
      <c r="AX39" s="100" t="s">
        <v>320</v>
      </c>
      <c r="AY39" s="100" t="s">
        <v>320</v>
      </c>
    </row>
    <row r="40" spans="1:51" x14ac:dyDescent="0.25">
      <c r="A40" s="190" t="s">
        <v>22</v>
      </c>
      <c r="B40" s="188"/>
      <c r="C40" s="190" t="s">
        <v>322</v>
      </c>
      <c r="D40" s="188"/>
      <c r="E40" s="190" t="s">
        <v>322</v>
      </c>
      <c r="F40" s="188"/>
      <c r="G40" s="190" t="s">
        <v>340</v>
      </c>
      <c r="H40" s="188"/>
      <c r="I40" s="190" t="s">
        <v>332</v>
      </c>
      <c r="J40" s="188"/>
      <c r="K40" s="188"/>
      <c r="L40" s="190"/>
      <c r="M40" s="188"/>
      <c r="N40" s="188"/>
      <c r="O40" s="190"/>
      <c r="P40" s="188"/>
      <c r="Q40" s="190"/>
      <c r="R40" s="188"/>
      <c r="S40" s="191" t="s">
        <v>65</v>
      </c>
      <c r="T40" s="188"/>
      <c r="U40" s="188"/>
      <c r="V40" s="188"/>
      <c r="W40" s="188"/>
      <c r="X40" s="188"/>
      <c r="Y40" s="188"/>
      <c r="Z40" s="188"/>
      <c r="AA40" s="190" t="s">
        <v>19</v>
      </c>
      <c r="AB40" s="188"/>
      <c r="AC40" s="188"/>
      <c r="AD40" s="188"/>
      <c r="AE40" s="188"/>
      <c r="AF40" s="190" t="s">
        <v>20</v>
      </c>
      <c r="AG40" s="188"/>
      <c r="AH40" s="188"/>
      <c r="AI40" s="99" t="s">
        <v>317</v>
      </c>
      <c r="AJ40" s="192" t="s">
        <v>21</v>
      </c>
      <c r="AK40" s="188"/>
      <c r="AL40" s="188"/>
      <c r="AM40" s="188"/>
      <c r="AN40" s="188"/>
      <c r="AO40" s="188"/>
      <c r="AP40" s="100" t="s">
        <v>320</v>
      </c>
      <c r="AQ40" s="100" t="s">
        <v>320</v>
      </c>
      <c r="AR40" s="100" t="s">
        <v>320</v>
      </c>
      <c r="AS40" s="187" t="s">
        <v>320</v>
      </c>
      <c r="AT40" s="188"/>
      <c r="AU40" s="187" t="s">
        <v>320</v>
      </c>
      <c r="AV40" s="188"/>
      <c r="AW40" s="100" t="s">
        <v>320</v>
      </c>
      <c r="AX40" s="100" t="s">
        <v>320</v>
      </c>
      <c r="AY40" s="100" t="s">
        <v>320</v>
      </c>
    </row>
    <row r="41" spans="1:51" x14ac:dyDescent="0.25">
      <c r="A41" s="194" t="s">
        <v>22</v>
      </c>
      <c r="B41" s="188"/>
      <c r="C41" s="194" t="s">
        <v>322</v>
      </c>
      <c r="D41" s="188"/>
      <c r="E41" s="194" t="s">
        <v>322</v>
      </c>
      <c r="F41" s="188"/>
      <c r="G41" s="194" t="s">
        <v>342</v>
      </c>
      <c r="H41" s="188"/>
      <c r="I41" s="194"/>
      <c r="J41" s="188"/>
      <c r="K41" s="188"/>
      <c r="L41" s="194"/>
      <c r="M41" s="188"/>
      <c r="N41" s="188"/>
      <c r="O41" s="194"/>
      <c r="P41" s="188"/>
      <c r="Q41" s="194"/>
      <c r="R41" s="188"/>
      <c r="S41" s="193" t="s">
        <v>67</v>
      </c>
      <c r="T41" s="188"/>
      <c r="U41" s="188"/>
      <c r="V41" s="188"/>
      <c r="W41" s="188"/>
      <c r="X41" s="188"/>
      <c r="Y41" s="188"/>
      <c r="Z41" s="188"/>
      <c r="AA41" s="194" t="s">
        <v>19</v>
      </c>
      <c r="AB41" s="188"/>
      <c r="AC41" s="188"/>
      <c r="AD41" s="188"/>
      <c r="AE41" s="188"/>
      <c r="AF41" s="194" t="s">
        <v>20</v>
      </c>
      <c r="AG41" s="188"/>
      <c r="AH41" s="188"/>
      <c r="AI41" s="97" t="s">
        <v>317</v>
      </c>
      <c r="AJ41" s="195" t="s">
        <v>21</v>
      </c>
      <c r="AK41" s="188"/>
      <c r="AL41" s="188"/>
      <c r="AM41" s="188"/>
      <c r="AN41" s="188"/>
      <c r="AO41" s="188"/>
      <c r="AP41" s="98" t="s">
        <v>320</v>
      </c>
      <c r="AQ41" s="98" t="s">
        <v>320</v>
      </c>
      <c r="AR41" s="98" t="s">
        <v>320</v>
      </c>
      <c r="AS41" s="196" t="s">
        <v>320</v>
      </c>
      <c r="AT41" s="188"/>
      <c r="AU41" s="196" t="s">
        <v>320</v>
      </c>
      <c r="AV41" s="188"/>
      <c r="AW41" s="98" t="s">
        <v>320</v>
      </c>
      <c r="AX41" s="98" t="s">
        <v>320</v>
      </c>
      <c r="AY41" s="98" t="s">
        <v>320</v>
      </c>
    </row>
    <row r="42" spans="1:51" x14ac:dyDescent="0.25">
      <c r="A42" s="194" t="s">
        <v>22</v>
      </c>
      <c r="B42" s="188"/>
      <c r="C42" s="194" t="s">
        <v>322</v>
      </c>
      <c r="D42" s="188"/>
      <c r="E42" s="194" t="s">
        <v>322</v>
      </c>
      <c r="F42" s="188"/>
      <c r="G42" s="194" t="s">
        <v>342</v>
      </c>
      <c r="H42" s="188"/>
      <c r="I42" s="194" t="s">
        <v>326</v>
      </c>
      <c r="J42" s="188"/>
      <c r="K42" s="188"/>
      <c r="L42" s="194"/>
      <c r="M42" s="188"/>
      <c r="N42" s="188"/>
      <c r="O42" s="194"/>
      <c r="P42" s="188"/>
      <c r="Q42" s="194"/>
      <c r="R42" s="188"/>
      <c r="S42" s="193" t="s">
        <v>69</v>
      </c>
      <c r="T42" s="188"/>
      <c r="U42" s="188"/>
      <c r="V42" s="188"/>
      <c r="W42" s="188"/>
      <c r="X42" s="188"/>
      <c r="Y42" s="188"/>
      <c r="Z42" s="188"/>
      <c r="AA42" s="194" t="s">
        <v>19</v>
      </c>
      <c r="AB42" s="188"/>
      <c r="AC42" s="188"/>
      <c r="AD42" s="188"/>
      <c r="AE42" s="188"/>
      <c r="AF42" s="194" t="s">
        <v>20</v>
      </c>
      <c r="AG42" s="188"/>
      <c r="AH42" s="188"/>
      <c r="AI42" s="97" t="s">
        <v>317</v>
      </c>
      <c r="AJ42" s="195" t="s">
        <v>21</v>
      </c>
      <c r="AK42" s="188"/>
      <c r="AL42" s="188"/>
      <c r="AM42" s="188"/>
      <c r="AN42" s="188"/>
      <c r="AO42" s="188"/>
      <c r="AP42" s="98" t="s">
        <v>320</v>
      </c>
      <c r="AQ42" s="98" t="s">
        <v>320</v>
      </c>
      <c r="AR42" s="98" t="s">
        <v>320</v>
      </c>
      <c r="AS42" s="196" t="s">
        <v>320</v>
      </c>
      <c r="AT42" s="188"/>
      <c r="AU42" s="196" t="s">
        <v>320</v>
      </c>
      <c r="AV42" s="188"/>
      <c r="AW42" s="98" t="s">
        <v>320</v>
      </c>
      <c r="AX42" s="98" t="s">
        <v>320</v>
      </c>
      <c r="AY42" s="98" t="s">
        <v>320</v>
      </c>
    </row>
    <row r="43" spans="1:51" x14ac:dyDescent="0.25">
      <c r="A43" s="190" t="s">
        <v>22</v>
      </c>
      <c r="B43" s="188"/>
      <c r="C43" s="190" t="s">
        <v>322</v>
      </c>
      <c r="D43" s="188"/>
      <c r="E43" s="190" t="s">
        <v>322</v>
      </c>
      <c r="F43" s="188"/>
      <c r="G43" s="190" t="s">
        <v>342</v>
      </c>
      <c r="H43" s="188"/>
      <c r="I43" s="190" t="s">
        <v>326</v>
      </c>
      <c r="J43" s="188"/>
      <c r="K43" s="188"/>
      <c r="L43" s="190" t="s">
        <v>326</v>
      </c>
      <c r="M43" s="188"/>
      <c r="N43" s="188"/>
      <c r="O43" s="190"/>
      <c r="P43" s="188"/>
      <c r="Q43" s="190"/>
      <c r="R43" s="188"/>
      <c r="S43" s="191" t="s">
        <v>71</v>
      </c>
      <c r="T43" s="188"/>
      <c r="U43" s="188"/>
      <c r="V43" s="188"/>
      <c r="W43" s="188"/>
      <c r="X43" s="188"/>
      <c r="Y43" s="188"/>
      <c r="Z43" s="188"/>
      <c r="AA43" s="190" t="s">
        <v>19</v>
      </c>
      <c r="AB43" s="188"/>
      <c r="AC43" s="188"/>
      <c r="AD43" s="188"/>
      <c r="AE43" s="188"/>
      <c r="AF43" s="190" t="s">
        <v>20</v>
      </c>
      <c r="AG43" s="188"/>
      <c r="AH43" s="188"/>
      <c r="AI43" s="99" t="s">
        <v>317</v>
      </c>
      <c r="AJ43" s="192" t="s">
        <v>21</v>
      </c>
      <c r="AK43" s="188"/>
      <c r="AL43" s="188"/>
      <c r="AM43" s="188"/>
      <c r="AN43" s="188"/>
      <c r="AO43" s="188"/>
      <c r="AP43" s="100" t="s">
        <v>320</v>
      </c>
      <c r="AQ43" s="100" t="s">
        <v>320</v>
      </c>
      <c r="AR43" s="100" t="s">
        <v>320</v>
      </c>
      <c r="AS43" s="187" t="s">
        <v>320</v>
      </c>
      <c r="AT43" s="188"/>
      <c r="AU43" s="187" t="s">
        <v>320</v>
      </c>
      <c r="AV43" s="188"/>
      <c r="AW43" s="100" t="s">
        <v>320</v>
      </c>
      <c r="AX43" s="100" t="s">
        <v>320</v>
      </c>
      <c r="AY43" s="100" t="s">
        <v>320</v>
      </c>
    </row>
    <row r="44" spans="1:51" x14ac:dyDescent="0.25">
      <c r="A44" s="190" t="s">
        <v>22</v>
      </c>
      <c r="B44" s="188"/>
      <c r="C44" s="190" t="s">
        <v>322</v>
      </c>
      <c r="D44" s="188"/>
      <c r="E44" s="190" t="s">
        <v>322</v>
      </c>
      <c r="F44" s="188"/>
      <c r="G44" s="190" t="s">
        <v>342</v>
      </c>
      <c r="H44" s="188"/>
      <c r="I44" s="190" t="s">
        <v>326</v>
      </c>
      <c r="J44" s="188"/>
      <c r="K44" s="188"/>
      <c r="L44" s="190" t="s">
        <v>341</v>
      </c>
      <c r="M44" s="188"/>
      <c r="N44" s="188"/>
      <c r="O44" s="190"/>
      <c r="P44" s="188"/>
      <c r="Q44" s="190"/>
      <c r="R44" s="188"/>
      <c r="S44" s="191" t="s">
        <v>73</v>
      </c>
      <c r="T44" s="188"/>
      <c r="U44" s="188"/>
      <c r="V44" s="188"/>
      <c r="W44" s="188"/>
      <c r="X44" s="188"/>
      <c r="Y44" s="188"/>
      <c r="Z44" s="188"/>
      <c r="AA44" s="190" t="s">
        <v>19</v>
      </c>
      <c r="AB44" s="188"/>
      <c r="AC44" s="188"/>
      <c r="AD44" s="188"/>
      <c r="AE44" s="188"/>
      <c r="AF44" s="190" t="s">
        <v>20</v>
      </c>
      <c r="AG44" s="188"/>
      <c r="AH44" s="188"/>
      <c r="AI44" s="99" t="s">
        <v>317</v>
      </c>
      <c r="AJ44" s="192" t="s">
        <v>21</v>
      </c>
      <c r="AK44" s="188"/>
      <c r="AL44" s="188"/>
      <c r="AM44" s="188"/>
      <c r="AN44" s="188"/>
      <c r="AO44" s="188"/>
      <c r="AP44" s="100" t="s">
        <v>320</v>
      </c>
      <c r="AQ44" s="100" t="s">
        <v>320</v>
      </c>
      <c r="AR44" s="100" t="s">
        <v>320</v>
      </c>
      <c r="AS44" s="187" t="s">
        <v>320</v>
      </c>
      <c r="AT44" s="188"/>
      <c r="AU44" s="187" t="s">
        <v>320</v>
      </c>
      <c r="AV44" s="188"/>
      <c r="AW44" s="100" t="s">
        <v>320</v>
      </c>
      <c r="AX44" s="100" t="s">
        <v>320</v>
      </c>
      <c r="AY44" s="100" t="s">
        <v>320</v>
      </c>
    </row>
    <row r="45" spans="1:51" x14ac:dyDescent="0.25">
      <c r="A45" s="190" t="s">
        <v>22</v>
      </c>
      <c r="B45" s="188"/>
      <c r="C45" s="190" t="s">
        <v>322</v>
      </c>
      <c r="D45" s="188"/>
      <c r="E45" s="190" t="s">
        <v>322</v>
      </c>
      <c r="F45" s="188"/>
      <c r="G45" s="190" t="s">
        <v>342</v>
      </c>
      <c r="H45" s="188"/>
      <c r="I45" s="190" t="s">
        <v>326</v>
      </c>
      <c r="J45" s="188"/>
      <c r="K45" s="188"/>
      <c r="L45" s="190" t="s">
        <v>327</v>
      </c>
      <c r="M45" s="188"/>
      <c r="N45" s="188"/>
      <c r="O45" s="190"/>
      <c r="P45" s="188"/>
      <c r="Q45" s="190"/>
      <c r="R45" s="188"/>
      <c r="S45" s="191" t="s">
        <v>75</v>
      </c>
      <c r="T45" s="188"/>
      <c r="U45" s="188"/>
      <c r="V45" s="188"/>
      <c r="W45" s="188"/>
      <c r="X45" s="188"/>
      <c r="Y45" s="188"/>
      <c r="Z45" s="188"/>
      <c r="AA45" s="190" t="s">
        <v>19</v>
      </c>
      <c r="AB45" s="188"/>
      <c r="AC45" s="188"/>
      <c r="AD45" s="188"/>
      <c r="AE45" s="188"/>
      <c r="AF45" s="190" t="s">
        <v>20</v>
      </c>
      <c r="AG45" s="188"/>
      <c r="AH45" s="188"/>
      <c r="AI45" s="99" t="s">
        <v>317</v>
      </c>
      <c r="AJ45" s="192" t="s">
        <v>21</v>
      </c>
      <c r="AK45" s="188"/>
      <c r="AL45" s="188"/>
      <c r="AM45" s="188"/>
      <c r="AN45" s="188"/>
      <c r="AO45" s="188"/>
      <c r="AP45" s="100" t="s">
        <v>320</v>
      </c>
      <c r="AQ45" s="100" t="s">
        <v>320</v>
      </c>
      <c r="AR45" s="100" t="s">
        <v>320</v>
      </c>
      <c r="AS45" s="187" t="s">
        <v>320</v>
      </c>
      <c r="AT45" s="188"/>
      <c r="AU45" s="187" t="s">
        <v>320</v>
      </c>
      <c r="AV45" s="188"/>
      <c r="AW45" s="100" t="s">
        <v>320</v>
      </c>
      <c r="AX45" s="100" t="s">
        <v>320</v>
      </c>
      <c r="AY45" s="100" t="s">
        <v>320</v>
      </c>
    </row>
    <row r="46" spans="1:51" x14ac:dyDescent="0.25">
      <c r="A46" s="190" t="s">
        <v>22</v>
      </c>
      <c r="B46" s="188"/>
      <c r="C46" s="190" t="s">
        <v>322</v>
      </c>
      <c r="D46" s="188"/>
      <c r="E46" s="190" t="s">
        <v>322</v>
      </c>
      <c r="F46" s="188"/>
      <c r="G46" s="190" t="s">
        <v>342</v>
      </c>
      <c r="H46" s="188"/>
      <c r="I46" s="190" t="s">
        <v>341</v>
      </c>
      <c r="J46" s="188"/>
      <c r="K46" s="188"/>
      <c r="L46" s="190"/>
      <c r="M46" s="188"/>
      <c r="N46" s="188"/>
      <c r="O46" s="190"/>
      <c r="P46" s="188"/>
      <c r="Q46" s="190"/>
      <c r="R46" s="188"/>
      <c r="S46" s="191" t="s">
        <v>77</v>
      </c>
      <c r="T46" s="188"/>
      <c r="U46" s="188"/>
      <c r="V46" s="188"/>
      <c r="W46" s="188"/>
      <c r="X46" s="188"/>
      <c r="Y46" s="188"/>
      <c r="Z46" s="188"/>
      <c r="AA46" s="190" t="s">
        <v>19</v>
      </c>
      <c r="AB46" s="188"/>
      <c r="AC46" s="188"/>
      <c r="AD46" s="188"/>
      <c r="AE46" s="188"/>
      <c r="AF46" s="190" t="s">
        <v>20</v>
      </c>
      <c r="AG46" s="188"/>
      <c r="AH46" s="188"/>
      <c r="AI46" s="99" t="s">
        <v>317</v>
      </c>
      <c r="AJ46" s="192" t="s">
        <v>21</v>
      </c>
      <c r="AK46" s="188"/>
      <c r="AL46" s="188"/>
      <c r="AM46" s="188"/>
      <c r="AN46" s="188"/>
      <c r="AO46" s="188"/>
      <c r="AP46" s="100" t="s">
        <v>320</v>
      </c>
      <c r="AQ46" s="100" t="s">
        <v>320</v>
      </c>
      <c r="AR46" s="100" t="s">
        <v>320</v>
      </c>
      <c r="AS46" s="187" t="s">
        <v>320</v>
      </c>
      <c r="AT46" s="188"/>
      <c r="AU46" s="187" t="s">
        <v>320</v>
      </c>
      <c r="AV46" s="188"/>
      <c r="AW46" s="100" t="s">
        <v>320</v>
      </c>
      <c r="AX46" s="100" t="s">
        <v>320</v>
      </c>
      <c r="AY46" s="100" t="s">
        <v>320</v>
      </c>
    </row>
    <row r="47" spans="1:51" x14ac:dyDescent="0.25">
      <c r="A47" s="190" t="s">
        <v>22</v>
      </c>
      <c r="B47" s="188"/>
      <c r="C47" s="190" t="s">
        <v>322</v>
      </c>
      <c r="D47" s="188"/>
      <c r="E47" s="190" t="s">
        <v>322</v>
      </c>
      <c r="F47" s="188"/>
      <c r="G47" s="190" t="s">
        <v>342</v>
      </c>
      <c r="H47" s="188"/>
      <c r="I47" s="190" t="s">
        <v>346</v>
      </c>
      <c r="J47" s="188"/>
      <c r="K47" s="188"/>
      <c r="L47" s="190"/>
      <c r="M47" s="188"/>
      <c r="N47" s="188"/>
      <c r="O47" s="190"/>
      <c r="P47" s="188"/>
      <c r="Q47" s="190"/>
      <c r="R47" s="188"/>
      <c r="S47" s="191" t="s">
        <v>79</v>
      </c>
      <c r="T47" s="188"/>
      <c r="U47" s="188"/>
      <c r="V47" s="188"/>
      <c r="W47" s="188"/>
      <c r="X47" s="188"/>
      <c r="Y47" s="188"/>
      <c r="Z47" s="188"/>
      <c r="AA47" s="190" t="s">
        <v>19</v>
      </c>
      <c r="AB47" s="188"/>
      <c r="AC47" s="188"/>
      <c r="AD47" s="188"/>
      <c r="AE47" s="188"/>
      <c r="AF47" s="190" t="s">
        <v>20</v>
      </c>
      <c r="AG47" s="188"/>
      <c r="AH47" s="188"/>
      <c r="AI47" s="99" t="s">
        <v>317</v>
      </c>
      <c r="AJ47" s="192" t="s">
        <v>21</v>
      </c>
      <c r="AK47" s="188"/>
      <c r="AL47" s="188"/>
      <c r="AM47" s="188"/>
      <c r="AN47" s="188"/>
      <c r="AO47" s="188"/>
      <c r="AP47" s="100" t="s">
        <v>320</v>
      </c>
      <c r="AQ47" s="100" t="s">
        <v>320</v>
      </c>
      <c r="AR47" s="100" t="s">
        <v>320</v>
      </c>
      <c r="AS47" s="187" t="s">
        <v>320</v>
      </c>
      <c r="AT47" s="188"/>
      <c r="AU47" s="187" t="s">
        <v>320</v>
      </c>
      <c r="AV47" s="188"/>
      <c r="AW47" s="100" t="s">
        <v>320</v>
      </c>
      <c r="AX47" s="100" t="s">
        <v>320</v>
      </c>
      <c r="AY47" s="100" t="s">
        <v>320</v>
      </c>
    </row>
    <row r="48" spans="1:51" x14ac:dyDescent="0.25">
      <c r="A48" s="190" t="s">
        <v>22</v>
      </c>
      <c r="B48" s="188"/>
      <c r="C48" s="190" t="s">
        <v>322</v>
      </c>
      <c r="D48" s="188"/>
      <c r="E48" s="190" t="s">
        <v>322</v>
      </c>
      <c r="F48" s="188"/>
      <c r="G48" s="190" t="s">
        <v>342</v>
      </c>
      <c r="H48" s="188"/>
      <c r="I48" s="190" t="s">
        <v>347</v>
      </c>
      <c r="J48" s="188"/>
      <c r="K48" s="188"/>
      <c r="L48" s="190"/>
      <c r="M48" s="188"/>
      <c r="N48" s="188"/>
      <c r="O48" s="190"/>
      <c r="P48" s="188"/>
      <c r="Q48" s="190"/>
      <c r="R48" s="188"/>
      <c r="S48" s="191" t="s">
        <v>81</v>
      </c>
      <c r="T48" s="188"/>
      <c r="U48" s="188"/>
      <c r="V48" s="188"/>
      <c r="W48" s="188"/>
      <c r="X48" s="188"/>
      <c r="Y48" s="188"/>
      <c r="Z48" s="188"/>
      <c r="AA48" s="190" t="s">
        <v>19</v>
      </c>
      <c r="AB48" s="188"/>
      <c r="AC48" s="188"/>
      <c r="AD48" s="188"/>
      <c r="AE48" s="188"/>
      <c r="AF48" s="190" t="s">
        <v>20</v>
      </c>
      <c r="AG48" s="188"/>
      <c r="AH48" s="188"/>
      <c r="AI48" s="99" t="s">
        <v>317</v>
      </c>
      <c r="AJ48" s="192" t="s">
        <v>21</v>
      </c>
      <c r="AK48" s="188"/>
      <c r="AL48" s="188"/>
      <c r="AM48" s="188"/>
      <c r="AN48" s="188"/>
      <c r="AO48" s="188"/>
      <c r="AP48" s="100" t="s">
        <v>320</v>
      </c>
      <c r="AQ48" s="100" t="s">
        <v>320</v>
      </c>
      <c r="AR48" s="100" t="s">
        <v>320</v>
      </c>
      <c r="AS48" s="187" t="s">
        <v>320</v>
      </c>
      <c r="AT48" s="188"/>
      <c r="AU48" s="187" t="s">
        <v>320</v>
      </c>
      <c r="AV48" s="188"/>
      <c r="AW48" s="100" t="s">
        <v>320</v>
      </c>
      <c r="AX48" s="100" t="s">
        <v>320</v>
      </c>
      <c r="AY48" s="100" t="s">
        <v>320</v>
      </c>
    </row>
    <row r="49" spans="1:51" x14ac:dyDescent="0.25">
      <c r="A49" s="190" t="s">
        <v>22</v>
      </c>
      <c r="B49" s="188"/>
      <c r="C49" s="190" t="s">
        <v>322</v>
      </c>
      <c r="D49" s="188"/>
      <c r="E49" s="190" t="s">
        <v>322</v>
      </c>
      <c r="F49" s="188"/>
      <c r="G49" s="190" t="s">
        <v>342</v>
      </c>
      <c r="H49" s="188"/>
      <c r="I49" s="190" t="s">
        <v>348</v>
      </c>
      <c r="J49" s="188"/>
      <c r="K49" s="188"/>
      <c r="L49" s="190"/>
      <c r="M49" s="188"/>
      <c r="N49" s="188"/>
      <c r="O49" s="190"/>
      <c r="P49" s="188"/>
      <c r="Q49" s="190"/>
      <c r="R49" s="188"/>
      <c r="S49" s="191" t="s">
        <v>83</v>
      </c>
      <c r="T49" s="188"/>
      <c r="U49" s="188"/>
      <c r="V49" s="188"/>
      <c r="W49" s="188"/>
      <c r="X49" s="188"/>
      <c r="Y49" s="188"/>
      <c r="Z49" s="188"/>
      <c r="AA49" s="190" t="s">
        <v>19</v>
      </c>
      <c r="AB49" s="188"/>
      <c r="AC49" s="188"/>
      <c r="AD49" s="188"/>
      <c r="AE49" s="188"/>
      <c r="AF49" s="190" t="s">
        <v>20</v>
      </c>
      <c r="AG49" s="188"/>
      <c r="AH49" s="188"/>
      <c r="AI49" s="99" t="s">
        <v>317</v>
      </c>
      <c r="AJ49" s="192" t="s">
        <v>21</v>
      </c>
      <c r="AK49" s="188"/>
      <c r="AL49" s="188"/>
      <c r="AM49" s="188"/>
      <c r="AN49" s="188"/>
      <c r="AO49" s="188"/>
      <c r="AP49" s="100" t="s">
        <v>320</v>
      </c>
      <c r="AQ49" s="100" t="s">
        <v>320</v>
      </c>
      <c r="AR49" s="100" t="s">
        <v>320</v>
      </c>
      <c r="AS49" s="187" t="s">
        <v>320</v>
      </c>
      <c r="AT49" s="188"/>
      <c r="AU49" s="187" t="s">
        <v>320</v>
      </c>
      <c r="AV49" s="188"/>
      <c r="AW49" s="100" t="s">
        <v>320</v>
      </c>
      <c r="AX49" s="100" t="s">
        <v>320</v>
      </c>
      <c r="AY49" s="100" t="s">
        <v>320</v>
      </c>
    </row>
    <row r="50" spans="1:51" x14ac:dyDescent="0.25">
      <c r="A50" s="194" t="s">
        <v>22</v>
      </c>
      <c r="B50" s="188"/>
      <c r="C50" s="194" t="s">
        <v>340</v>
      </c>
      <c r="D50" s="188"/>
      <c r="E50" s="194"/>
      <c r="F50" s="188"/>
      <c r="G50" s="194"/>
      <c r="H50" s="188"/>
      <c r="I50" s="194"/>
      <c r="J50" s="188"/>
      <c r="K50" s="188"/>
      <c r="L50" s="194"/>
      <c r="M50" s="188"/>
      <c r="N50" s="188"/>
      <c r="O50" s="194"/>
      <c r="P50" s="188"/>
      <c r="Q50" s="194"/>
      <c r="R50" s="188"/>
      <c r="S50" s="193" t="s">
        <v>85</v>
      </c>
      <c r="T50" s="188"/>
      <c r="U50" s="188"/>
      <c r="V50" s="188"/>
      <c r="W50" s="188"/>
      <c r="X50" s="188"/>
      <c r="Y50" s="188"/>
      <c r="Z50" s="188"/>
      <c r="AA50" s="194" t="s">
        <v>19</v>
      </c>
      <c r="AB50" s="188"/>
      <c r="AC50" s="188"/>
      <c r="AD50" s="188"/>
      <c r="AE50" s="188"/>
      <c r="AF50" s="194" t="s">
        <v>20</v>
      </c>
      <c r="AG50" s="188"/>
      <c r="AH50" s="188"/>
      <c r="AI50" s="97" t="s">
        <v>317</v>
      </c>
      <c r="AJ50" s="195" t="s">
        <v>21</v>
      </c>
      <c r="AK50" s="188"/>
      <c r="AL50" s="188"/>
      <c r="AM50" s="188"/>
      <c r="AN50" s="188"/>
      <c r="AO50" s="188"/>
      <c r="AP50" s="98" t="s">
        <v>448</v>
      </c>
      <c r="AQ50" s="98" t="s">
        <v>449</v>
      </c>
      <c r="AR50" s="98" t="s">
        <v>450</v>
      </c>
      <c r="AS50" s="196" t="s">
        <v>451</v>
      </c>
      <c r="AT50" s="188"/>
      <c r="AU50" s="196" t="s">
        <v>452</v>
      </c>
      <c r="AV50" s="188"/>
      <c r="AW50" s="98" t="s">
        <v>451</v>
      </c>
      <c r="AX50" s="98" t="s">
        <v>320</v>
      </c>
      <c r="AY50" s="98" t="s">
        <v>320</v>
      </c>
    </row>
    <row r="51" spans="1:51" x14ac:dyDescent="0.25">
      <c r="A51" s="194" t="s">
        <v>22</v>
      </c>
      <c r="B51" s="188"/>
      <c r="C51" s="194" t="s">
        <v>340</v>
      </c>
      <c r="D51" s="188"/>
      <c r="E51" s="194" t="s">
        <v>322</v>
      </c>
      <c r="F51" s="188"/>
      <c r="G51" s="194"/>
      <c r="H51" s="188"/>
      <c r="I51" s="194"/>
      <c r="J51" s="188"/>
      <c r="K51" s="188"/>
      <c r="L51" s="194"/>
      <c r="M51" s="188"/>
      <c r="N51" s="188"/>
      <c r="O51" s="194"/>
      <c r="P51" s="188"/>
      <c r="Q51" s="194"/>
      <c r="R51" s="188"/>
      <c r="S51" s="193" t="s">
        <v>87</v>
      </c>
      <c r="T51" s="188"/>
      <c r="U51" s="188"/>
      <c r="V51" s="188"/>
      <c r="W51" s="188"/>
      <c r="X51" s="188"/>
      <c r="Y51" s="188"/>
      <c r="Z51" s="188"/>
      <c r="AA51" s="194" t="s">
        <v>19</v>
      </c>
      <c r="AB51" s="188"/>
      <c r="AC51" s="188"/>
      <c r="AD51" s="188"/>
      <c r="AE51" s="188"/>
      <c r="AF51" s="194" t="s">
        <v>20</v>
      </c>
      <c r="AG51" s="188"/>
      <c r="AH51" s="188"/>
      <c r="AI51" s="97" t="s">
        <v>317</v>
      </c>
      <c r="AJ51" s="195" t="s">
        <v>21</v>
      </c>
      <c r="AK51" s="188"/>
      <c r="AL51" s="188"/>
      <c r="AM51" s="188"/>
      <c r="AN51" s="188"/>
      <c r="AO51" s="188"/>
      <c r="AP51" s="98" t="s">
        <v>320</v>
      </c>
      <c r="AQ51" s="98" t="s">
        <v>320</v>
      </c>
      <c r="AR51" s="98" t="s">
        <v>320</v>
      </c>
      <c r="AS51" s="196" t="s">
        <v>320</v>
      </c>
      <c r="AT51" s="188"/>
      <c r="AU51" s="196" t="s">
        <v>320</v>
      </c>
      <c r="AV51" s="188"/>
      <c r="AW51" s="98" t="s">
        <v>320</v>
      </c>
      <c r="AX51" s="98" t="s">
        <v>320</v>
      </c>
      <c r="AY51" s="98" t="s">
        <v>320</v>
      </c>
    </row>
    <row r="52" spans="1:51" x14ac:dyDescent="0.25">
      <c r="A52" s="194" t="s">
        <v>22</v>
      </c>
      <c r="B52" s="188"/>
      <c r="C52" s="194" t="s">
        <v>340</v>
      </c>
      <c r="D52" s="188"/>
      <c r="E52" s="194" t="s">
        <v>322</v>
      </c>
      <c r="F52" s="188"/>
      <c r="G52" s="194" t="s">
        <v>322</v>
      </c>
      <c r="H52" s="188"/>
      <c r="I52" s="194"/>
      <c r="J52" s="188"/>
      <c r="K52" s="188"/>
      <c r="L52" s="194"/>
      <c r="M52" s="188"/>
      <c r="N52" s="188"/>
      <c r="O52" s="194"/>
      <c r="P52" s="188"/>
      <c r="Q52" s="194"/>
      <c r="R52" s="188"/>
      <c r="S52" s="193" t="s">
        <v>89</v>
      </c>
      <c r="T52" s="188"/>
      <c r="U52" s="188"/>
      <c r="V52" s="188"/>
      <c r="W52" s="188"/>
      <c r="X52" s="188"/>
      <c r="Y52" s="188"/>
      <c r="Z52" s="188"/>
      <c r="AA52" s="194" t="s">
        <v>19</v>
      </c>
      <c r="AB52" s="188"/>
      <c r="AC52" s="188"/>
      <c r="AD52" s="188"/>
      <c r="AE52" s="188"/>
      <c r="AF52" s="194" t="s">
        <v>20</v>
      </c>
      <c r="AG52" s="188"/>
      <c r="AH52" s="188"/>
      <c r="AI52" s="97" t="s">
        <v>317</v>
      </c>
      <c r="AJ52" s="195" t="s">
        <v>21</v>
      </c>
      <c r="AK52" s="188"/>
      <c r="AL52" s="188"/>
      <c r="AM52" s="188"/>
      <c r="AN52" s="188"/>
      <c r="AO52" s="188"/>
      <c r="AP52" s="98" t="s">
        <v>320</v>
      </c>
      <c r="AQ52" s="98" t="s">
        <v>320</v>
      </c>
      <c r="AR52" s="98" t="s">
        <v>320</v>
      </c>
      <c r="AS52" s="196" t="s">
        <v>320</v>
      </c>
      <c r="AT52" s="188"/>
      <c r="AU52" s="196" t="s">
        <v>320</v>
      </c>
      <c r="AV52" s="188"/>
      <c r="AW52" s="98" t="s">
        <v>320</v>
      </c>
      <c r="AX52" s="98" t="s">
        <v>320</v>
      </c>
      <c r="AY52" s="98" t="s">
        <v>320</v>
      </c>
    </row>
    <row r="53" spans="1:51" x14ac:dyDescent="0.25">
      <c r="A53" s="194" t="s">
        <v>22</v>
      </c>
      <c r="B53" s="188"/>
      <c r="C53" s="194" t="s">
        <v>340</v>
      </c>
      <c r="D53" s="188"/>
      <c r="E53" s="194" t="s">
        <v>322</v>
      </c>
      <c r="F53" s="188"/>
      <c r="G53" s="194" t="s">
        <v>322</v>
      </c>
      <c r="H53" s="188"/>
      <c r="I53" s="194" t="s">
        <v>327</v>
      </c>
      <c r="J53" s="188"/>
      <c r="K53" s="188"/>
      <c r="L53" s="194"/>
      <c r="M53" s="188"/>
      <c r="N53" s="188"/>
      <c r="O53" s="194"/>
      <c r="P53" s="188"/>
      <c r="Q53" s="194"/>
      <c r="R53" s="188"/>
      <c r="S53" s="193" t="s">
        <v>91</v>
      </c>
      <c r="T53" s="188"/>
      <c r="U53" s="188"/>
      <c r="V53" s="188"/>
      <c r="W53" s="188"/>
      <c r="X53" s="188"/>
      <c r="Y53" s="188"/>
      <c r="Z53" s="188"/>
      <c r="AA53" s="194" t="s">
        <v>19</v>
      </c>
      <c r="AB53" s="188"/>
      <c r="AC53" s="188"/>
      <c r="AD53" s="188"/>
      <c r="AE53" s="188"/>
      <c r="AF53" s="194" t="s">
        <v>20</v>
      </c>
      <c r="AG53" s="188"/>
      <c r="AH53" s="188"/>
      <c r="AI53" s="97" t="s">
        <v>317</v>
      </c>
      <c r="AJ53" s="195" t="s">
        <v>21</v>
      </c>
      <c r="AK53" s="188"/>
      <c r="AL53" s="188"/>
      <c r="AM53" s="188"/>
      <c r="AN53" s="188"/>
      <c r="AO53" s="188"/>
      <c r="AP53" s="98" t="s">
        <v>320</v>
      </c>
      <c r="AQ53" s="98" t="s">
        <v>320</v>
      </c>
      <c r="AR53" s="98" t="s">
        <v>320</v>
      </c>
      <c r="AS53" s="196" t="s">
        <v>320</v>
      </c>
      <c r="AT53" s="188"/>
      <c r="AU53" s="196" t="s">
        <v>320</v>
      </c>
      <c r="AV53" s="188"/>
      <c r="AW53" s="98" t="s">
        <v>320</v>
      </c>
      <c r="AX53" s="98" t="s">
        <v>320</v>
      </c>
      <c r="AY53" s="98" t="s">
        <v>320</v>
      </c>
    </row>
    <row r="54" spans="1:51" x14ac:dyDescent="0.25">
      <c r="A54" s="190" t="s">
        <v>22</v>
      </c>
      <c r="B54" s="188"/>
      <c r="C54" s="190" t="s">
        <v>340</v>
      </c>
      <c r="D54" s="188"/>
      <c r="E54" s="190" t="s">
        <v>322</v>
      </c>
      <c r="F54" s="188"/>
      <c r="G54" s="190" t="s">
        <v>322</v>
      </c>
      <c r="H54" s="188"/>
      <c r="I54" s="190" t="s">
        <v>327</v>
      </c>
      <c r="J54" s="188"/>
      <c r="K54" s="188"/>
      <c r="L54" s="190" t="s">
        <v>334</v>
      </c>
      <c r="M54" s="188"/>
      <c r="N54" s="188"/>
      <c r="O54" s="190"/>
      <c r="P54" s="188"/>
      <c r="Q54" s="190"/>
      <c r="R54" s="188"/>
      <c r="S54" s="191" t="s">
        <v>93</v>
      </c>
      <c r="T54" s="188"/>
      <c r="U54" s="188"/>
      <c r="V54" s="188"/>
      <c r="W54" s="188"/>
      <c r="X54" s="188"/>
      <c r="Y54" s="188"/>
      <c r="Z54" s="188"/>
      <c r="AA54" s="190" t="s">
        <v>19</v>
      </c>
      <c r="AB54" s="188"/>
      <c r="AC54" s="188"/>
      <c r="AD54" s="188"/>
      <c r="AE54" s="188"/>
      <c r="AF54" s="190" t="s">
        <v>20</v>
      </c>
      <c r="AG54" s="188"/>
      <c r="AH54" s="188"/>
      <c r="AI54" s="99" t="s">
        <v>317</v>
      </c>
      <c r="AJ54" s="192" t="s">
        <v>21</v>
      </c>
      <c r="AK54" s="188"/>
      <c r="AL54" s="188"/>
      <c r="AM54" s="188"/>
      <c r="AN54" s="188"/>
      <c r="AO54" s="188"/>
      <c r="AP54" s="100" t="s">
        <v>320</v>
      </c>
      <c r="AQ54" s="100" t="s">
        <v>320</v>
      </c>
      <c r="AR54" s="100" t="s">
        <v>320</v>
      </c>
      <c r="AS54" s="187" t="s">
        <v>320</v>
      </c>
      <c r="AT54" s="188"/>
      <c r="AU54" s="187" t="s">
        <v>320</v>
      </c>
      <c r="AV54" s="188"/>
      <c r="AW54" s="100" t="s">
        <v>320</v>
      </c>
      <c r="AX54" s="100" t="s">
        <v>320</v>
      </c>
      <c r="AY54" s="100" t="s">
        <v>320</v>
      </c>
    </row>
    <row r="55" spans="1:51" x14ac:dyDescent="0.25">
      <c r="A55" s="194" t="s">
        <v>22</v>
      </c>
      <c r="B55" s="188"/>
      <c r="C55" s="194" t="s">
        <v>340</v>
      </c>
      <c r="D55" s="188"/>
      <c r="E55" s="194" t="s">
        <v>322</v>
      </c>
      <c r="F55" s="188"/>
      <c r="G55" s="194" t="s">
        <v>322</v>
      </c>
      <c r="H55" s="188"/>
      <c r="I55" s="194" t="s">
        <v>328</v>
      </c>
      <c r="J55" s="188"/>
      <c r="K55" s="188"/>
      <c r="L55" s="194"/>
      <c r="M55" s="188"/>
      <c r="N55" s="188"/>
      <c r="O55" s="194"/>
      <c r="P55" s="188"/>
      <c r="Q55" s="194"/>
      <c r="R55" s="188"/>
      <c r="S55" s="193" t="s">
        <v>95</v>
      </c>
      <c r="T55" s="188"/>
      <c r="U55" s="188"/>
      <c r="V55" s="188"/>
      <c r="W55" s="188"/>
      <c r="X55" s="188"/>
      <c r="Y55" s="188"/>
      <c r="Z55" s="188"/>
      <c r="AA55" s="194" t="s">
        <v>19</v>
      </c>
      <c r="AB55" s="188"/>
      <c r="AC55" s="188"/>
      <c r="AD55" s="188"/>
      <c r="AE55" s="188"/>
      <c r="AF55" s="194" t="s">
        <v>20</v>
      </c>
      <c r="AG55" s="188"/>
      <c r="AH55" s="188"/>
      <c r="AI55" s="97" t="s">
        <v>317</v>
      </c>
      <c r="AJ55" s="195" t="s">
        <v>21</v>
      </c>
      <c r="AK55" s="188"/>
      <c r="AL55" s="188"/>
      <c r="AM55" s="188"/>
      <c r="AN55" s="188"/>
      <c r="AO55" s="188"/>
      <c r="AP55" s="98" t="s">
        <v>320</v>
      </c>
      <c r="AQ55" s="98" t="s">
        <v>320</v>
      </c>
      <c r="AR55" s="98" t="s">
        <v>320</v>
      </c>
      <c r="AS55" s="196" t="s">
        <v>320</v>
      </c>
      <c r="AT55" s="188"/>
      <c r="AU55" s="196" t="s">
        <v>320</v>
      </c>
      <c r="AV55" s="188"/>
      <c r="AW55" s="98" t="s">
        <v>320</v>
      </c>
      <c r="AX55" s="98" t="s">
        <v>320</v>
      </c>
      <c r="AY55" s="98" t="s">
        <v>320</v>
      </c>
    </row>
    <row r="56" spans="1:51" x14ac:dyDescent="0.25">
      <c r="A56" s="190" t="s">
        <v>22</v>
      </c>
      <c r="B56" s="188"/>
      <c r="C56" s="190" t="s">
        <v>340</v>
      </c>
      <c r="D56" s="188"/>
      <c r="E56" s="190" t="s">
        <v>322</v>
      </c>
      <c r="F56" s="188"/>
      <c r="G56" s="190" t="s">
        <v>322</v>
      </c>
      <c r="H56" s="188"/>
      <c r="I56" s="190" t="s">
        <v>328</v>
      </c>
      <c r="J56" s="188"/>
      <c r="K56" s="188"/>
      <c r="L56" s="190" t="s">
        <v>327</v>
      </c>
      <c r="M56" s="188"/>
      <c r="N56" s="188"/>
      <c r="O56" s="190"/>
      <c r="P56" s="188"/>
      <c r="Q56" s="190"/>
      <c r="R56" s="188"/>
      <c r="S56" s="191" t="s">
        <v>97</v>
      </c>
      <c r="T56" s="188"/>
      <c r="U56" s="188"/>
      <c r="V56" s="188"/>
      <c r="W56" s="188"/>
      <c r="X56" s="188"/>
      <c r="Y56" s="188"/>
      <c r="Z56" s="188"/>
      <c r="AA56" s="190" t="s">
        <v>19</v>
      </c>
      <c r="AB56" s="188"/>
      <c r="AC56" s="188"/>
      <c r="AD56" s="188"/>
      <c r="AE56" s="188"/>
      <c r="AF56" s="190" t="s">
        <v>20</v>
      </c>
      <c r="AG56" s="188"/>
      <c r="AH56" s="188"/>
      <c r="AI56" s="99" t="s">
        <v>317</v>
      </c>
      <c r="AJ56" s="192" t="s">
        <v>21</v>
      </c>
      <c r="AK56" s="188"/>
      <c r="AL56" s="188"/>
      <c r="AM56" s="188"/>
      <c r="AN56" s="188"/>
      <c r="AO56" s="188"/>
      <c r="AP56" s="100" t="s">
        <v>320</v>
      </c>
      <c r="AQ56" s="100" t="s">
        <v>320</v>
      </c>
      <c r="AR56" s="100" t="s">
        <v>320</v>
      </c>
      <c r="AS56" s="187" t="s">
        <v>320</v>
      </c>
      <c r="AT56" s="188"/>
      <c r="AU56" s="187" t="s">
        <v>320</v>
      </c>
      <c r="AV56" s="188"/>
      <c r="AW56" s="100" t="s">
        <v>320</v>
      </c>
      <c r="AX56" s="100" t="s">
        <v>320</v>
      </c>
      <c r="AY56" s="100" t="s">
        <v>320</v>
      </c>
    </row>
    <row r="57" spans="1:51" x14ac:dyDescent="0.25">
      <c r="A57" s="190" t="s">
        <v>22</v>
      </c>
      <c r="B57" s="188"/>
      <c r="C57" s="190" t="s">
        <v>340</v>
      </c>
      <c r="D57" s="188"/>
      <c r="E57" s="190" t="s">
        <v>322</v>
      </c>
      <c r="F57" s="188"/>
      <c r="G57" s="190" t="s">
        <v>322</v>
      </c>
      <c r="H57" s="188"/>
      <c r="I57" s="190" t="s">
        <v>328</v>
      </c>
      <c r="J57" s="188"/>
      <c r="K57" s="188"/>
      <c r="L57" s="190" t="s">
        <v>328</v>
      </c>
      <c r="M57" s="188"/>
      <c r="N57" s="188"/>
      <c r="O57" s="190"/>
      <c r="P57" s="188"/>
      <c r="Q57" s="190"/>
      <c r="R57" s="188"/>
      <c r="S57" s="191" t="s">
        <v>99</v>
      </c>
      <c r="T57" s="188"/>
      <c r="U57" s="188"/>
      <c r="V57" s="188"/>
      <c r="W57" s="188"/>
      <c r="X57" s="188"/>
      <c r="Y57" s="188"/>
      <c r="Z57" s="188"/>
      <c r="AA57" s="190" t="s">
        <v>19</v>
      </c>
      <c r="AB57" s="188"/>
      <c r="AC57" s="188"/>
      <c r="AD57" s="188"/>
      <c r="AE57" s="188"/>
      <c r="AF57" s="190" t="s">
        <v>20</v>
      </c>
      <c r="AG57" s="188"/>
      <c r="AH57" s="188"/>
      <c r="AI57" s="99" t="s">
        <v>317</v>
      </c>
      <c r="AJ57" s="192" t="s">
        <v>21</v>
      </c>
      <c r="AK57" s="188"/>
      <c r="AL57" s="188"/>
      <c r="AM57" s="188"/>
      <c r="AN57" s="188"/>
      <c r="AO57" s="188"/>
      <c r="AP57" s="100" t="s">
        <v>320</v>
      </c>
      <c r="AQ57" s="100" t="s">
        <v>320</v>
      </c>
      <c r="AR57" s="100" t="s">
        <v>320</v>
      </c>
      <c r="AS57" s="187" t="s">
        <v>320</v>
      </c>
      <c r="AT57" s="188"/>
      <c r="AU57" s="187" t="s">
        <v>320</v>
      </c>
      <c r="AV57" s="188"/>
      <c r="AW57" s="100" t="s">
        <v>320</v>
      </c>
      <c r="AX57" s="100" t="s">
        <v>320</v>
      </c>
      <c r="AY57" s="100" t="s">
        <v>320</v>
      </c>
    </row>
    <row r="58" spans="1:51" x14ac:dyDescent="0.25">
      <c r="A58" s="190" t="s">
        <v>22</v>
      </c>
      <c r="B58" s="188"/>
      <c r="C58" s="190" t="s">
        <v>340</v>
      </c>
      <c r="D58" s="188"/>
      <c r="E58" s="190" t="s">
        <v>322</v>
      </c>
      <c r="F58" s="188"/>
      <c r="G58" s="190" t="s">
        <v>322</v>
      </c>
      <c r="H58" s="188"/>
      <c r="I58" s="190" t="s">
        <v>328</v>
      </c>
      <c r="J58" s="188"/>
      <c r="K58" s="188"/>
      <c r="L58" s="190" t="s">
        <v>329</v>
      </c>
      <c r="M58" s="188"/>
      <c r="N58" s="188"/>
      <c r="O58" s="190"/>
      <c r="P58" s="188"/>
      <c r="Q58" s="190"/>
      <c r="R58" s="188"/>
      <c r="S58" s="191" t="s">
        <v>101</v>
      </c>
      <c r="T58" s="188"/>
      <c r="U58" s="188"/>
      <c r="V58" s="188"/>
      <c r="W58" s="188"/>
      <c r="X58" s="188"/>
      <c r="Y58" s="188"/>
      <c r="Z58" s="188"/>
      <c r="AA58" s="190" t="s">
        <v>19</v>
      </c>
      <c r="AB58" s="188"/>
      <c r="AC58" s="188"/>
      <c r="AD58" s="188"/>
      <c r="AE58" s="188"/>
      <c r="AF58" s="190" t="s">
        <v>20</v>
      </c>
      <c r="AG58" s="188"/>
      <c r="AH58" s="188"/>
      <c r="AI58" s="99" t="s">
        <v>317</v>
      </c>
      <c r="AJ58" s="192" t="s">
        <v>21</v>
      </c>
      <c r="AK58" s="188"/>
      <c r="AL58" s="188"/>
      <c r="AM58" s="188"/>
      <c r="AN58" s="188"/>
      <c r="AO58" s="188"/>
      <c r="AP58" s="100" t="s">
        <v>320</v>
      </c>
      <c r="AQ58" s="100" t="s">
        <v>320</v>
      </c>
      <c r="AR58" s="100" t="s">
        <v>320</v>
      </c>
      <c r="AS58" s="187" t="s">
        <v>320</v>
      </c>
      <c r="AT58" s="188"/>
      <c r="AU58" s="187" t="s">
        <v>320</v>
      </c>
      <c r="AV58" s="188"/>
      <c r="AW58" s="100" t="s">
        <v>320</v>
      </c>
      <c r="AX58" s="100" t="s">
        <v>320</v>
      </c>
      <c r="AY58" s="100" t="s">
        <v>320</v>
      </c>
    </row>
    <row r="59" spans="1:51" x14ac:dyDescent="0.25">
      <c r="A59" s="190" t="s">
        <v>22</v>
      </c>
      <c r="B59" s="188"/>
      <c r="C59" s="190" t="s">
        <v>340</v>
      </c>
      <c r="D59" s="188"/>
      <c r="E59" s="190" t="s">
        <v>322</v>
      </c>
      <c r="F59" s="188"/>
      <c r="G59" s="190" t="s">
        <v>322</v>
      </c>
      <c r="H59" s="188"/>
      <c r="I59" s="190" t="s">
        <v>328</v>
      </c>
      <c r="J59" s="188"/>
      <c r="K59" s="188"/>
      <c r="L59" s="190" t="s">
        <v>330</v>
      </c>
      <c r="M59" s="188"/>
      <c r="N59" s="188"/>
      <c r="O59" s="190"/>
      <c r="P59" s="188"/>
      <c r="Q59" s="190"/>
      <c r="R59" s="188"/>
      <c r="S59" s="191" t="s">
        <v>103</v>
      </c>
      <c r="T59" s="188"/>
      <c r="U59" s="188"/>
      <c r="V59" s="188"/>
      <c r="W59" s="188"/>
      <c r="X59" s="188"/>
      <c r="Y59" s="188"/>
      <c r="Z59" s="188"/>
      <c r="AA59" s="190" t="s">
        <v>19</v>
      </c>
      <c r="AB59" s="188"/>
      <c r="AC59" s="188"/>
      <c r="AD59" s="188"/>
      <c r="AE59" s="188"/>
      <c r="AF59" s="190" t="s">
        <v>20</v>
      </c>
      <c r="AG59" s="188"/>
      <c r="AH59" s="188"/>
      <c r="AI59" s="99" t="s">
        <v>317</v>
      </c>
      <c r="AJ59" s="192" t="s">
        <v>21</v>
      </c>
      <c r="AK59" s="188"/>
      <c r="AL59" s="188"/>
      <c r="AM59" s="188"/>
      <c r="AN59" s="188"/>
      <c r="AO59" s="188"/>
      <c r="AP59" s="100" t="s">
        <v>320</v>
      </c>
      <c r="AQ59" s="100" t="s">
        <v>320</v>
      </c>
      <c r="AR59" s="100" t="s">
        <v>320</v>
      </c>
      <c r="AS59" s="187" t="s">
        <v>320</v>
      </c>
      <c r="AT59" s="188"/>
      <c r="AU59" s="187" t="s">
        <v>320</v>
      </c>
      <c r="AV59" s="188"/>
      <c r="AW59" s="100" t="s">
        <v>320</v>
      </c>
      <c r="AX59" s="100" t="s">
        <v>320</v>
      </c>
      <c r="AY59" s="100" t="s">
        <v>320</v>
      </c>
    </row>
    <row r="60" spans="1:51" x14ac:dyDescent="0.25">
      <c r="A60" s="190" t="s">
        <v>22</v>
      </c>
      <c r="B60" s="188"/>
      <c r="C60" s="190" t="s">
        <v>340</v>
      </c>
      <c r="D60" s="188"/>
      <c r="E60" s="190" t="s">
        <v>322</v>
      </c>
      <c r="F60" s="188"/>
      <c r="G60" s="190" t="s">
        <v>322</v>
      </c>
      <c r="H60" s="188"/>
      <c r="I60" s="190" t="s">
        <v>328</v>
      </c>
      <c r="J60" s="188"/>
      <c r="K60" s="188"/>
      <c r="L60" s="190" t="s">
        <v>332</v>
      </c>
      <c r="M60" s="188"/>
      <c r="N60" s="188"/>
      <c r="O60" s="190"/>
      <c r="P60" s="188"/>
      <c r="Q60" s="190"/>
      <c r="R60" s="188"/>
      <c r="S60" s="191" t="s">
        <v>105</v>
      </c>
      <c r="T60" s="188"/>
      <c r="U60" s="188"/>
      <c r="V60" s="188"/>
      <c r="W60" s="188"/>
      <c r="X60" s="188"/>
      <c r="Y60" s="188"/>
      <c r="Z60" s="188"/>
      <c r="AA60" s="190" t="s">
        <v>19</v>
      </c>
      <c r="AB60" s="188"/>
      <c r="AC60" s="188"/>
      <c r="AD60" s="188"/>
      <c r="AE60" s="188"/>
      <c r="AF60" s="190" t="s">
        <v>20</v>
      </c>
      <c r="AG60" s="188"/>
      <c r="AH60" s="188"/>
      <c r="AI60" s="99" t="s">
        <v>317</v>
      </c>
      <c r="AJ60" s="192" t="s">
        <v>21</v>
      </c>
      <c r="AK60" s="188"/>
      <c r="AL60" s="188"/>
      <c r="AM60" s="188"/>
      <c r="AN60" s="188"/>
      <c r="AO60" s="188"/>
      <c r="AP60" s="100" t="s">
        <v>320</v>
      </c>
      <c r="AQ60" s="100" t="s">
        <v>320</v>
      </c>
      <c r="AR60" s="100" t="s">
        <v>320</v>
      </c>
      <c r="AS60" s="187" t="s">
        <v>320</v>
      </c>
      <c r="AT60" s="188"/>
      <c r="AU60" s="187" t="s">
        <v>320</v>
      </c>
      <c r="AV60" s="188"/>
      <c r="AW60" s="100" t="s">
        <v>320</v>
      </c>
      <c r="AX60" s="100" t="s">
        <v>320</v>
      </c>
      <c r="AY60" s="100" t="s">
        <v>320</v>
      </c>
    </row>
    <row r="61" spans="1:51" x14ac:dyDescent="0.25">
      <c r="A61" s="190" t="s">
        <v>22</v>
      </c>
      <c r="B61" s="188"/>
      <c r="C61" s="190" t="s">
        <v>340</v>
      </c>
      <c r="D61" s="188"/>
      <c r="E61" s="190" t="s">
        <v>322</v>
      </c>
      <c r="F61" s="188"/>
      <c r="G61" s="190" t="s">
        <v>322</v>
      </c>
      <c r="H61" s="188"/>
      <c r="I61" s="190" t="s">
        <v>328</v>
      </c>
      <c r="J61" s="188"/>
      <c r="K61" s="188"/>
      <c r="L61" s="190" t="s">
        <v>334</v>
      </c>
      <c r="M61" s="188"/>
      <c r="N61" s="188"/>
      <c r="O61" s="190"/>
      <c r="P61" s="188"/>
      <c r="Q61" s="190"/>
      <c r="R61" s="188"/>
      <c r="S61" s="191" t="s">
        <v>107</v>
      </c>
      <c r="T61" s="188"/>
      <c r="U61" s="188"/>
      <c r="V61" s="188"/>
      <c r="W61" s="188"/>
      <c r="X61" s="188"/>
      <c r="Y61" s="188"/>
      <c r="Z61" s="188"/>
      <c r="AA61" s="190" t="s">
        <v>19</v>
      </c>
      <c r="AB61" s="188"/>
      <c r="AC61" s="188"/>
      <c r="AD61" s="188"/>
      <c r="AE61" s="188"/>
      <c r="AF61" s="190" t="s">
        <v>20</v>
      </c>
      <c r="AG61" s="188"/>
      <c r="AH61" s="188"/>
      <c r="AI61" s="99" t="s">
        <v>317</v>
      </c>
      <c r="AJ61" s="192" t="s">
        <v>21</v>
      </c>
      <c r="AK61" s="188"/>
      <c r="AL61" s="188"/>
      <c r="AM61" s="188"/>
      <c r="AN61" s="188"/>
      <c r="AO61" s="188"/>
      <c r="AP61" s="100" t="s">
        <v>320</v>
      </c>
      <c r="AQ61" s="100" t="s">
        <v>320</v>
      </c>
      <c r="AR61" s="100" t="s">
        <v>320</v>
      </c>
      <c r="AS61" s="187" t="s">
        <v>320</v>
      </c>
      <c r="AT61" s="188"/>
      <c r="AU61" s="187" t="s">
        <v>320</v>
      </c>
      <c r="AV61" s="188"/>
      <c r="AW61" s="100" t="s">
        <v>320</v>
      </c>
      <c r="AX61" s="100" t="s">
        <v>320</v>
      </c>
      <c r="AY61" s="100" t="s">
        <v>320</v>
      </c>
    </row>
    <row r="62" spans="1:51" x14ac:dyDescent="0.25">
      <c r="A62" s="194" t="s">
        <v>22</v>
      </c>
      <c r="B62" s="188"/>
      <c r="C62" s="194" t="s">
        <v>340</v>
      </c>
      <c r="D62" s="188"/>
      <c r="E62" s="194" t="s">
        <v>322</v>
      </c>
      <c r="F62" s="188"/>
      <c r="G62" s="194" t="s">
        <v>322</v>
      </c>
      <c r="H62" s="188"/>
      <c r="I62" s="194" t="s">
        <v>330</v>
      </c>
      <c r="J62" s="188"/>
      <c r="K62" s="188"/>
      <c r="L62" s="194"/>
      <c r="M62" s="188"/>
      <c r="N62" s="188"/>
      <c r="O62" s="194"/>
      <c r="P62" s="188"/>
      <c r="Q62" s="194"/>
      <c r="R62" s="188"/>
      <c r="S62" s="193" t="s">
        <v>109</v>
      </c>
      <c r="T62" s="188"/>
      <c r="U62" s="188"/>
      <c r="V62" s="188"/>
      <c r="W62" s="188"/>
      <c r="X62" s="188"/>
      <c r="Y62" s="188"/>
      <c r="Z62" s="188"/>
      <c r="AA62" s="194" t="s">
        <v>19</v>
      </c>
      <c r="AB62" s="188"/>
      <c r="AC62" s="188"/>
      <c r="AD62" s="188"/>
      <c r="AE62" s="188"/>
      <c r="AF62" s="194" t="s">
        <v>20</v>
      </c>
      <c r="AG62" s="188"/>
      <c r="AH62" s="188"/>
      <c r="AI62" s="97" t="s">
        <v>317</v>
      </c>
      <c r="AJ62" s="195" t="s">
        <v>21</v>
      </c>
      <c r="AK62" s="188"/>
      <c r="AL62" s="188"/>
      <c r="AM62" s="188"/>
      <c r="AN62" s="188"/>
      <c r="AO62" s="188"/>
      <c r="AP62" s="98" t="s">
        <v>320</v>
      </c>
      <c r="AQ62" s="98" t="s">
        <v>320</v>
      </c>
      <c r="AR62" s="98" t="s">
        <v>320</v>
      </c>
      <c r="AS62" s="196" t="s">
        <v>320</v>
      </c>
      <c r="AT62" s="188"/>
      <c r="AU62" s="196" t="s">
        <v>320</v>
      </c>
      <c r="AV62" s="188"/>
      <c r="AW62" s="98" t="s">
        <v>320</v>
      </c>
      <c r="AX62" s="98" t="s">
        <v>320</v>
      </c>
      <c r="AY62" s="98" t="s">
        <v>320</v>
      </c>
    </row>
    <row r="63" spans="1:51" x14ac:dyDescent="0.25">
      <c r="A63" s="190" t="s">
        <v>22</v>
      </c>
      <c r="B63" s="188"/>
      <c r="C63" s="190" t="s">
        <v>340</v>
      </c>
      <c r="D63" s="188"/>
      <c r="E63" s="190" t="s">
        <v>322</v>
      </c>
      <c r="F63" s="188"/>
      <c r="G63" s="190" t="s">
        <v>322</v>
      </c>
      <c r="H63" s="188"/>
      <c r="I63" s="190" t="s">
        <v>330</v>
      </c>
      <c r="J63" s="188"/>
      <c r="K63" s="188"/>
      <c r="L63" s="190" t="s">
        <v>341</v>
      </c>
      <c r="M63" s="188"/>
      <c r="N63" s="188"/>
      <c r="O63" s="190"/>
      <c r="P63" s="188"/>
      <c r="Q63" s="190"/>
      <c r="R63" s="188"/>
      <c r="S63" s="191" t="s">
        <v>111</v>
      </c>
      <c r="T63" s="188"/>
      <c r="U63" s="188"/>
      <c r="V63" s="188"/>
      <c r="W63" s="188"/>
      <c r="X63" s="188"/>
      <c r="Y63" s="188"/>
      <c r="Z63" s="188"/>
      <c r="AA63" s="190" t="s">
        <v>19</v>
      </c>
      <c r="AB63" s="188"/>
      <c r="AC63" s="188"/>
      <c r="AD63" s="188"/>
      <c r="AE63" s="188"/>
      <c r="AF63" s="190" t="s">
        <v>20</v>
      </c>
      <c r="AG63" s="188"/>
      <c r="AH63" s="188"/>
      <c r="AI63" s="99" t="s">
        <v>317</v>
      </c>
      <c r="AJ63" s="192" t="s">
        <v>21</v>
      </c>
      <c r="AK63" s="188"/>
      <c r="AL63" s="188"/>
      <c r="AM63" s="188"/>
      <c r="AN63" s="188"/>
      <c r="AO63" s="188"/>
      <c r="AP63" s="100" t="s">
        <v>320</v>
      </c>
      <c r="AQ63" s="100" t="s">
        <v>320</v>
      </c>
      <c r="AR63" s="100" t="s">
        <v>320</v>
      </c>
      <c r="AS63" s="187" t="s">
        <v>320</v>
      </c>
      <c r="AT63" s="188"/>
      <c r="AU63" s="187" t="s">
        <v>320</v>
      </c>
      <c r="AV63" s="188"/>
      <c r="AW63" s="100" t="s">
        <v>320</v>
      </c>
      <c r="AX63" s="100" t="s">
        <v>320</v>
      </c>
      <c r="AY63" s="100" t="s">
        <v>320</v>
      </c>
    </row>
    <row r="64" spans="1:51" x14ac:dyDescent="0.25">
      <c r="A64" s="190" t="s">
        <v>22</v>
      </c>
      <c r="B64" s="188"/>
      <c r="C64" s="190" t="s">
        <v>340</v>
      </c>
      <c r="D64" s="188"/>
      <c r="E64" s="190" t="s">
        <v>340</v>
      </c>
      <c r="F64" s="188"/>
      <c r="G64" s="190"/>
      <c r="H64" s="188"/>
      <c r="I64" s="190"/>
      <c r="J64" s="188"/>
      <c r="K64" s="188"/>
      <c r="L64" s="190"/>
      <c r="M64" s="188"/>
      <c r="N64" s="188"/>
      <c r="O64" s="190"/>
      <c r="P64" s="188"/>
      <c r="Q64" s="190"/>
      <c r="R64" s="188"/>
      <c r="S64" s="191" t="s">
        <v>113</v>
      </c>
      <c r="T64" s="188"/>
      <c r="U64" s="188"/>
      <c r="V64" s="188"/>
      <c r="W64" s="188"/>
      <c r="X64" s="188"/>
      <c r="Y64" s="188"/>
      <c r="Z64" s="188"/>
      <c r="AA64" s="190" t="s">
        <v>19</v>
      </c>
      <c r="AB64" s="188"/>
      <c r="AC64" s="188"/>
      <c r="AD64" s="188"/>
      <c r="AE64" s="188"/>
      <c r="AF64" s="190" t="s">
        <v>20</v>
      </c>
      <c r="AG64" s="188"/>
      <c r="AH64" s="188"/>
      <c r="AI64" s="99" t="s">
        <v>317</v>
      </c>
      <c r="AJ64" s="192" t="s">
        <v>21</v>
      </c>
      <c r="AK64" s="188"/>
      <c r="AL64" s="188"/>
      <c r="AM64" s="188"/>
      <c r="AN64" s="188"/>
      <c r="AO64" s="188"/>
      <c r="AP64" s="100" t="s">
        <v>448</v>
      </c>
      <c r="AQ64" s="100" t="s">
        <v>449</v>
      </c>
      <c r="AR64" s="100" t="s">
        <v>450</v>
      </c>
      <c r="AS64" s="187" t="s">
        <v>451</v>
      </c>
      <c r="AT64" s="188"/>
      <c r="AU64" s="187" t="s">
        <v>452</v>
      </c>
      <c r="AV64" s="188"/>
      <c r="AW64" s="100" t="s">
        <v>451</v>
      </c>
      <c r="AX64" s="100" t="s">
        <v>320</v>
      </c>
      <c r="AY64" s="100" t="s">
        <v>320</v>
      </c>
    </row>
    <row r="65" spans="1:51" x14ac:dyDescent="0.25">
      <c r="A65" s="194" t="s">
        <v>22</v>
      </c>
      <c r="B65" s="188"/>
      <c r="C65" s="194" t="s">
        <v>340</v>
      </c>
      <c r="D65" s="188"/>
      <c r="E65" s="194" t="s">
        <v>340</v>
      </c>
      <c r="F65" s="188"/>
      <c r="G65" s="194" t="s">
        <v>322</v>
      </c>
      <c r="H65" s="188"/>
      <c r="I65" s="194"/>
      <c r="J65" s="188"/>
      <c r="K65" s="188"/>
      <c r="L65" s="194"/>
      <c r="M65" s="188"/>
      <c r="N65" s="188"/>
      <c r="O65" s="194"/>
      <c r="P65" s="188"/>
      <c r="Q65" s="194"/>
      <c r="R65" s="188"/>
      <c r="S65" s="193" t="s">
        <v>115</v>
      </c>
      <c r="T65" s="188"/>
      <c r="U65" s="188"/>
      <c r="V65" s="188"/>
      <c r="W65" s="188"/>
      <c r="X65" s="188"/>
      <c r="Y65" s="188"/>
      <c r="Z65" s="188"/>
      <c r="AA65" s="194" t="s">
        <v>19</v>
      </c>
      <c r="AB65" s="188"/>
      <c r="AC65" s="188"/>
      <c r="AD65" s="188"/>
      <c r="AE65" s="188"/>
      <c r="AF65" s="194" t="s">
        <v>20</v>
      </c>
      <c r="AG65" s="188"/>
      <c r="AH65" s="188"/>
      <c r="AI65" s="97" t="s">
        <v>317</v>
      </c>
      <c r="AJ65" s="195" t="s">
        <v>21</v>
      </c>
      <c r="AK65" s="188"/>
      <c r="AL65" s="188"/>
      <c r="AM65" s="188"/>
      <c r="AN65" s="188"/>
      <c r="AO65" s="188"/>
      <c r="AP65" s="98" t="s">
        <v>453</v>
      </c>
      <c r="AQ65" s="98" t="s">
        <v>454</v>
      </c>
      <c r="AR65" s="98" t="s">
        <v>455</v>
      </c>
      <c r="AS65" s="196" t="s">
        <v>320</v>
      </c>
      <c r="AT65" s="188"/>
      <c r="AU65" s="196" t="s">
        <v>454</v>
      </c>
      <c r="AV65" s="188"/>
      <c r="AW65" s="98" t="s">
        <v>320</v>
      </c>
      <c r="AX65" s="98" t="s">
        <v>320</v>
      </c>
      <c r="AY65" s="98" t="s">
        <v>320</v>
      </c>
    </row>
    <row r="66" spans="1:51" x14ac:dyDescent="0.25">
      <c r="A66" s="194" t="s">
        <v>22</v>
      </c>
      <c r="B66" s="188"/>
      <c r="C66" s="194" t="s">
        <v>340</v>
      </c>
      <c r="D66" s="188"/>
      <c r="E66" s="194" t="s">
        <v>340</v>
      </c>
      <c r="F66" s="188"/>
      <c r="G66" s="194" t="s">
        <v>322</v>
      </c>
      <c r="H66" s="188"/>
      <c r="I66" s="194" t="s">
        <v>341</v>
      </c>
      <c r="J66" s="188"/>
      <c r="K66" s="188"/>
      <c r="L66" s="194"/>
      <c r="M66" s="188"/>
      <c r="N66" s="188"/>
      <c r="O66" s="194"/>
      <c r="P66" s="188"/>
      <c r="Q66" s="194"/>
      <c r="R66" s="188"/>
      <c r="S66" s="193" t="s">
        <v>117</v>
      </c>
      <c r="T66" s="188"/>
      <c r="U66" s="188"/>
      <c r="V66" s="188"/>
      <c r="W66" s="188"/>
      <c r="X66" s="188"/>
      <c r="Y66" s="188"/>
      <c r="Z66" s="188"/>
      <c r="AA66" s="194" t="s">
        <v>19</v>
      </c>
      <c r="AB66" s="188"/>
      <c r="AC66" s="188"/>
      <c r="AD66" s="188"/>
      <c r="AE66" s="188"/>
      <c r="AF66" s="194" t="s">
        <v>20</v>
      </c>
      <c r="AG66" s="188"/>
      <c r="AH66" s="188"/>
      <c r="AI66" s="97" t="s">
        <v>317</v>
      </c>
      <c r="AJ66" s="195" t="s">
        <v>21</v>
      </c>
      <c r="AK66" s="188"/>
      <c r="AL66" s="188"/>
      <c r="AM66" s="188"/>
      <c r="AN66" s="188"/>
      <c r="AO66" s="188"/>
      <c r="AP66" s="98" t="s">
        <v>453</v>
      </c>
      <c r="AQ66" s="98" t="s">
        <v>454</v>
      </c>
      <c r="AR66" s="98" t="s">
        <v>455</v>
      </c>
      <c r="AS66" s="196" t="s">
        <v>320</v>
      </c>
      <c r="AT66" s="188"/>
      <c r="AU66" s="196" t="s">
        <v>454</v>
      </c>
      <c r="AV66" s="188"/>
      <c r="AW66" s="98" t="s">
        <v>320</v>
      </c>
      <c r="AX66" s="98" t="s">
        <v>320</v>
      </c>
      <c r="AY66" s="98" t="s">
        <v>320</v>
      </c>
    </row>
    <row r="67" spans="1:51" x14ac:dyDescent="0.25">
      <c r="A67" s="190" t="s">
        <v>22</v>
      </c>
      <c r="B67" s="188"/>
      <c r="C67" s="190" t="s">
        <v>340</v>
      </c>
      <c r="D67" s="188"/>
      <c r="E67" s="190" t="s">
        <v>340</v>
      </c>
      <c r="F67" s="188"/>
      <c r="G67" s="190" t="s">
        <v>322</v>
      </c>
      <c r="H67" s="188"/>
      <c r="I67" s="190" t="s">
        <v>341</v>
      </c>
      <c r="J67" s="188"/>
      <c r="K67" s="188"/>
      <c r="L67" s="190" t="s">
        <v>327</v>
      </c>
      <c r="M67" s="188"/>
      <c r="N67" s="188"/>
      <c r="O67" s="190"/>
      <c r="P67" s="188"/>
      <c r="Q67" s="190"/>
      <c r="R67" s="188"/>
      <c r="S67" s="191" t="s">
        <v>119</v>
      </c>
      <c r="T67" s="188"/>
      <c r="U67" s="188"/>
      <c r="V67" s="188"/>
      <c r="W67" s="188"/>
      <c r="X67" s="188"/>
      <c r="Y67" s="188"/>
      <c r="Z67" s="188"/>
      <c r="AA67" s="190" t="s">
        <v>19</v>
      </c>
      <c r="AB67" s="188"/>
      <c r="AC67" s="188"/>
      <c r="AD67" s="188"/>
      <c r="AE67" s="188"/>
      <c r="AF67" s="190" t="s">
        <v>20</v>
      </c>
      <c r="AG67" s="188"/>
      <c r="AH67" s="188"/>
      <c r="AI67" s="99" t="s">
        <v>317</v>
      </c>
      <c r="AJ67" s="192" t="s">
        <v>21</v>
      </c>
      <c r="AK67" s="188"/>
      <c r="AL67" s="188"/>
      <c r="AM67" s="188"/>
      <c r="AN67" s="188"/>
      <c r="AO67" s="188"/>
      <c r="AP67" s="100" t="s">
        <v>320</v>
      </c>
      <c r="AQ67" s="100" t="s">
        <v>320</v>
      </c>
      <c r="AR67" s="100" t="s">
        <v>320</v>
      </c>
      <c r="AS67" s="187" t="s">
        <v>320</v>
      </c>
      <c r="AT67" s="188"/>
      <c r="AU67" s="187" t="s">
        <v>320</v>
      </c>
      <c r="AV67" s="188"/>
      <c r="AW67" s="100" t="s">
        <v>320</v>
      </c>
      <c r="AX67" s="100" t="s">
        <v>320</v>
      </c>
      <c r="AY67" s="100" t="s">
        <v>320</v>
      </c>
    </row>
    <row r="68" spans="1:51" x14ac:dyDescent="0.25">
      <c r="A68" s="190" t="s">
        <v>22</v>
      </c>
      <c r="B68" s="188"/>
      <c r="C68" s="190" t="s">
        <v>340</v>
      </c>
      <c r="D68" s="188"/>
      <c r="E68" s="190" t="s">
        <v>340</v>
      </c>
      <c r="F68" s="188"/>
      <c r="G68" s="190" t="s">
        <v>322</v>
      </c>
      <c r="H68" s="188"/>
      <c r="I68" s="190" t="s">
        <v>341</v>
      </c>
      <c r="J68" s="188"/>
      <c r="K68" s="188"/>
      <c r="L68" s="190" t="s">
        <v>329</v>
      </c>
      <c r="M68" s="188"/>
      <c r="N68" s="188"/>
      <c r="O68" s="190"/>
      <c r="P68" s="188"/>
      <c r="Q68" s="190"/>
      <c r="R68" s="188"/>
      <c r="S68" s="191" t="s">
        <v>121</v>
      </c>
      <c r="T68" s="188"/>
      <c r="U68" s="188"/>
      <c r="V68" s="188"/>
      <c r="W68" s="188"/>
      <c r="X68" s="188"/>
      <c r="Y68" s="188"/>
      <c r="Z68" s="188"/>
      <c r="AA68" s="190" t="s">
        <v>19</v>
      </c>
      <c r="AB68" s="188"/>
      <c r="AC68" s="188"/>
      <c r="AD68" s="188"/>
      <c r="AE68" s="188"/>
      <c r="AF68" s="190" t="s">
        <v>20</v>
      </c>
      <c r="AG68" s="188"/>
      <c r="AH68" s="188"/>
      <c r="AI68" s="99" t="s">
        <v>317</v>
      </c>
      <c r="AJ68" s="192" t="s">
        <v>21</v>
      </c>
      <c r="AK68" s="188"/>
      <c r="AL68" s="188"/>
      <c r="AM68" s="188"/>
      <c r="AN68" s="188"/>
      <c r="AO68" s="188"/>
      <c r="AP68" s="100" t="s">
        <v>320</v>
      </c>
      <c r="AQ68" s="100" t="s">
        <v>320</v>
      </c>
      <c r="AR68" s="100" t="s">
        <v>320</v>
      </c>
      <c r="AS68" s="187" t="s">
        <v>320</v>
      </c>
      <c r="AT68" s="188"/>
      <c r="AU68" s="187" t="s">
        <v>320</v>
      </c>
      <c r="AV68" s="188"/>
      <c r="AW68" s="100" t="s">
        <v>320</v>
      </c>
      <c r="AX68" s="100" t="s">
        <v>320</v>
      </c>
      <c r="AY68" s="100" t="s">
        <v>320</v>
      </c>
    </row>
    <row r="69" spans="1:51" x14ac:dyDescent="0.25">
      <c r="A69" s="190" t="s">
        <v>22</v>
      </c>
      <c r="B69" s="188"/>
      <c r="C69" s="190" t="s">
        <v>340</v>
      </c>
      <c r="D69" s="188"/>
      <c r="E69" s="190" t="s">
        <v>340</v>
      </c>
      <c r="F69" s="188"/>
      <c r="G69" s="190" t="s">
        <v>322</v>
      </c>
      <c r="H69" s="188"/>
      <c r="I69" s="190" t="s">
        <v>341</v>
      </c>
      <c r="J69" s="188"/>
      <c r="K69" s="188"/>
      <c r="L69" s="190" t="s">
        <v>330</v>
      </c>
      <c r="M69" s="188"/>
      <c r="N69" s="188"/>
      <c r="O69" s="190"/>
      <c r="P69" s="188"/>
      <c r="Q69" s="190"/>
      <c r="R69" s="188"/>
      <c r="S69" s="191" t="s">
        <v>123</v>
      </c>
      <c r="T69" s="188"/>
      <c r="U69" s="188"/>
      <c r="V69" s="188"/>
      <c r="W69" s="188"/>
      <c r="X69" s="188"/>
      <c r="Y69" s="188"/>
      <c r="Z69" s="188"/>
      <c r="AA69" s="190" t="s">
        <v>19</v>
      </c>
      <c r="AB69" s="188"/>
      <c r="AC69" s="188"/>
      <c r="AD69" s="188"/>
      <c r="AE69" s="188"/>
      <c r="AF69" s="190" t="s">
        <v>20</v>
      </c>
      <c r="AG69" s="188"/>
      <c r="AH69" s="188"/>
      <c r="AI69" s="99" t="s">
        <v>317</v>
      </c>
      <c r="AJ69" s="192" t="s">
        <v>21</v>
      </c>
      <c r="AK69" s="188"/>
      <c r="AL69" s="188"/>
      <c r="AM69" s="188"/>
      <c r="AN69" s="188"/>
      <c r="AO69" s="188"/>
      <c r="AP69" s="100" t="s">
        <v>320</v>
      </c>
      <c r="AQ69" s="100" t="s">
        <v>320</v>
      </c>
      <c r="AR69" s="100" t="s">
        <v>320</v>
      </c>
      <c r="AS69" s="187" t="s">
        <v>320</v>
      </c>
      <c r="AT69" s="188"/>
      <c r="AU69" s="187" t="s">
        <v>320</v>
      </c>
      <c r="AV69" s="188"/>
      <c r="AW69" s="100" t="s">
        <v>320</v>
      </c>
      <c r="AX69" s="100" t="s">
        <v>320</v>
      </c>
      <c r="AY69" s="100" t="s">
        <v>320</v>
      </c>
    </row>
    <row r="70" spans="1:51" x14ac:dyDescent="0.25">
      <c r="A70" s="190" t="s">
        <v>22</v>
      </c>
      <c r="B70" s="188"/>
      <c r="C70" s="190" t="s">
        <v>340</v>
      </c>
      <c r="D70" s="188"/>
      <c r="E70" s="190" t="s">
        <v>340</v>
      </c>
      <c r="F70" s="188"/>
      <c r="G70" s="190" t="s">
        <v>322</v>
      </c>
      <c r="H70" s="188"/>
      <c r="I70" s="190" t="s">
        <v>341</v>
      </c>
      <c r="J70" s="188"/>
      <c r="K70" s="188"/>
      <c r="L70" s="190" t="s">
        <v>332</v>
      </c>
      <c r="M70" s="188"/>
      <c r="N70" s="188"/>
      <c r="O70" s="190"/>
      <c r="P70" s="188"/>
      <c r="Q70" s="190"/>
      <c r="R70" s="188"/>
      <c r="S70" s="191" t="s">
        <v>125</v>
      </c>
      <c r="T70" s="188"/>
      <c r="U70" s="188"/>
      <c r="V70" s="188"/>
      <c r="W70" s="188"/>
      <c r="X70" s="188"/>
      <c r="Y70" s="188"/>
      <c r="Z70" s="188"/>
      <c r="AA70" s="190" t="s">
        <v>19</v>
      </c>
      <c r="AB70" s="188"/>
      <c r="AC70" s="188"/>
      <c r="AD70" s="188"/>
      <c r="AE70" s="188"/>
      <c r="AF70" s="190" t="s">
        <v>20</v>
      </c>
      <c r="AG70" s="188"/>
      <c r="AH70" s="188"/>
      <c r="AI70" s="99" t="s">
        <v>317</v>
      </c>
      <c r="AJ70" s="192" t="s">
        <v>21</v>
      </c>
      <c r="AK70" s="188"/>
      <c r="AL70" s="188"/>
      <c r="AM70" s="188"/>
      <c r="AN70" s="188"/>
      <c r="AO70" s="188"/>
      <c r="AP70" s="100" t="s">
        <v>320</v>
      </c>
      <c r="AQ70" s="100" t="s">
        <v>320</v>
      </c>
      <c r="AR70" s="100" t="s">
        <v>320</v>
      </c>
      <c r="AS70" s="187" t="s">
        <v>320</v>
      </c>
      <c r="AT70" s="188"/>
      <c r="AU70" s="187" t="s">
        <v>320</v>
      </c>
      <c r="AV70" s="188"/>
      <c r="AW70" s="100" t="s">
        <v>320</v>
      </c>
      <c r="AX70" s="100" t="s">
        <v>320</v>
      </c>
      <c r="AY70" s="100" t="s">
        <v>320</v>
      </c>
    </row>
    <row r="71" spans="1:51" x14ac:dyDescent="0.25">
      <c r="A71" s="190" t="s">
        <v>22</v>
      </c>
      <c r="B71" s="188"/>
      <c r="C71" s="190" t="s">
        <v>340</v>
      </c>
      <c r="D71" s="188"/>
      <c r="E71" s="190" t="s">
        <v>340</v>
      </c>
      <c r="F71" s="188"/>
      <c r="G71" s="190" t="s">
        <v>322</v>
      </c>
      <c r="H71" s="188"/>
      <c r="I71" s="190" t="s">
        <v>341</v>
      </c>
      <c r="J71" s="188"/>
      <c r="K71" s="188"/>
      <c r="L71" s="190" t="s">
        <v>334</v>
      </c>
      <c r="M71" s="188"/>
      <c r="N71" s="188"/>
      <c r="O71" s="190"/>
      <c r="P71" s="188"/>
      <c r="Q71" s="190"/>
      <c r="R71" s="188"/>
      <c r="S71" s="191" t="s">
        <v>127</v>
      </c>
      <c r="T71" s="188"/>
      <c r="U71" s="188"/>
      <c r="V71" s="188"/>
      <c r="W71" s="188"/>
      <c r="X71" s="188"/>
      <c r="Y71" s="188"/>
      <c r="Z71" s="188"/>
      <c r="AA71" s="190" t="s">
        <v>19</v>
      </c>
      <c r="AB71" s="188"/>
      <c r="AC71" s="188"/>
      <c r="AD71" s="188"/>
      <c r="AE71" s="188"/>
      <c r="AF71" s="190" t="s">
        <v>20</v>
      </c>
      <c r="AG71" s="188"/>
      <c r="AH71" s="188"/>
      <c r="AI71" s="99" t="s">
        <v>317</v>
      </c>
      <c r="AJ71" s="192" t="s">
        <v>21</v>
      </c>
      <c r="AK71" s="188"/>
      <c r="AL71" s="188"/>
      <c r="AM71" s="188"/>
      <c r="AN71" s="188"/>
      <c r="AO71" s="188"/>
      <c r="AP71" s="100" t="s">
        <v>453</v>
      </c>
      <c r="AQ71" s="100" t="s">
        <v>454</v>
      </c>
      <c r="AR71" s="100" t="s">
        <v>455</v>
      </c>
      <c r="AS71" s="187" t="s">
        <v>320</v>
      </c>
      <c r="AT71" s="188"/>
      <c r="AU71" s="187" t="s">
        <v>454</v>
      </c>
      <c r="AV71" s="188"/>
      <c r="AW71" s="100" t="s">
        <v>320</v>
      </c>
      <c r="AX71" s="100" t="s">
        <v>320</v>
      </c>
      <c r="AY71" s="100" t="s">
        <v>320</v>
      </c>
    </row>
    <row r="72" spans="1:51" x14ac:dyDescent="0.25">
      <c r="A72" s="194" t="s">
        <v>22</v>
      </c>
      <c r="B72" s="188"/>
      <c r="C72" s="194" t="s">
        <v>340</v>
      </c>
      <c r="D72" s="188"/>
      <c r="E72" s="194" t="s">
        <v>340</v>
      </c>
      <c r="F72" s="188"/>
      <c r="G72" s="194" t="s">
        <v>322</v>
      </c>
      <c r="H72" s="188"/>
      <c r="I72" s="194" t="s">
        <v>327</v>
      </c>
      <c r="J72" s="188"/>
      <c r="K72" s="188"/>
      <c r="L72" s="194"/>
      <c r="M72" s="188"/>
      <c r="N72" s="188"/>
      <c r="O72" s="194"/>
      <c r="P72" s="188"/>
      <c r="Q72" s="194"/>
      <c r="R72" s="188"/>
      <c r="S72" s="193" t="s">
        <v>129</v>
      </c>
      <c r="T72" s="188"/>
      <c r="U72" s="188"/>
      <c r="V72" s="188"/>
      <c r="W72" s="188"/>
      <c r="X72" s="188"/>
      <c r="Y72" s="188"/>
      <c r="Z72" s="188"/>
      <c r="AA72" s="194" t="s">
        <v>19</v>
      </c>
      <c r="AB72" s="188"/>
      <c r="AC72" s="188"/>
      <c r="AD72" s="188"/>
      <c r="AE72" s="188"/>
      <c r="AF72" s="194" t="s">
        <v>20</v>
      </c>
      <c r="AG72" s="188"/>
      <c r="AH72" s="188"/>
      <c r="AI72" s="97" t="s">
        <v>317</v>
      </c>
      <c r="AJ72" s="195" t="s">
        <v>21</v>
      </c>
      <c r="AK72" s="188"/>
      <c r="AL72" s="188"/>
      <c r="AM72" s="188"/>
      <c r="AN72" s="188"/>
      <c r="AO72" s="188"/>
      <c r="AP72" s="98" t="s">
        <v>320</v>
      </c>
      <c r="AQ72" s="98" t="s">
        <v>320</v>
      </c>
      <c r="AR72" s="98" t="s">
        <v>320</v>
      </c>
      <c r="AS72" s="196" t="s">
        <v>320</v>
      </c>
      <c r="AT72" s="188"/>
      <c r="AU72" s="196" t="s">
        <v>320</v>
      </c>
      <c r="AV72" s="188"/>
      <c r="AW72" s="98" t="s">
        <v>320</v>
      </c>
      <c r="AX72" s="98" t="s">
        <v>320</v>
      </c>
      <c r="AY72" s="98" t="s">
        <v>320</v>
      </c>
    </row>
    <row r="73" spans="1:51" x14ac:dyDescent="0.25">
      <c r="A73" s="190" t="s">
        <v>22</v>
      </c>
      <c r="B73" s="188"/>
      <c r="C73" s="190" t="s">
        <v>340</v>
      </c>
      <c r="D73" s="188"/>
      <c r="E73" s="190" t="s">
        <v>340</v>
      </c>
      <c r="F73" s="188"/>
      <c r="G73" s="190" t="s">
        <v>322</v>
      </c>
      <c r="H73" s="188"/>
      <c r="I73" s="190" t="s">
        <v>327</v>
      </c>
      <c r="J73" s="188"/>
      <c r="K73" s="188"/>
      <c r="L73" s="190" t="s">
        <v>326</v>
      </c>
      <c r="M73" s="188"/>
      <c r="N73" s="188"/>
      <c r="O73" s="190"/>
      <c r="P73" s="188"/>
      <c r="Q73" s="190"/>
      <c r="R73" s="188"/>
      <c r="S73" s="191" t="s">
        <v>131</v>
      </c>
      <c r="T73" s="188"/>
      <c r="U73" s="188"/>
      <c r="V73" s="188"/>
      <c r="W73" s="188"/>
      <c r="X73" s="188"/>
      <c r="Y73" s="188"/>
      <c r="Z73" s="188"/>
      <c r="AA73" s="190" t="s">
        <v>19</v>
      </c>
      <c r="AB73" s="188"/>
      <c r="AC73" s="188"/>
      <c r="AD73" s="188"/>
      <c r="AE73" s="188"/>
      <c r="AF73" s="190" t="s">
        <v>20</v>
      </c>
      <c r="AG73" s="188"/>
      <c r="AH73" s="188"/>
      <c r="AI73" s="99" t="s">
        <v>317</v>
      </c>
      <c r="AJ73" s="192" t="s">
        <v>21</v>
      </c>
      <c r="AK73" s="188"/>
      <c r="AL73" s="188"/>
      <c r="AM73" s="188"/>
      <c r="AN73" s="188"/>
      <c r="AO73" s="188"/>
      <c r="AP73" s="100" t="s">
        <v>320</v>
      </c>
      <c r="AQ73" s="100" t="s">
        <v>320</v>
      </c>
      <c r="AR73" s="100" t="s">
        <v>320</v>
      </c>
      <c r="AS73" s="187" t="s">
        <v>320</v>
      </c>
      <c r="AT73" s="188"/>
      <c r="AU73" s="187" t="s">
        <v>320</v>
      </c>
      <c r="AV73" s="188"/>
      <c r="AW73" s="100" t="s">
        <v>320</v>
      </c>
      <c r="AX73" s="100" t="s">
        <v>320</v>
      </c>
      <c r="AY73" s="100" t="s">
        <v>320</v>
      </c>
    </row>
    <row r="74" spans="1:51" x14ac:dyDescent="0.25">
      <c r="A74" s="190" t="s">
        <v>22</v>
      </c>
      <c r="B74" s="188"/>
      <c r="C74" s="190" t="s">
        <v>340</v>
      </c>
      <c r="D74" s="188"/>
      <c r="E74" s="190" t="s">
        <v>340</v>
      </c>
      <c r="F74" s="188"/>
      <c r="G74" s="190" t="s">
        <v>322</v>
      </c>
      <c r="H74" s="188"/>
      <c r="I74" s="190" t="s">
        <v>327</v>
      </c>
      <c r="J74" s="188"/>
      <c r="K74" s="188"/>
      <c r="L74" s="190" t="s">
        <v>341</v>
      </c>
      <c r="M74" s="188"/>
      <c r="N74" s="188"/>
      <c r="O74" s="190"/>
      <c r="P74" s="188"/>
      <c r="Q74" s="190"/>
      <c r="R74" s="188"/>
      <c r="S74" s="191" t="s">
        <v>133</v>
      </c>
      <c r="T74" s="188"/>
      <c r="U74" s="188"/>
      <c r="V74" s="188"/>
      <c r="W74" s="188"/>
      <c r="X74" s="188"/>
      <c r="Y74" s="188"/>
      <c r="Z74" s="188"/>
      <c r="AA74" s="190" t="s">
        <v>19</v>
      </c>
      <c r="AB74" s="188"/>
      <c r="AC74" s="188"/>
      <c r="AD74" s="188"/>
      <c r="AE74" s="188"/>
      <c r="AF74" s="190" t="s">
        <v>20</v>
      </c>
      <c r="AG74" s="188"/>
      <c r="AH74" s="188"/>
      <c r="AI74" s="99" t="s">
        <v>317</v>
      </c>
      <c r="AJ74" s="192" t="s">
        <v>21</v>
      </c>
      <c r="AK74" s="188"/>
      <c r="AL74" s="188"/>
      <c r="AM74" s="188"/>
      <c r="AN74" s="188"/>
      <c r="AO74" s="188"/>
      <c r="AP74" s="100" t="s">
        <v>320</v>
      </c>
      <c r="AQ74" s="100" t="s">
        <v>320</v>
      </c>
      <c r="AR74" s="100" t="s">
        <v>320</v>
      </c>
      <c r="AS74" s="187" t="s">
        <v>320</v>
      </c>
      <c r="AT74" s="188"/>
      <c r="AU74" s="187" t="s">
        <v>320</v>
      </c>
      <c r="AV74" s="188"/>
      <c r="AW74" s="100" t="s">
        <v>320</v>
      </c>
      <c r="AX74" s="100" t="s">
        <v>320</v>
      </c>
      <c r="AY74" s="100" t="s">
        <v>320</v>
      </c>
    </row>
    <row r="75" spans="1:51" x14ac:dyDescent="0.25">
      <c r="A75" s="190" t="s">
        <v>22</v>
      </c>
      <c r="B75" s="188"/>
      <c r="C75" s="190" t="s">
        <v>340</v>
      </c>
      <c r="D75" s="188"/>
      <c r="E75" s="190" t="s">
        <v>340</v>
      </c>
      <c r="F75" s="188"/>
      <c r="G75" s="190" t="s">
        <v>322</v>
      </c>
      <c r="H75" s="188"/>
      <c r="I75" s="190" t="s">
        <v>327</v>
      </c>
      <c r="J75" s="188"/>
      <c r="K75" s="188"/>
      <c r="L75" s="190" t="s">
        <v>327</v>
      </c>
      <c r="M75" s="188"/>
      <c r="N75" s="188"/>
      <c r="O75" s="190"/>
      <c r="P75" s="188"/>
      <c r="Q75" s="190"/>
      <c r="R75" s="188"/>
      <c r="S75" s="191" t="s">
        <v>135</v>
      </c>
      <c r="T75" s="188"/>
      <c r="U75" s="188"/>
      <c r="V75" s="188"/>
      <c r="W75" s="188"/>
      <c r="X75" s="188"/>
      <c r="Y75" s="188"/>
      <c r="Z75" s="188"/>
      <c r="AA75" s="190" t="s">
        <v>19</v>
      </c>
      <c r="AB75" s="188"/>
      <c r="AC75" s="188"/>
      <c r="AD75" s="188"/>
      <c r="AE75" s="188"/>
      <c r="AF75" s="190" t="s">
        <v>20</v>
      </c>
      <c r="AG75" s="188"/>
      <c r="AH75" s="188"/>
      <c r="AI75" s="99" t="s">
        <v>317</v>
      </c>
      <c r="AJ75" s="192" t="s">
        <v>21</v>
      </c>
      <c r="AK75" s="188"/>
      <c r="AL75" s="188"/>
      <c r="AM75" s="188"/>
      <c r="AN75" s="188"/>
      <c r="AO75" s="188"/>
      <c r="AP75" s="100" t="s">
        <v>320</v>
      </c>
      <c r="AQ75" s="100" t="s">
        <v>320</v>
      </c>
      <c r="AR75" s="100" t="s">
        <v>320</v>
      </c>
      <c r="AS75" s="187" t="s">
        <v>320</v>
      </c>
      <c r="AT75" s="188"/>
      <c r="AU75" s="187" t="s">
        <v>320</v>
      </c>
      <c r="AV75" s="188"/>
      <c r="AW75" s="100" t="s">
        <v>320</v>
      </c>
      <c r="AX75" s="100" t="s">
        <v>320</v>
      </c>
      <c r="AY75" s="100" t="s">
        <v>320</v>
      </c>
    </row>
    <row r="76" spans="1:51" x14ac:dyDescent="0.25">
      <c r="A76" s="190" t="s">
        <v>22</v>
      </c>
      <c r="B76" s="188"/>
      <c r="C76" s="190" t="s">
        <v>340</v>
      </c>
      <c r="D76" s="188"/>
      <c r="E76" s="190" t="s">
        <v>340</v>
      </c>
      <c r="F76" s="188"/>
      <c r="G76" s="190" t="s">
        <v>322</v>
      </c>
      <c r="H76" s="188"/>
      <c r="I76" s="190" t="s">
        <v>327</v>
      </c>
      <c r="J76" s="188"/>
      <c r="K76" s="188"/>
      <c r="L76" s="190" t="s">
        <v>328</v>
      </c>
      <c r="M76" s="188"/>
      <c r="N76" s="188"/>
      <c r="O76" s="190"/>
      <c r="P76" s="188"/>
      <c r="Q76" s="190"/>
      <c r="R76" s="188"/>
      <c r="S76" s="191" t="s">
        <v>137</v>
      </c>
      <c r="T76" s="188"/>
      <c r="U76" s="188"/>
      <c r="V76" s="188"/>
      <c r="W76" s="188"/>
      <c r="X76" s="188"/>
      <c r="Y76" s="188"/>
      <c r="Z76" s="188"/>
      <c r="AA76" s="190" t="s">
        <v>19</v>
      </c>
      <c r="AB76" s="188"/>
      <c r="AC76" s="188"/>
      <c r="AD76" s="188"/>
      <c r="AE76" s="188"/>
      <c r="AF76" s="190" t="s">
        <v>20</v>
      </c>
      <c r="AG76" s="188"/>
      <c r="AH76" s="188"/>
      <c r="AI76" s="99" t="s">
        <v>317</v>
      </c>
      <c r="AJ76" s="192" t="s">
        <v>21</v>
      </c>
      <c r="AK76" s="188"/>
      <c r="AL76" s="188"/>
      <c r="AM76" s="188"/>
      <c r="AN76" s="188"/>
      <c r="AO76" s="188"/>
      <c r="AP76" s="100" t="s">
        <v>320</v>
      </c>
      <c r="AQ76" s="100" t="s">
        <v>320</v>
      </c>
      <c r="AR76" s="100" t="s">
        <v>320</v>
      </c>
      <c r="AS76" s="187" t="s">
        <v>320</v>
      </c>
      <c r="AT76" s="188"/>
      <c r="AU76" s="187" t="s">
        <v>320</v>
      </c>
      <c r="AV76" s="188"/>
      <c r="AW76" s="100" t="s">
        <v>320</v>
      </c>
      <c r="AX76" s="100" t="s">
        <v>320</v>
      </c>
      <c r="AY76" s="100" t="s">
        <v>320</v>
      </c>
    </row>
    <row r="77" spans="1:51" x14ac:dyDescent="0.25">
      <c r="A77" s="190" t="s">
        <v>22</v>
      </c>
      <c r="B77" s="188"/>
      <c r="C77" s="190" t="s">
        <v>340</v>
      </c>
      <c r="D77" s="188"/>
      <c r="E77" s="190" t="s">
        <v>340</v>
      </c>
      <c r="F77" s="188"/>
      <c r="G77" s="190" t="s">
        <v>322</v>
      </c>
      <c r="H77" s="188"/>
      <c r="I77" s="190" t="s">
        <v>327</v>
      </c>
      <c r="J77" s="188"/>
      <c r="K77" s="188"/>
      <c r="L77" s="190" t="s">
        <v>329</v>
      </c>
      <c r="M77" s="188"/>
      <c r="N77" s="188"/>
      <c r="O77" s="190"/>
      <c r="P77" s="188"/>
      <c r="Q77" s="190"/>
      <c r="R77" s="188"/>
      <c r="S77" s="191" t="s">
        <v>139</v>
      </c>
      <c r="T77" s="188"/>
      <c r="U77" s="188"/>
      <c r="V77" s="188"/>
      <c r="W77" s="188"/>
      <c r="X77" s="188"/>
      <c r="Y77" s="188"/>
      <c r="Z77" s="188"/>
      <c r="AA77" s="190" t="s">
        <v>19</v>
      </c>
      <c r="AB77" s="188"/>
      <c r="AC77" s="188"/>
      <c r="AD77" s="188"/>
      <c r="AE77" s="188"/>
      <c r="AF77" s="190" t="s">
        <v>20</v>
      </c>
      <c r="AG77" s="188"/>
      <c r="AH77" s="188"/>
      <c r="AI77" s="99" t="s">
        <v>317</v>
      </c>
      <c r="AJ77" s="192" t="s">
        <v>21</v>
      </c>
      <c r="AK77" s="188"/>
      <c r="AL77" s="188"/>
      <c r="AM77" s="188"/>
      <c r="AN77" s="188"/>
      <c r="AO77" s="188"/>
      <c r="AP77" s="100" t="s">
        <v>320</v>
      </c>
      <c r="AQ77" s="100" t="s">
        <v>320</v>
      </c>
      <c r="AR77" s="100" t="s">
        <v>320</v>
      </c>
      <c r="AS77" s="187" t="s">
        <v>320</v>
      </c>
      <c r="AT77" s="188"/>
      <c r="AU77" s="187" t="s">
        <v>320</v>
      </c>
      <c r="AV77" s="188"/>
      <c r="AW77" s="100" t="s">
        <v>320</v>
      </c>
      <c r="AX77" s="100" t="s">
        <v>320</v>
      </c>
      <c r="AY77" s="100" t="s">
        <v>320</v>
      </c>
    </row>
    <row r="78" spans="1:51" x14ac:dyDescent="0.25">
      <c r="A78" s="190" t="s">
        <v>22</v>
      </c>
      <c r="B78" s="188"/>
      <c r="C78" s="190" t="s">
        <v>340</v>
      </c>
      <c r="D78" s="188"/>
      <c r="E78" s="190" t="s">
        <v>340</v>
      </c>
      <c r="F78" s="188"/>
      <c r="G78" s="190" t="s">
        <v>322</v>
      </c>
      <c r="H78" s="188"/>
      <c r="I78" s="190" t="s">
        <v>327</v>
      </c>
      <c r="J78" s="188"/>
      <c r="K78" s="188"/>
      <c r="L78" s="190" t="s">
        <v>330</v>
      </c>
      <c r="M78" s="188"/>
      <c r="N78" s="188"/>
      <c r="O78" s="190"/>
      <c r="P78" s="188"/>
      <c r="Q78" s="190"/>
      <c r="R78" s="188"/>
      <c r="S78" s="191" t="s">
        <v>141</v>
      </c>
      <c r="T78" s="188"/>
      <c r="U78" s="188"/>
      <c r="V78" s="188"/>
      <c r="W78" s="188"/>
      <c r="X78" s="188"/>
      <c r="Y78" s="188"/>
      <c r="Z78" s="188"/>
      <c r="AA78" s="190" t="s">
        <v>19</v>
      </c>
      <c r="AB78" s="188"/>
      <c r="AC78" s="188"/>
      <c r="AD78" s="188"/>
      <c r="AE78" s="188"/>
      <c r="AF78" s="190" t="s">
        <v>20</v>
      </c>
      <c r="AG78" s="188"/>
      <c r="AH78" s="188"/>
      <c r="AI78" s="99" t="s">
        <v>317</v>
      </c>
      <c r="AJ78" s="192" t="s">
        <v>21</v>
      </c>
      <c r="AK78" s="188"/>
      <c r="AL78" s="188"/>
      <c r="AM78" s="188"/>
      <c r="AN78" s="188"/>
      <c r="AO78" s="188"/>
      <c r="AP78" s="100" t="s">
        <v>320</v>
      </c>
      <c r="AQ78" s="100" t="s">
        <v>320</v>
      </c>
      <c r="AR78" s="100" t="s">
        <v>320</v>
      </c>
      <c r="AS78" s="187" t="s">
        <v>320</v>
      </c>
      <c r="AT78" s="188"/>
      <c r="AU78" s="187" t="s">
        <v>320</v>
      </c>
      <c r="AV78" s="188"/>
      <c r="AW78" s="100" t="s">
        <v>320</v>
      </c>
      <c r="AX78" s="100" t="s">
        <v>320</v>
      </c>
      <c r="AY78" s="100" t="s">
        <v>320</v>
      </c>
    </row>
    <row r="79" spans="1:51" x14ac:dyDescent="0.25">
      <c r="A79" s="190" t="s">
        <v>22</v>
      </c>
      <c r="B79" s="188"/>
      <c r="C79" s="190" t="s">
        <v>340</v>
      </c>
      <c r="D79" s="188"/>
      <c r="E79" s="190" t="s">
        <v>340</v>
      </c>
      <c r="F79" s="188"/>
      <c r="G79" s="190" t="s">
        <v>322</v>
      </c>
      <c r="H79" s="188"/>
      <c r="I79" s="190" t="s">
        <v>327</v>
      </c>
      <c r="J79" s="188"/>
      <c r="K79" s="188"/>
      <c r="L79" s="190" t="s">
        <v>332</v>
      </c>
      <c r="M79" s="188"/>
      <c r="N79" s="188"/>
      <c r="O79" s="190"/>
      <c r="P79" s="188"/>
      <c r="Q79" s="190"/>
      <c r="R79" s="188"/>
      <c r="S79" s="191" t="s">
        <v>143</v>
      </c>
      <c r="T79" s="188"/>
      <c r="U79" s="188"/>
      <c r="V79" s="188"/>
      <c r="W79" s="188"/>
      <c r="X79" s="188"/>
      <c r="Y79" s="188"/>
      <c r="Z79" s="188"/>
      <c r="AA79" s="190" t="s">
        <v>19</v>
      </c>
      <c r="AB79" s="188"/>
      <c r="AC79" s="188"/>
      <c r="AD79" s="188"/>
      <c r="AE79" s="188"/>
      <c r="AF79" s="190" t="s">
        <v>20</v>
      </c>
      <c r="AG79" s="188"/>
      <c r="AH79" s="188"/>
      <c r="AI79" s="99" t="s">
        <v>317</v>
      </c>
      <c r="AJ79" s="192" t="s">
        <v>21</v>
      </c>
      <c r="AK79" s="188"/>
      <c r="AL79" s="188"/>
      <c r="AM79" s="188"/>
      <c r="AN79" s="188"/>
      <c r="AO79" s="188"/>
      <c r="AP79" s="100" t="s">
        <v>320</v>
      </c>
      <c r="AQ79" s="100" t="s">
        <v>320</v>
      </c>
      <c r="AR79" s="100" t="s">
        <v>320</v>
      </c>
      <c r="AS79" s="187" t="s">
        <v>320</v>
      </c>
      <c r="AT79" s="188"/>
      <c r="AU79" s="187" t="s">
        <v>320</v>
      </c>
      <c r="AV79" s="188"/>
      <c r="AW79" s="100" t="s">
        <v>320</v>
      </c>
      <c r="AX79" s="100" t="s">
        <v>320</v>
      </c>
      <c r="AY79" s="100" t="s">
        <v>320</v>
      </c>
    </row>
    <row r="80" spans="1:51" x14ac:dyDescent="0.25">
      <c r="A80" s="190" t="s">
        <v>22</v>
      </c>
      <c r="B80" s="188"/>
      <c r="C80" s="190" t="s">
        <v>340</v>
      </c>
      <c r="D80" s="188"/>
      <c r="E80" s="190" t="s">
        <v>340</v>
      </c>
      <c r="F80" s="188"/>
      <c r="G80" s="190" t="s">
        <v>322</v>
      </c>
      <c r="H80" s="188"/>
      <c r="I80" s="190" t="s">
        <v>327</v>
      </c>
      <c r="J80" s="188"/>
      <c r="K80" s="188"/>
      <c r="L80" s="190" t="s">
        <v>334</v>
      </c>
      <c r="M80" s="188"/>
      <c r="N80" s="188"/>
      <c r="O80" s="190"/>
      <c r="P80" s="188"/>
      <c r="Q80" s="190"/>
      <c r="R80" s="188"/>
      <c r="S80" s="191" t="s">
        <v>145</v>
      </c>
      <c r="T80" s="188"/>
      <c r="U80" s="188"/>
      <c r="V80" s="188"/>
      <c r="W80" s="188"/>
      <c r="X80" s="188"/>
      <c r="Y80" s="188"/>
      <c r="Z80" s="188"/>
      <c r="AA80" s="190" t="s">
        <v>19</v>
      </c>
      <c r="AB80" s="188"/>
      <c r="AC80" s="188"/>
      <c r="AD80" s="188"/>
      <c r="AE80" s="188"/>
      <c r="AF80" s="190" t="s">
        <v>20</v>
      </c>
      <c r="AG80" s="188"/>
      <c r="AH80" s="188"/>
      <c r="AI80" s="99" t="s">
        <v>317</v>
      </c>
      <c r="AJ80" s="192" t="s">
        <v>21</v>
      </c>
      <c r="AK80" s="188"/>
      <c r="AL80" s="188"/>
      <c r="AM80" s="188"/>
      <c r="AN80" s="188"/>
      <c r="AO80" s="188"/>
      <c r="AP80" s="100" t="s">
        <v>320</v>
      </c>
      <c r="AQ80" s="100" t="s">
        <v>320</v>
      </c>
      <c r="AR80" s="100" t="s">
        <v>320</v>
      </c>
      <c r="AS80" s="187" t="s">
        <v>320</v>
      </c>
      <c r="AT80" s="188"/>
      <c r="AU80" s="187" t="s">
        <v>320</v>
      </c>
      <c r="AV80" s="188"/>
      <c r="AW80" s="100" t="s">
        <v>320</v>
      </c>
      <c r="AX80" s="100" t="s">
        <v>320</v>
      </c>
      <c r="AY80" s="100" t="s">
        <v>320</v>
      </c>
    </row>
    <row r="81" spans="1:51" x14ac:dyDescent="0.25">
      <c r="A81" s="194" t="s">
        <v>22</v>
      </c>
      <c r="B81" s="188"/>
      <c r="C81" s="194" t="s">
        <v>340</v>
      </c>
      <c r="D81" s="188"/>
      <c r="E81" s="194" t="s">
        <v>340</v>
      </c>
      <c r="F81" s="188"/>
      <c r="G81" s="194" t="s">
        <v>322</v>
      </c>
      <c r="H81" s="188"/>
      <c r="I81" s="194" t="s">
        <v>328</v>
      </c>
      <c r="J81" s="188"/>
      <c r="K81" s="188"/>
      <c r="L81" s="194"/>
      <c r="M81" s="188"/>
      <c r="N81" s="188"/>
      <c r="O81" s="194"/>
      <c r="P81" s="188"/>
      <c r="Q81" s="194"/>
      <c r="R81" s="188"/>
      <c r="S81" s="193" t="s">
        <v>147</v>
      </c>
      <c r="T81" s="188"/>
      <c r="U81" s="188"/>
      <c r="V81" s="188"/>
      <c r="W81" s="188"/>
      <c r="X81" s="188"/>
      <c r="Y81" s="188"/>
      <c r="Z81" s="188"/>
      <c r="AA81" s="194" t="s">
        <v>19</v>
      </c>
      <c r="AB81" s="188"/>
      <c r="AC81" s="188"/>
      <c r="AD81" s="188"/>
      <c r="AE81" s="188"/>
      <c r="AF81" s="194" t="s">
        <v>20</v>
      </c>
      <c r="AG81" s="188"/>
      <c r="AH81" s="188"/>
      <c r="AI81" s="97" t="s">
        <v>317</v>
      </c>
      <c r="AJ81" s="195" t="s">
        <v>21</v>
      </c>
      <c r="AK81" s="188"/>
      <c r="AL81" s="188"/>
      <c r="AM81" s="188"/>
      <c r="AN81" s="188"/>
      <c r="AO81" s="188"/>
      <c r="AP81" s="98" t="s">
        <v>320</v>
      </c>
      <c r="AQ81" s="98" t="s">
        <v>320</v>
      </c>
      <c r="AR81" s="98" t="s">
        <v>320</v>
      </c>
      <c r="AS81" s="196" t="s">
        <v>320</v>
      </c>
      <c r="AT81" s="188"/>
      <c r="AU81" s="196" t="s">
        <v>320</v>
      </c>
      <c r="AV81" s="188"/>
      <c r="AW81" s="98" t="s">
        <v>320</v>
      </c>
      <c r="AX81" s="98" t="s">
        <v>320</v>
      </c>
      <c r="AY81" s="98" t="s">
        <v>320</v>
      </c>
    </row>
    <row r="82" spans="1:51" x14ac:dyDescent="0.25">
      <c r="A82" s="190" t="s">
        <v>22</v>
      </c>
      <c r="B82" s="188"/>
      <c r="C82" s="190" t="s">
        <v>340</v>
      </c>
      <c r="D82" s="188"/>
      <c r="E82" s="190" t="s">
        <v>340</v>
      </c>
      <c r="F82" s="188"/>
      <c r="G82" s="190" t="s">
        <v>322</v>
      </c>
      <c r="H82" s="188"/>
      <c r="I82" s="190" t="s">
        <v>328</v>
      </c>
      <c r="J82" s="188"/>
      <c r="K82" s="188"/>
      <c r="L82" s="190" t="s">
        <v>326</v>
      </c>
      <c r="M82" s="188"/>
      <c r="N82" s="188"/>
      <c r="O82" s="190"/>
      <c r="P82" s="188"/>
      <c r="Q82" s="190"/>
      <c r="R82" s="188"/>
      <c r="S82" s="191" t="s">
        <v>149</v>
      </c>
      <c r="T82" s="188"/>
      <c r="U82" s="188"/>
      <c r="V82" s="188"/>
      <c r="W82" s="188"/>
      <c r="X82" s="188"/>
      <c r="Y82" s="188"/>
      <c r="Z82" s="188"/>
      <c r="AA82" s="190" t="s">
        <v>19</v>
      </c>
      <c r="AB82" s="188"/>
      <c r="AC82" s="188"/>
      <c r="AD82" s="188"/>
      <c r="AE82" s="188"/>
      <c r="AF82" s="190" t="s">
        <v>20</v>
      </c>
      <c r="AG82" s="188"/>
      <c r="AH82" s="188"/>
      <c r="AI82" s="99" t="s">
        <v>317</v>
      </c>
      <c r="AJ82" s="192" t="s">
        <v>21</v>
      </c>
      <c r="AK82" s="188"/>
      <c r="AL82" s="188"/>
      <c r="AM82" s="188"/>
      <c r="AN82" s="188"/>
      <c r="AO82" s="188"/>
      <c r="AP82" s="100" t="s">
        <v>320</v>
      </c>
      <c r="AQ82" s="100" t="s">
        <v>320</v>
      </c>
      <c r="AR82" s="100" t="s">
        <v>320</v>
      </c>
      <c r="AS82" s="187" t="s">
        <v>320</v>
      </c>
      <c r="AT82" s="188"/>
      <c r="AU82" s="187" t="s">
        <v>320</v>
      </c>
      <c r="AV82" s="188"/>
      <c r="AW82" s="100" t="s">
        <v>320</v>
      </c>
      <c r="AX82" s="100" t="s">
        <v>320</v>
      </c>
      <c r="AY82" s="100" t="s">
        <v>320</v>
      </c>
    </row>
    <row r="83" spans="1:51" x14ac:dyDescent="0.25">
      <c r="A83" s="190" t="s">
        <v>22</v>
      </c>
      <c r="B83" s="188"/>
      <c r="C83" s="190" t="s">
        <v>340</v>
      </c>
      <c r="D83" s="188"/>
      <c r="E83" s="190" t="s">
        <v>340</v>
      </c>
      <c r="F83" s="188"/>
      <c r="G83" s="190" t="s">
        <v>322</v>
      </c>
      <c r="H83" s="188"/>
      <c r="I83" s="190" t="s">
        <v>328</v>
      </c>
      <c r="J83" s="188"/>
      <c r="K83" s="188"/>
      <c r="L83" s="190" t="s">
        <v>341</v>
      </c>
      <c r="M83" s="188"/>
      <c r="N83" s="188"/>
      <c r="O83" s="190"/>
      <c r="P83" s="188"/>
      <c r="Q83" s="190"/>
      <c r="R83" s="188"/>
      <c r="S83" s="191" t="s">
        <v>151</v>
      </c>
      <c r="T83" s="188"/>
      <c r="U83" s="188"/>
      <c r="V83" s="188"/>
      <c r="W83" s="188"/>
      <c r="X83" s="188"/>
      <c r="Y83" s="188"/>
      <c r="Z83" s="188"/>
      <c r="AA83" s="190" t="s">
        <v>19</v>
      </c>
      <c r="AB83" s="188"/>
      <c r="AC83" s="188"/>
      <c r="AD83" s="188"/>
      <c r="AE83" s="188"/>
      <c r="AF83" s="190" t="s">
        <v>20</v>
      </c>
      <c r="AG83" s="188"/>
      <c r="AH83" s="188"/>
      <c r="AI83" s="99" t="s">
        <v>317</v>
      </c>
      <c r="AJ83" s="192" t="s">
        <v>21</v>
      </c>
      <c r="AK83" s="188"/>
      <c r="AL83" s="188"/>
      <c r="AM83" s="188"/>
      <c r="AN83" s="188"/>
      <c r="AO83" s="188"/>
      <c r="AP83" s="100" t="s">
        <v>320</v>
      </c>
      <c r="AQ83" s="100" t="s">
        <v>320</v>
      </c>
      <c r="AR83" s="100" t="s">
        <v>320</v>
      </c>
      <c r="AS83" s="187" t="s">
        <v>320</v>
      </c>
      <c r="AT83" s="188"/>
      <c r="AU83" s="187" t="s">
        <v>320</v>
      </c>
      <c r="AV83" s="188"/>
      <c r="AW83" s="100" t="s">
        <v>320</v>
      </c>
      <c r="AX83" s="100" t="s">
        <v>320</v>
      </c>
      <c r="AY83" s="100" t="s">
        <v>320</v>
      </c>
    </row>
    <row r="84" spans="1:51" x14ac:dyDescent="0.25">
      <c r="A84" s="190" t="s">
        <v>22</v>
      </c>
      <c r="B84" s="188"/>
      <c r="C84" s="190" t="s">
        <v>340</v>
      </c>
      <c r="D84" s="188"/>
      <c r="E84" s="190" t="s">
        <v>340</v>
      </c>
      <c r="F84" s="188"/>
      <c r="G84" s="190" t="s">
        <v>322</v>
      </c>
      <c r="H84" s="188"/>
      <c r="I84" s="190" t="s">
        <v>328</v>
      </c>
      <c r="J84" s="188"/>
      <c r="K84" s="188"/>
      <c r="L84" s="190" t="s">
        <v>327</v>
      </c>
      <c r="M84" s="188"/>
      <c r="N84" s="188"/>
      <c r="O84" s="190"/>
      <c r="P84" s="188"/>
      <c r="Q84" s="190"/>
      <c r="R84" s="188"/>
      <c r="S84" s="191" t="s">
        <v>97</v>
      </c>
      <c r="T84" s="188"/>
      <c r="U84" s="188"/>
      <c r="V84" s="188"/>
      <c r="W84" s="188"/>
      <c r="X84" s="188"/>
      <c r="Y84" s="188"/>
      <c r="Z84" s="188"/>
      <c r="AA84" s="190" t="s">
        <v>19</v>
      </c>
      <c r="AB84" s="188"/>
      <c r="AC84" s="188"/>
      <c r="AD84" s="188"/>
      <c r="AE84" s="188"/>
      <c r="AF84" s="190" t="s">
        <v>20</v>
      </c>
      <c r="AG84" s="188"/>
      <c r="AH84" s="188"/>
      <c r="AI84" s="99" t="s">
        <v>317</v>
      </c>
      <c r="AJ84" s="192" t="s">
        <v>21</v>
      </c>
      <c r="AK84" s="188"/>
      <c r="AL84" s="188"/>
      <c r="AM84" s="188"/>
      <c r="AN84" s="188"/>
      <c r="AO84" s="188"/>
      <c r="AP84" s="100" t="s">
        <v>320</v>
      </c>
      <c r="AQ84" s="100" t="s">
        <v>320</v>
      </c>
      <c r="AR84" s="100" t="s">
        <v>320</v>
      </c>
      <c r="AS84" s="187" t="s">
        <v>320</v>
      </c>
      <c r="AT84" s="188"/>
      <c r="AU84" s="187" t="s">
        <v>320</v>
      </c>
      <c r="AV84" s="188"/>
      <c r="AW84" s="100" t="s">
        <v>320</v>
      </c>
      <c r="AX84" s="100" t="s">
        <v>320</v>
      </c>
      <c r="AY84" s="100" t="s">
        <v>320</v>
      </c>
    </row>
    <row r="85" spans="1:51" x14ac:dyDescent="0.25">
      <c r="A85" s="190" t="s">
        <v>22</v>
      </c>
      <c r="B85" s="188"/>
      <c r="C85" s="190" t="s">
        <v>340</v>
      </c>
      <c r="D85" s="188"/>
      <c r="E85" s="190" t="s">
        <v>340</v>
      </c>
      <c r="F85" s="188"/>
      <c r="G85" s="190" t="s">
        <v>322</v>
      </c>
      <c r="H85" s="188"/>
      <c r="I85" s="190" t="s">
        <v>328</v>
      </c>
      <c r="J85" s="188"/>
      <c r="K85" s="188"/>
      <c r="L85" s="190" t="s">
        <v>328</v>
      </c>
      <c r="M85" s="188"/>
      <c r="N85" s="188"/>
      <c r="O85" s="190"/>
      <c r="P85" s="188"/>
      <c r="Q85" s="190"/>
      <c r="R85" s="188"/>
      <c r="S85" s="191" t="s">
        <v>99</v>
      </c>
      <c r="T85" s="188"/>
      <c r="U85" s="188"/>
      <c r="V85" s="188"/>
      <c r="W85" s="188"/>
      <c r="X85" s="188"/>
      <c r="Y85" s="188"/>
      <c r="Z85" s="188"/>
      <c r="AA85" s="190" t="s">
        <v>19</v>
      </c>
      <c r="AB85" s="188"/>
      <c r="AC85" s="188"/>
      <c r="AD85" s="188"/>
      <c r="AE85" s="188"/>
      <c r="AF85" s="190" t="s">
        <v>20</v>
      </c>
      <c r="AG85" s="188"/>
      <c r="AH85" s="188"/>
      <c r="AI85" s="99" t="s">
        <v>317</v>
      </c>
      <c r="AJ85" s="192" t="s">
        <v>21</v>
      </c>
      <c r="AK85" s="188"/>
      <c r="AL85" s="188"/>
      <c r="AM85" s="188"/>
      <c r="AN85" s="188"/>
      <c r="AO85" s="188"/>
      <c r="AP85" s="100" t="s">
        <v>320</v>
      </c>
      <c r="AQ85" s="100" t="s">
        <v>320</v>
      </c>
      <c r="AR85" s="100" t="s">
        <v>320</v>
      </c>
      <c r="AS85" s="187" t="s">
        <v>320</v>
      </c>
      <c r="AT85" s="188"/>
      <c r="AU85" s="187" t="s">
        <v>320</v>
      </c>
      <c r="AV85" s="188"/>
      <c r="AW85" s="100" t="s">
        <v>320</v>
      </c>
      <c r="AX85" s="100" t="s">
        <v>320</v>
      </c>
      <c r="AY85" s="100" t="s">
        <v>320</v>
      </c>
    </row>
    <row r="86" spans="1:51" x14ac:dyDescent="0.25">
      <c r="A86" s="190" t="s">
        <v>22</v>
      </c>
      <c r="B86" s="188"/>
      <c r="C86" s="190" t="s">
        <v>340</v>
      </c>
      <c r="D86" s="188"/>
      <c r="E86" s="190" t="s">
        <v>340</v>
      </c>
      <c r="F86" s="188"/>
      <c r="G86" s="190" t="s">
        <v>322</v>
      </c>
      <c r="H86" s="188"/>
      <c r="I86" s="190" t="s">
        <v>328</v>
      </c>
      <c r="J86" s="188"/>
      <c r="K86" s="188"/>
      <c r="L86" s="190" t="s">
        <v>329</v>
      </c>
      <c r="M86" s="188"/>
      <c r="N86" s="188"/>
      <c r="O86" s="190"/>
      <c r="P86" s="188"/>
      <c r="Q86" s="190"/>
      <c r="R86" s="188"/>
      <c r="S86" s="191" t="s">
        <v>101</v>
      </c>
      <c r="T86" s="188"/>
      <c r="U86" s="188"/>
      <c r="V86" s="188"/>
      <c r="W86" s="188"/>
      <c r="X86" s="188"/>
      <c r="Y86" s="188"/>
      <c r="Z86" s="188"/>
      <c r="AA86" s="190" t="s">
        <v>19</v>
      </c>
      <c r="AB86" s="188"/>
      <c r="AC86" s="188"/>
      <c r="AD86" s="188"/>
      <c r="AE86" s="188"/>
      <c r="AF86" s="190" t="s">
        <v>20</v>
      </c>
      <c r="AG86" s="188"/>
      <c r="AH86" s="188"/>
      <c r="AI86" s="99" t="s">
        <v>317</v>
      </c>
      <c r="AJ86" s="192" t="s">
        <v>21</v>
      </c>
      <c r="AK86" s="188"/>
      <c r="AL86" s="188"/>
      <c r="AM86" s="188"/>
      <c r="AN86" s="188"/>
      <c r="AO86" s="188"/>
      <c r="AP86" s="100" t="s">
        <v>320</v>
      </c>
      <c r="AQ86" s="100" t="s">
        <v>320</v>
      </c>
      <c r="AR86" s="100" t="s">
        <v>320</v>
      </c>
      <c r="AS86" s="187" t="s">
        <v>320</v>
      </c>
      <c r="AT86" s="188"/>
      <c r="AU86" s="187" t="s">
        <v>320</v>
      </c>
      <c r="AV86" s="188"/>
      <c r="AW86" s="100" t="s">
        <v>320</v>
      </c>
      <c r="AX86" s="100" t="s">
        <v>320</v>
      </c>
      <c r="AY86" s="100" t="s">
        <v>320</v>
      </c>
    </row>
    <row r="87" spans="1:51" x14ac:dyDescent="0.25">
      <c r="A87" s="190" t="s">
        <v>22</v>
      </c>
      <c r="B87" s="188"/>
      <c r="C87" s="190" t="s">
        <v>340</v>
      </c>
      <c r="D87" s="188"/>
      <c r="E87" s="190" t="s">
        <v>340</v>
      </c>
      <c r="F87" s="188"/>
      <c r="G87" s="190" t="s">
        <v>322</v>
      </c>
      <c r="H87" s="188"/>
      <c r="I87" s="190" t="s">
        <v>328</v>
      </c>
      <c r="J87" s="188"/>
      <c r="K87" s="188"/>
      <c r="L87" s="190" t="s">
        <v>330</v>
      </c>
      <c r="M87" s="188"/>
      <c r="N87" s="188"/>
      <c r="O87" s="190"/>
      <c r="P87" s="188"/>
      <c r="Q87" s="190"/>
      <c r="R87" s="188"/>
      <c r="S87" s="191" t="s">
        <v>103</v>
      </c>
      <c r="T87" s="188"/>
      <c r="U87" s="188"/>
      <c r="V87" s="188"/>
      <c r="W87" s="188"/>
      <c r="X87" s="188"/>
      <c r="Y87" s="188"/>
      <c r="Z87" s="188"/>
      <c r="AA87" s="190" t="s">
        <v>19</v>
      </c>
      <c r="AB87" s="188"/>
      <c r="AC87" s="188"/>
      <c r="AD87" s="188"/>
      <c r="AE87" s="188"/>
      <c r="AF87" s="190" t="s">
        <v>20</v>
      </c>
      <c r="AG87" s="188"/>
      <c r="AH87" s="188"/>
      <c r="AI87" s="99" t="s">
        <v>317</v>
      </c>
      <c r="AJ87" s="192" t="s">
        <v>21</v>
      </c>
      <c r="AK87" s="188"/>
      <c r="AL87" s="188"/>
      <c r="AM87" s="188"/>
      <c r="AN87" s="188"/>
      <c r="AO87" s="188"/>
      <c r="AP87" s="100" t="s">
        <v>320</v>
      </c>
      <c r="AQ87" s="100" t="s">
        <v>320</v>
      </c>
      <c r="AR87" s="100" t="s">
        <v>320</v>
      </c>
      <c r="AS87" s="187" t="s">
        <v>320</v>
      </c>
      <c r="AT87" s="188"/>
      <c r="AU87" s="187" t="s">
        <v>320</v>
      </c>
      <c r="AV87" s="188"/>
      <c r="AW87" s="100" t="s">
        <v>320</v>
      </c>
      <c r="AX87" s="100" t="s">
        <v>320</v>
      </c>
      <c r="AY87" s="100" t="s">
        <v>320</v>
      </c>
    </row>
    <row r="88" spans="1:51" x14ac:dyDescent="0.25">
      <c r="A88" s="190" t="s">
        <v>22</v>
      </c>
      <c r="B88" s="188"/>
      <c r="C88" s="190" t="s">
        <v>340</v>
      </c>
      <c r="D88" s="188"/>
      <c r="E88" s="190" t="s">
        <v>340</v>
      </c>
      <c r="F88" s="188"/>
      <c r="G88" s="190" t="s">
        <v>322</v>
      </c>
      <c r="H88" s="188"/>
      <c r="I88" s="190" t="s">
        <v>328</v>
      </c>
      <c r="J88" s="188"/>
      <c r="K88" s="188"/>
      <c r="L88" s="190" t="s">
        <v>332</v>
      </c>
      <c r="M88" s="188"/>
      <c r="N88" s="188"/>
      <c r="O88" s="190"/>
      <c r="P88" s="188"/>
      <c r="Q88" s="190"/>
      <c r="R88" s="188"/>
      <c r="S88" s="191" t="s">
        <v>105</v>
      </c>
      <c r="T88" s="188"/>
      <c r="U88" s="188"/>
      <c r="V88" s="188"/>
      <c r="W88" s="188"/>
      <c r="X88" s="188"/>
      <c r="Y88" s="188"/>
      <c r="Z88" s="188"/>
      <c r="AA88" s="190" t="s">
        <v>19</v>
      </c>
      <c r="AB88" s="188"/>
      <c r="AC88" s="188"/>
      <c r="AD88" s="188"/>
      <c r="AE88" s="188"/>
      <c r="AF88" s="190" t="s">
        <v>20</v>
      </c>
      <c r="AG88" s="188"/>
      <c r="AH88" s="188"/>
      <c r="AI88" s="99" t="s">
        <v>317</v>
      </c>
      <c r="AJ88" s="192" t="s">
        <v>21</v>
      </c>
      <c r="AK88" s="188"/>
      <c r="AL88" s="188"/>
      <c r="AM88" s="188"/>
      <c r="AN88" s="188"/>
      <c r="AO88" s="188"/>
      <c r="AP88" s="100" t="s">
        <v>320</v>
      </c>
      <c r="AQ88" s="100" t="s">
        <v>320</v>
      </c>
      <c r="AR88" s="100" t="s">
        <v>320</v>
      </c>
      <c r="AS88" s="187" t="s">
        <v>320</v>
      </c>
      <c r="AT88" s="188"/>
      <c r="AU88" s="187" t="s">
        <v>320</v>
      </c>
      <c r="AV88" s="188"/>
      <c r="AW88" s="100" t="s">
        <v>320</v>
      </c>
      <c r="AX88" s="100" t="s">
        <v>320</v>
      </c>
      <c r="AY88" s="100" t="s">
        <v>320</v>
      </c>
    </row>
    <row r="89" spans="1:51" x14ac:dyDescent="0.25">
      <c r="A89" s="190" t="s">
        <v>22</v>
      </c>
      <c r="B89" s="188"/>
      <c r="C89" s="190" t="s">
        <v>340</v>
      </c>
      <c r="D89" s="188"/>
      <c r="E89" s="190" t="s">
        <v>340</v>
      </c>
      <c r="F89" s="188"/>
      <c r="G89" s="190" t="s">
        <v>322</v>
      </c>
      <c r="H89" s="188"/>
      <c r="I89" s="190" t="s">
        <v>328</v>
      </c>
      <c r="J89" s="188"/>
      <c r="K89" s="188"/>
      <c r="L89" s="190" t="s">
        <v>334</v>
      </c>
      <c r="M89" s="188"/>
      <c r="N89" s="188"/>
      <c r="O89" s="190"/>
      <c r="P89" s="188"/>
      <c r="Q89" s="190"/>
      <c r="R89" s="188"/>
      <c r="S89" s="191" t="s">
        <v>107</v>
      </c>
      <c r="T89" s="188"/>
      <c r="U89" s="188"/>
      <c r="V89" s="188"/>
      <c r="W89" s="188"/>
      <c r="X89" s="188"/>
      <c r="Y89" s="188"/>
      <c r="Z89" s="188"/>
      <c r="AA89" s="190" t="s">
        <v>19</v>
      </c>
      <c r="AB89" s="188"/>
      <c r="AC89" s="188"/>
      <c r="AD89" s="188"/>
      <c r="AE89" s="188"/>
      <c r="AF89" s="190" t="s">
        <v>20</v>
      </c>
      <c r="AG89" s="188"/>
      <c r="AH89" s="188"/>
      <c r="AI89" s="99" t="s">
        <v>317</v>
      </c>
      <c r="AJ89" s="192" t="s">
        <v>21</v>
      </c>
      <c r="AK89" s="188"/>
      <c r="AL89" s="188"/>
      <c r="AM89" s="188"/>
      <c r="AN89" s="188"/>
      <c r="AO89" s="188"/>
      <c r="AP89" s="100" t="s">
        <v>320</v>
      </c>
      <c r="AQ89" s="100" t="s">
        <v>320</v>
      </c>
      <c r="AR89" s="100" t="s">
        <v>320</v>
      </c>
      <c r="AS89" s="187" t="s">
        <v>320</v>
      </c>
      <c r="AT89" s="188"/>
      <c r="AU89" s="187" t="s">
        <v>320</v>
      </c>
      <c r="AV89" s="188"/>
      <c r="AW89" s="100" t="s">
        <v>320</v>
      </c>
      <c r="AX89" s="100" t="s">
        <v>320</v>
      </c>
      <c r="AY89" s="100" t="s">
        <v>320</v>
      </c>
    </row>
    <row r="90" spans="1:51" x14ac:dyDescent="0.25">
      <c r="A90" s="194" t="s">
        <v>22</v>
      </c>
      <c r="B90" s="188"/>
      <c r="C90" s="194" t="s">
        <v>340</v>
      </c>
      <c r="D90" s="188"/>
      <c r="E90" s="194" t="s">
        <v>340</v>
      </c>
      <c r="F90" s="188"/>
      <c r="G90" s="194" t="s">
        <v>340</v>
      </c>
      <c r="H90" s="188"/>
      <c r="I90" s="194"/>
      <c r="J90" s="188"/>
      <c r="K90" s="188"/>
      <c r="L90" s="194"/>
      <c r="M90" s="188"/>
      <c r="N90" s="188"/>
      <c r="O90" s="194"/>
      <c r="P90" s="188"/>
      <c r="Q90" s="194"/>
      <c r="R90" s="188"/>
      <c r="S90" s="193" t="s">
        <v>159</v>
      </c>
      <c r="T90" s="188"/>
      <c r="U90" s="188"/>
      <c r="V90" s="188"/>
      <c r="W90" s="188"/>
      <c r="X90" s="188"/>
      <c r="Y90" s="188"/>
      <c r="Z90" s="188"/>
      <c r="AA90" s="194" t="s">
        <v>19</v>
      </c>
      <c r="AB90" s="188"/>
      <c r="AC90" s="188"/>
      <c r="AD90" s="188"/>
      <c r="AE90" s="188"/>
      <c r="AF90" s="194" t="s">
        <v>20</v>
      </c>
      <c r="AG90" s="188"/>
      <c r="AH90" s="188"/>
      <c r="AI90" s="97" t="s">
        <v>317</v>
      </c>
      <c r="AJ90" s="195" t="s">
        <v>21</v>
      </c>
      <c r="AK90" s="188"/>
      <c r="AL90" s="188"/>
      <c r="AM90" s="188"/>
      <c r="AN90" s="188"/>
      <c r="AO90" s="188"/>
      <c r="AP90" s="98" t="s">
        <v>456</v>
      </c>
      <c r="AQ90" s="98" t="s">
        <v>457</v>
      </c>
      <c r="AR90" s="98" t="s">
        <v>458</v>
      </c>
      <c r="AS90" s="196" t="s">
        <v>451</v>
      </c>
      <c r="AT90" s="188"/>
      <c r="AU90" s="196" t="s">
        <v>459</v>
      </c>
      <c r="AV90" s="188"/>
      <c r="AW90" s="98" t="s">
        <v>451</v>
      </c>
      <c r="AX90" s="98" t="s">
        <v>320</v>
      </c>
      <c r="AY90" s="98" t="s">
        <v>320</v>
      </c>
    </row>
    <row r="91" spans="1:51" x14ac:dyDescent="0.25">
      <c r="A91" s="194" t="s">
        <v>22</v>
      </c>
      <c r="B91" s="188"/>
      <c r="C91" s="194" t="s">
        <v>340</v>
      </c>
      <c r="D91" s="188"/>
      <c r="E91" s="194" t="s">
        <v>340</v>
      </c>
      <c r="F91" s="188"/>
      <c r="G91" s="194" t="s">
        <v>340</v>
      </c>
      <c r="H91" s="188"/>
      <c r="I91" s="194" t="s">
        <v>329</v>
      </c>
      <c r="J91" s="188"/>
      <c r="K91" s="188"/>
      <c r="L91" s="194"/>
      <c r="M91" s="188"/>
      <c r="N91" s="188"/>
      <c r="O91" s="194"/>
      <c r="P91" s="188"/>
      <c r="Q91" s="194"/>
      <c r="R91" s="188"/>
      <c r="S91" s="193" t="s">
        <v>161</v>
      </c>
      <c r="T91" s="188"/>
      <c r="U91" s="188"/>
      <c r="V91" s="188"/>
      <c r="W91" s="188"/>
      <c r="X91" s="188"/>
      <c r="Y91" s="188"/>
      <c r="Z91" s="188"/>
      <c r="AA91" s="194" t="s">
        <v>19</v>
      </c>
      <c r="AB91" s="188"/>
      <c r="AC91" s="188"/>
      <c r="AD91" s="188"/>
      <c r="AE91" s="188"/>
      <c r="AF91" s="194" t="s">
        <v>20</v>
      </c>
      <c r="AG91" s="188"/>
      <c r="AH91" s="188"/>
      <c r="AI91" s="97" t="s">
        <v>317</v>
      </c>
      <c r="AJ91" s="195" t="s">
        <v>21</v>
      </c>
      <c r="AK91" s="188"/>
      <c r="AL91" s="188"/>
      <c r="AM91" s="188"/>
      <c r="AN91" s="188"/>
      <c r="AO91" s="188"/>
      <c r="AP91" s="98" t="s">
        <v>320</v>
      </c>
      <c r="AQ91" s="98" t="s">
        <v>320</v>
      </c>
      <c r="AR91" s="98" t="s">
        <v>320</v>
      </c>
      <c r="AS91" s="196" t="s">
        <v>320</v>
      </c>
      <c r="AT91" s="188"/>
      <c r="AU91" s="196" t="s">
        <v>320</v>
      </c>
      <c r="AV91" s="188"/>
      <c r="AW91" s="98" t="s">
        <v>320</v>
      </c>
      <c r="AX91" s="98" t="s">
        <v>320</v>
      </c>
      <c r="AY91" s="98" t="s">
        <v>320</v>
      </c>
    </row>
    <row r="92" spans="1:51" x14ac:dyDescent="0.25">
      <c r="A92" s="190" t="s">
        <v>22</v>
      </c>
      <c r="B92" s="188"/>
      <c r="C92" s="190" t="s">
        <v>340</v>
      </c>
      <c r="D92" s="188"/>
      <c r="E92" s="190" t="s">
        <v>340</v>
      </c>
      <c r="F92" s="188"/>
      <c r="G92" s="190" t="s">
        <v>340</v>
      </c>
      <c r="H92" s="188"/>
      <c r="I92" s="190" t="s">
        <v>329</v>
      </c>
      <c r="J92" s="188"/>
      <c r="K92" s="188"/>
      <c r="L92" s="190" t="s">
        <v>328</v>
      </c>
      <c r="M92" s="188"/>
      <c r="N92" s="188"/>
      <c r="O92" s="190"/>
      <c r="P92" s="188"/>
      <c r="Q92" s="190"/>
      <c r="R92" s="188"/>
      <c r="S92" s="191" t="s">
        <v>163</v>
      </c>
      <c r="T92" s="188"/>
      <c r="U92" s="188"/>
      <c r="V92" s="188"/>
      <c r="W92" s="188"/>
      <c r="X92" s="188"/>
      <c r="Y92" s="188"/>
      <c r="Z92" s="188"/>
      <c r="AA92" s="190" t="s">
        <v>19</v>
      </c>
      <c r="AB92" s="188"/>
      <c r="AC92" s="188"/>
      <c r="AD92" s="188"/>
      <c r="AE92" s="188"/>
      <c r="AF92" s="190" t="s">
        <v>20</v>
      </c>
      <c r="AG92" s="188"/>
      <c r="AH92" s="188"/>
      <c r="AI92" s="99" t="s">
        <v>317</v>
      </c>
      <c r="AJ92" s="192" t="s">
        <v>21</v>
      </c>
      <c r="AK92" s="188"/>
      <c r="AL92" s="188"/>
      <c r="AM92" s="188"/>
      <c r="AN92" s="188"/>
      <c r="AO92" s="188"/>
      <c r="AP92" s="100" t="s">
        <v>320</v>
      </c>
      <c r="AQ92" s="100" t="s">
        <v>320</v>
      </c>
      <c r="AR92" s="100" t="s">
        <v>320</v>
      </c>
      <c r="AS92" s="187" t="s">
        <v>320</v>
      </c>
      <c r="AT92" s="188"/>
      <c r="AU92" s="187" t="s">
        <v>320</v>
      </c>
      <c r="AV92" s="188"/>
      <c r="AW92" s="100" t="s">
        <v>320</v>
      </c>
      <c r="AX92" s="100" t="s">
        <v>320</v>
      </c>
      <c r="AY92" s="100" t="s">
        <v>320</v>
      </c>
    </row>
    <row r="93" spans="1:51" x14ac:dyDescent="0.25">
      <c r="A93" s="194" t="s">
        <v>22</v>
      </c>
      <c r="B93" s="188"/>
      <c r="C93" s="194" t="s">
        <v>340</v>
      </c>
      <c r="D93" s="188"/>
      <c r="E93" s="194" t="s">
        <v>340</v>
      </c>
      <c r="F93" s="188"/>
      <c r="G93" s="194" t="s">
        <v>340</v>
      </c>
      <c r="H93" s="188"/>
      <c r="I93" s="194" t="s">
        <v>330</v>
      </c>
      <c r="J93" s="188"/>
      <c r="K93" s="188"/>
      <c r="L93" s="194"/>
      <c r="M93" s="188"/>
      <c r="N93" s="188"/>
      <c r="O93" s="194"/>
      <c r="P93" s="188"/>
      <c r="Q93" s="194"/>
      <c r="R93" s="188"/>
      <c r="S93" s="193" t="s">
        <v>165</v>
      </c>
      <c r="T93" s="188"/>
      <c r="U93" s="188"/>
      <c r="V93" s="188"/>
      <c r="W93" s="188"/>
      <c r="X93" s="188"/>
      <c r="Y93" s="188"/>
      <c r="Z93" s="188"/>
      <c r="AA93" s="194" t="s">
        <v>19</v>
      </c>
      <c r="AB93" s="188"/>
      <c r="AC93" s="188"/>
      <c r="AD93" s="188"/>
      <c r="AE93" s="188"/>
      <c r="AF93" s="194" t="s">
        <v>20</v>
      </c>
      <c r="AG93" s="188"/>
      <c r="AH93" s="188"/>
      <c r="AI93" s="97" t="s">
        <v>317</v>
      </c>
      <c r="AJ93" s="195" t="s">
        <v>21</v>
      </c>
      <c r="AK93" s="188"/>
      <c r="AL93" s="188"/>
      <c r="AM93" s="188"/>
      <c r="AN93" s="188"/>
      <c r="AO93" s="188"/>
      <c r="AP93" s="98" t="s">
        <v>460</v>
      </c>
      <c r="AQ93" s="98" t="s">
        <v>320</v>
      </c>
      <c r="AR93" s="98" t="s">
        <v>460</v>
      </c>
      <c r="AS93" s="196" t="s">
        <v>320</v>
      </c>
      <c r="AT93" s="188"/>
      <c r="AU93" s="196" t="s">
        <v>320</v>
      </c>
      <c r="AV93" s="188"/>
      <c r="AW93" s="98" t="s">
        <v>320</v>
      </c>
      <c r="AX93" s="98" t="s">
        <v>320</v>
      </c>
      <c r="AY93" s="98" t="s">
        <v>320</v>
      </c>
    </row>
    <row r="94" spans="1:51" x14ac:dyDescent="0.25">
      <c r="A94" s="190" t="s">
        <v>22</v>
      </c>
      <c r="B94" s="188"/>
      <c r="C94" s="190" t="s">
        <v>340</v>
      </c>
      <c r="D94" s="188"/>
      <c r="E94" s="190" t="s">
        <v>340</v>
      </c>
      <c r="F94" s="188"/>
      <c r="G94" s="190" t="s">
        <v>340</v>
      </c>
      <c r="H94" s="188"/>
      <c r="I94" s="190" t="s">
        <v>330</v>
      </c>
      <c r="J94" s="188"/>
      <c r="K94" s="188"/>
      <c r="L94" s="190" t="s">
        <v>327</v>
      </c>
      <c r="M94" s="188"/>
      <c r="N94" s="188"/>
      <c r="O94" s="190"/>
      <c r="P94" s="188"/>
      <c r="Q94" s="190"/>
      <c r="R94" s="188"/>
      <c r="S94" s="191" t="s">
        <v>167</v>
      </c>
      <c r="T94" s="188"/>
      <c r="U94" s="188"/>
      <c r="V94" s="188"/>
      <c r="W94" s="188"/>
      <c r="X94" s="188"/>
      <c r="Y94" s="188"/>
      <c r="Z94" s="188"/>
      <c r="AA94" s="190" t="s">
        <v>19</v>
      </c>
      <c r="AB94" s="188"/>
      <c r="AC94" s="188"/>
      <c r="AD94" s="188"/>
      <c r="AE94" s="188"/>
      <c r="AF94" s="190" t="s">
        <v>20</v>
      </c>
      <c r="AG94" s="188"/>
      <c r="AH94" s="188"/>
      <c r="AI94" s="99" t="s">
        <v>317</v>
      </c>
      <c r="AJ94" s="192" t="s">
        <v>21</v>
      </c>
      <c r="AK94" s="188"/>
      <c r="AL94" s="188"/>
      <c r="AM94" s="188"/>
      <c r="AN94" s="188"/>
      <c r="AO94" s="188"/>
      <c r="AP94" s="100" t="s">
        <v>320</v>
      </c>
      <c r="AQ94" s="100" t="s">
        <v>320</v>
      </c>
      <c r="AR94" s="100" t="s">
        <v>320</v>
      </c>
      <c r="AS94" s="187" t="s">
        <v>320</v>
      </c>
      <c r="AT94" s="188"/>
      <c r="AU94" s="187" t="s">
        <v>320</v>
      </c>
      <c r="AV94" s="188"/>
      <c r="AW94" s="100" t="s">
        <v>320</v>
      </c>
      <c r="AX94" s="100" t="s">
        <v>320</v>
      </c>
      <c r="AY94" s="100" t="s">
        <v>320</v>
      </c>
    </row>
    <row r="95" spans="1:51" x14ac:dyDescent="0.25">
      <c r="A95" s="190" t="s">
        <v>22</v>
      </c>
      <c r="B95" s="188"/>
      <c r="C95" s="190" t="s">
        <v>340</v>
      </c>
      <c r="D95" s="188"/>
      <c r="E95" s="190" t="s">
        <v>340</v>
      </c>
      <c r="F95" s="188"/>
      <c r="G95" s="190" t="s">
        <v>340</v>
      </c>
      <c r="H95" s="188"/>
      <c r="I95" s="190" t="s">
        <v>330</v>
      </c>
      <c r="J95" s="188"/>
      <c r="K95" s="188"/>
      <c r="L95" s="190" t="s">
        <v>328</v>
      </c>
      <c r="M95" s="188"/>
      <c r="N95" s="188"/>
      <c r="O95" s="190"/>
      <c r="P95" s="188"/>
      <c r="Q95" s="190"/>
      <c r="R95" s="188"/>
      <c r="S95" s="191" t="s">
        <v>169</v>
      </c>
      <c r="T95" s="188"/>
      <c r="U95" s="188"/>
      <c r="V95" s="188"/>
      <c r="W95" s="188"/>
      <c r="X95" s="188"/>
      <c r="Y95" s="188"/>
      <c r="Z95" s="188"/>
      <c r="AA95" s="190" t="s">
        <v>19</v>
      </c>
      <c r="AB95" s="188"/>
      <c r="AC95" s="188"/>
      <c r="AD95" s="188"/>
      <c r="AE95" s="188"/>
      <c r="AF95" s="190" t="s">
        <v>20</v>
      </c>
      <c r="AG95" s="188"/>
      <c r="AH95" s="188"/>
      <c r="AI95" s="99" t="s">
        <v>317</v>
      </c>
      <c r="AJ95" s="192" t="s">
        <v>21</v>
      </c>
      <c r="AK95" s="188"/>
      <c r="AL95" s="188"/>
      <c r="AM95" s="188"/>
      <c r="AN95" s="188"/>
      <c r="AO95" s="188"/>
      <c r="AP95" s="100" t="s">
        <v>461</v>
      </c>
      <c r="AQ95" s="100" t="s">
        <v>320</v>
      </c>
      <c r="AR95" s="100" t="s">
        <v>461</v>
      </c>
      <c r="AS95" s="187" t="s">
        <v>320</v>
      </c>
      <c r="AT95" s="188"/>
      <c r="AU95" s="187" t="s">
        <v>320</v>
      </c>
      <c r="AV95" s="188"/>
      <c r="AW95" s="100" t="s">
        <v>320</v>
      </c>
      <c r="AX95" s="100" t="s">
        <v>320</v>
      </c>
      <c r="AY95" s="100" t="s">
        <v>320</v>
      </c>
    </row>
    <row r="96" spans="1:51" x14ac:dyDescent="0.25">
      <c r="A96" s="190" t="s">
        <v>22</v>
      </c>
      <c r="B96" s="188"/>
      <c r="C96" s="190" t="s">
        <v>340</v>
      </c>
      <c r="D96" s="188"/>
      <c r="E96" s="190" t="s">
        <v>340</v>
      </c>
      <c r="F96" s="188"/>
      <c r="G96" s="190" t="s">
        <v>340</v>
      </c>
      <c r="H96" s="188"/>
      <c r="I96" s="190" t="s">
        <v>330</v>
      </c>
      <c r="J96" s="188"/>
      <c r="K96" s="188"/>
      <c r="L96" s="190" t="s">
        <v>329</v>
      </c>
      <c r="M96" s="188"/>
      <c r="N96" s="188"/>
      <c r="O96" s="190"/>
      <c r="P96" s="188"/>
      <c r="Q96" s="190"/>
      <c r="R96" s="188"/>
      <c r="S96" s="191" t="s">
        <v>171</v>
      </c>
      <c r="T96" s="188"/>
      <c r="U96" s="188"/>
      <c r="V96" s="188"/>
      <c r="W96" s="188"/>
      <c r="X96" s="188"/>
      <c r="Y96" s="188"/>
      <c r="Z96" s="188"/>
      <c r="AA96" s="190" t="s">
        <v>19</v>
      </c>
      <c r="AB96" s="188"/>
      <c r="AC96" s="188"/>
      <c r="AD96" s="188"/>
      <c r="AE96" s="188"/>
      <c r="AF96" s="190" t="s">
        <v>20</v>
      </c>
      <c r="AG96" s="188"/>
      <c r="AH96" s="188"/>
      <c r="AI96" s="99" t="s">
        <v>317</v>
      </c>
      <c r="AJ96" s="192" t="s">
        <v>21</v>
      </c>
      <c r="AK96" s="188"/>
      <c r="AL96" s="188"/>
      <c r="AM96" s="188"/>
      <c r="AN96" s="188"/>
      <c r="AO96" s="188"/>
      <c r="AP96" s="100" t="s">
        <v>320</v>
      </c>
      <c r="AQ96" s="100" t="s">
        <v>320</v>
      </c>
      <c r="AR96" s="100" t="s">
        <v>320</v>
      </c>
      <c r="AS96" s="187" t="s">
        <v>320</v>
      </c>
      <c r="AT96" s="188"/>
      <c r="AU96" s="187" t="s">
        <v>320</v>
      </c>
      <c r="AV96" s="188"/>
      <c r="AW96" s="100" t="s">
        <v>320</v>
      </c>
      <c r="AX96" s="100" t="s">
        <v>320</v>
      </c>
      <c r="AY96" s="100" t="s">
        <v>320</v>
      </c>
    </row>
    <row r="97" spans="1:51" x14ac:dyDescent="0.25">
      <c r="A97" s="190" t="s">
        <v>22</v>
      </c>
      <c r="B97" s="188"/>
      <c r="C97" s="190" t="s">
        <v>340</v>
      </c>
      <c r="D97" s="188"/>
      <c r="E97" s="190" t="s">
        <v>340</v>
      </c>
      <c r="F97" s="188"/>
      <c r="G97" s="190" t="s">
        <v>340</v>
      </c>
      <c r="H97" s="188"/>
      <c r="I97" s="190" t="s">
        <v>330</v>
      </c>
      <c r="J97" s="188"/>
      <c r="K97" s="188"/>
      <c r="L97" s="190" t="s">
        <v>332</v>
      </c>
      <c r="M97" s="188"/>
      <c r="N97" s="188"/>
      <c r="O97" s="190"/>
      <c r="P97" s="188"/>
      <c r="Q97" s="190"/>
      <c r="R97" s="188"/>
      <c r="S97" s="191" t="s">
        <v>173</v>
      </c>
      <c r="T97" s="188"/>
      <c r="U97" s="188"/>
      <c r="V97" s="188"/>
      <c r="W97" s="188"/>
      <c r="X97" s="188"/>
      <c r="Y97" s="188"/>
      <c r="Z97" s="188"/>
      <c r="AA97" s="190" t="s">
        <v>19</v>
      </c>
      <c r="AB97" s="188"/>
      <c r="AC97" s="188"/>
      <c r="AD97" s="188"/>
      <c r="AE97" s="188"/>
      <c r="AF97" s="190" t="s">
        <v>20</v>
      </c>
      <c r="AG97" s="188"/>
      <c r="AH97" s="188"/>
      <c r="AI97" s="99" t="s">
        <v>317</v>
      </c>
      <c r="AJ97" s="192" t="s">
        <v>21</v>
      </c>
      <c r="AK97" s="188"/>
      <c r="AL97" s="188"/>
      <c r="AM97" s="188"/>
      <c r="AN97" s="188"/>
      <c r="AO97" s="188"/>
      <c r="AP97" s="100" t="s">
        <v>320</v>
      </c>
      <c r="AQ97" s="100" t="s">
        <v>320</v>
      </c>
      <c r="AR97" s="100" t="s">
        <v>320</v>
      </c>
      <c r="AS97" s="187" t="s">
        <v>320</v>
      </c>
      <c r="AT97" s="188"/>
      <c r="AU97" s="187" t="s">
        <v>320</v>
      </c>
      <c r="AV97" s="188"/>
      <c r="AW97" s="100" t="s">
        <v>320</v>
      </c>
      <c r="AX97" s="100" t="s">
        <v>320</v>
      </c>
      <c r="AY97" s="100" t="s">
        <v>320</v>
      </c>
    </row>
    <row r="98" spans="1:51" x14ac:dyDescent="0.25">
      <c r="A98" s="190" t="s">
        <v>22</v>
      </c>
      <c r="B98" s="188"/>
      <c r="C98" s="190" t="s">
        <v>340</v>
      </c>
      <c r="D98" s="188"/>
      <c r="E98" s="190" t="s">
        <v>340</v>
      </c>
      <c r="F98" s="188"/>
      <c r="G98" s="190" t="s">
        <v>340</v>
      </c>
      <c r="H98" s="188"/>
      <c r="I98" s="190" t="s">
        <v>330</v>
      </c>
      <c r="J98" s="188"/>
      <c r="K98" s="188"/>
      <c r="L98" s="190" t="s">
        <v>334</v>
      </c>
      <c r="M98" s="188"/>
      <c r="N98" s="188"/>
      <c r="O98" s="190"/>
      <c r="P98" s="188"/>
      <c r="Q98" s="190"/>
      <c r="R98" s="188"/>
      <c r="S98" s="191" t="s">
        <v>175</v>
      </c>
      <c r="T98" s="188"/>
      <c r="U98" s="188"/>
      <c r="V98" s="188"/>
      <c r="W98" s="188"/>
      <c r="X98" s="188"/>
      <c r="Y98" s="188"/>
      <c r="Z98" s="188"/>
      <c r="AA98" s="190" t="s">
        <v>19</v>
      </c>
      <c r="AB98" s="188"/>
      <c r="AC98" s="188"/>
      <c r="AD98" s="188"/>
      <c r="AE98" s="188"/>
      <c r="AF98" s="190" t="s">
        <v>20</v>
      </c>
      <c r="AG98" s="188"/>
      <c r="AH98" s="188"/>
      <c r="AI98" s="99" t="s">
        <v>317</v>
      </c>
      <c r="AJ98" s="192" t="s">
        <v>21</v>
      </c>
      <c r="AK98" s="188"/>
      <c r="AL98" s="188"/>
      <c r="AM98" s="188"/>
      <c r="AN98" s="188"/>
      <c r="AO98" s="188"/>
      <c r="AP98" s="100" t="s">
        <v>320</v>
      </c>
      <c r="AQ98" s="100" t="s">
        <v>320</v>
      </c>
      <c r="AR98" s="100" t="s">
        <v>320</v>
      </c>
      <c r="AS98" s="187" t="s">
        <v>320</v>
      </c>
      <c r="AT98" s="188"/>
      <c r="AU98" s="187" t="s">
        <v>320</v>
      </c>
      <c r="AV98" s="188"/>
      <c r="AW98" s="100" t="s">
        <v>320</v>
      </c>
      <c r="AX98" s="100" t="s">
        <v>320</v>
      </c>
      <c r="AY98" s="100" t="s">
        <v>320</v>
      </c>
    </row>
    <row r="99" spans="1:51" x14ac:dyDescent="0.25">
      <c r="A99" s="190" t="s">
        <v>22</v>
      </c>
      <c r="B99" s="188"/>
      <c r="C99" s="190" t="s">
        <v>340</v>
      </c>
      <c r="D99" s="188"/>
      <c r="E99" s="190" t="s">
        <v>340</v>
      </c>
      <c r="F99" s="188"/>
      <c r="G99" s="190" t="s">
        <v>340</v>
      </c>
      <c r="H99" s="188"/>
      <c r="I99" s="190" t="s">
        <v>330</v>
      </c>
      <c r="J99" s="188"/>
      <c r="K99" s="188"/>
      <c r="L99" s="190" t="s">
        <v>335</v>
      </c>
      <c r="M99" s="188"/>
      <c r="N99" s="188"/>
      <c r="O99" s="190"/>
      <c r="P99" s="188"/>
      <c r="Q99" s="190"/>
      <c r="R99" s="188"/>
      <c r="S99" s="191" t="s">
        <v>177</v>
      </c>
      <c r="T99" s="188"/>
      <c r="U99" s="188"/>
      <c r="V99" s="188"/>
      <c r="W99" s="188"/>
      <c r="X99" s="188"/>
      <c r="Y99" s="188"/>
      <c r="Z99" s="188"/>
      <c r="AA99" s="190" t="s">
        <v>19</v>
      </c>
      <c r="AB99" s="188"/>
      <c r="AC99" s="188"/>
      <c r="AD99" s="188"/>
      <c r="AE99" s="188"/>
      <c r="AF99" s="190" t="s">
        <v>20</v>
      </c>
      <c r="AG99" s="188"/>
      <c r="AH99" s="188"/>
      <c r="AI99" s="99" t="s">
        <v>317</v>
      </c>
      <c r="AJ99" s="192" t="s">
        <v>21</v>
      </c>
      <c r="AK99" s="188"/>
      <c r="AL99" s="188"/>
      <c r="AM99" s="188"/>
      <c r="AN99" s="188"/>
      <c r="AO99" s="188"/>
      <c r="AP99" s="100" t="s">
        <v>462</v>
      </c>
      <c r="AQ99" s="100" t="s">
        <v>320</v>
      </c>
      <c r="AR99" s="100" t="s">
        <v>462</v>
      </c>
      <c r="AS99" s="187" t="s">
        <v>320</v>
      </c>
      <c r="AT99" s="188"/>
      <c r="AU99" s="187" t="s">
        <v>320</v>
      </c>
      <c r="AV99" s="188"/>
      <c r="AW99" s="100" t="s">
        <v>320</v>
      </c>
      <c r="AX99" s="100" t="s">
        <v>320</v>
      </c>
      <c r="AY99" s="100" t="s">
        <v>320</v>
      </c>
    </row>
    <row r="100" spans="1:51" x14ac:dyDescent="0.25">
      <c r="A100" s="194" t="s">
        <v>22</v>
      </c>
      <c r="B100" s="188"/>
      <c r="C100" s="194" t="s">
        <v>340</v>
      </c>
      <c r="D100" s="188"/>
      <c r="E100" s="194" t="s">
        <v>340</v>
      </c>
      <c r="F100" s="188"/>
      <c r="G100" s="194" t="s">
        <v>340</v>
      </c>
      <c r="H100" s="188"/>
      <c r="I100" s="194" t="s">
        <v>332</v>
      </c>
      <c r="J100" s="188"/>
      <c r="K100" s="188"/>
      <c r="L100" s="194"/>
      <c r="M100" s="188"/>
      <c r="N100" s="188"/>
      <c r="O100" s="194"/>
      <c r="P100" s="188"/>
      <c r="Q100" s="194"/>
      <c r="R100" s="188"/>
      <c r="S100" s="193" t="s">
        <v>179</v>
      </c>
      <c r="T100" s="188"/>
      <c r="U100" s="188"/>
      <c r="V100" s="188"/>
      <c r="W100" s="188"/>
      <c r="X100" s="188"/>
      <c r="Y100" s="188"/>
      <c r="Z100" s="188"/>
      <c r="AA100" s="194" t="s">
        <v>19</v>
      </c>
      <c r="AB100" s="188"/>
      <c r="AC100" s="188"/>
      <c r="AD100" s="188"/>
      <c r="AE100" s="188"/>
      <c r="AF100" s="194" t="s">
        <v>20</v>
      </c>
      <c r="AG100" s="188"/>
      <c r="AH100" s="188"/>
      <c r="AI100" s="97" t="s">
        <v>317</v>
      </c>
      <c r="AJ100" s="195" t="s">
        <v>21</v>
      </c>
      <c r="AK100" s="188"/>
      <c r="AL100" s="188"/>
      <c r="AM100" s="188"/>
      <c r="AN100" s="188"/>
      <c r="AO100" s="188"/>
      <c r="AP100" s="98" t="s">
        <v>463</v>
      </c>
      <c r="AQ100" s="98" t="s">
        <v>464</v>
      </c>
      <c r="AR100" s="98" t="s">
        <v>465</v>
      </c>
      <c r="AS100" s="196" t="s">
        <v>464</v>
      </c>
      <c r="AT100" s="188"/>
      <c r="AU100" s="196" t="s">
        <v>320</v>
      </c>
      <c r="AV100" s="188"/>
      <c r="AW100" s="98" t="s">
        <v>464</v>
      </c>
      <c r="AX100" s="98" t="s">
        <v>320</v>
      </c>
      <c r="AY100" s="98" t="s">
        <v>320</v>
      </c>
    </row>
    <row r="101" spans="1:51" x14ac:dyDescent="0.25">
      <c r="A101" s="190" t="s">
        <v>22</v>
      </c>
      <c r="B101" s="188"/>
      <c r="C101" s="190" t="s">
        <v>340</v>
      </c>
      <c r="D101" s="188"/>
      <c r="E101" s="190" t="s">
        <v>340</v>
      </c>
      <c r="F101" s="188"/>
      <c r="G101" s="190" t="s">
        <v>340</v>
      </c>
      <c r="H101" s="188"/>
      <c r="I101" s="190" t="s">
        <v>332</v>
      </c>
      <c r="J101" s="188"/>
      <c r="K101" s="188"/>
      <c r="L101" s="190" t="s">
        <v>326</v>
      </c>
      <c r="M101" s="188"/>
      <c r="N101" s="188"/>
      <c r="O101" s="190"/>
      <c r="P101" s="188"/>
      <c r="Q101" s="190"/>
      <c r="R101" s="188"/>
      <c r="S101" s="191" t="s">
        <v>181</v>
      </c>
      <c r="T101" s="188"/>
      <c r="U101" s="188"/>
      <c r="V101" s="188"/>
      <c r="W101" s="188"/>
      <c r="X101" s="188"/>
      <c r="Y101" s="188"/>
      <c r="Z101" s="188"/>
      <c r="AA101" s="190" t="s">
        <v>19</v>
      </c>
      <c r="AB101" s="188"/>
      <c r="AC101" s="188"/>
      <c r="AD101" s="188"/>
      <c r="AE101" s="188"/>
      <c r="AF101" s="190" t="s">
        <v>20</v>
      </c>
      <c r="AG101" s="188"/>
      <c r="AH101" s="188"/>
      <c r="AI101" s="99" t="s">
        <v>317</v>
      </c>
      <c r="AJ101" s="192" t="s">
        <v>21</v>
      </c>
      <c r="AK101" s="188"/>
      <c r="AL101" s="188"/>
      <c r="AM101" s="188"/>
      <c r="AN101" s="188"/>
      <c r="AO101" s="188"/>
      <c r="AP101" s="100" t="s">
        <v>320</v>
      </c>
      <c r="AQ101" s="100" t="s">
        <v>320</v>
      </c>
      <c r="AR101" s="100" t="s">
        <v>320</v>
      </c>
      <c r="AS101" s="187" t="s">
        <v>320</v>
      </c>
      <c r="AT101" s="188"/>
      <c r="AU101" s="187" t="s">
        <v>320</v>
      </c>
      <c r="AV101" s="188"/>
      <c r="AW101" s="100" t="s">
        <v>320</v>
      </c>
      <c r="AX101" s="100" t="s">
        <v>320</v>
      </c>
      <c r="AY101" s="100" t="s">
        <v>320</v>
      </c>
    </row>
    <row r="102" spans="1:51" x14ac:dyDescent="0.25">
      <c r="A102" s="190" t="s">
        <v>22</v>
      </c>
      <c r="B102" s="188"/>
      <c r="C102" s="190" t="s">
        <v>340</v>
      </c>
      <c r="D102" s="188"/>
      <c r="E102" s="190" t="s">
        <v>340</v>
      </c>
      <c r="F102" s="188"/>
      <c r="G102" s="190" t="s">
        <v>340</v>
      </c>
      <c r="H102" s="188"/>
      <c r="I102" s="190" t="s">
        <v>332</v>
      </c>
      <c r="J102" s="188"/>
      <c r="K102" s="188"/>
      <c r="L102" s="190" t="s">
        <v>341</v>
      </c>
      <c r="M102" s="188"/>
      <c r="N102" s="188"/>
      <c r="O102" s="190"/>
      <c r="P102" s="188"/>
      <c r="Q102" s="190"/>
      <c r="R102" s="188"/>
      <c r="S102" s="191" t="s">
        <v>183</v>
      </c>
      <c r="T102" s="188"/>
      <c r="U102" s="188"/>
      <c r="V102" s="188"/>
      <c r="W102" s="188"/>
      <c r="X102" s="188"/>
      <c r="Y102" s="188"/>
      <c r="Z102" s="188"/>
      <c r="AA102" s="190" t="s">
        <v>19</v>
      </c>
      <c r="AB102" s="188"/>
      <c r="AC102" s="188"/>
      <c r="AD102" s="188"/>
      <c r="AE102" s="188"/>
      <c r="AF102" s="190" t="s">
        <v>20</v>
      </c>
      <c r="AG102" s="188"/>
      <c r="AH102" s="188"/>
      <c r="AI102" s="99" t="s">
        <v>317</v>
      </c>
      <c r="AJ102" s="192" t="s">
        <v>21</v>
      </c>
      <c r="AK102" s="188"/>
      <c r="AL102" s="188"/>
      <c r="AM102" s="188"/>
      <c r="AN102" s="188"/>
      <c r="AO102" s="188"/>
      <c r="AP102" s="100" t="s">
        <v>463</v>
      </c>
      <c r="AQ102" s="100" t="s">
        <v>464</v>
      </c>
      <c r="AR102" s="100" t="s">
        <v>465</v>
      </c>
      <c r="AS102" s="187" t="s">
        <v>464</v>
      </c>
      <c r="AT102" s="188"/>
      <c r="AU102" s="187" t="s">
        <v>320</v>
      </c>
      <c r="AV102" s="188"/>
      <c r="AW102" s="100" t="s">
        <v>464</v>
      </c>
      <c r="AX102" s="100" t="s">
        <v>320</v>
      </c>
      <c r="AY102" s="100" t="s">
        <v>320</v>
      </c>
    </row>
    <row r="103" spans="1:51" x14ac:dyDescent="0.25">
      <c r="A103" s="190" t="s">
        <v>22</v>
      </c>
      <c r="B103" s="188"/>
      <c r="C103" s="190" t="s">
        <v>340</v>
      </c>
      <c r="D103" s="188"/>
      <c r="E103" s="190" t="s">
        <v>340</v>
      </c>
      <c r="F103" s="188"/>
      <c r="G103" s="190" t="s">
        <v>340</v>
      </c>
      <c r="H103" s="188"/>
      <c r="I103" s="190" t="s">
        <v>332</v>
      </c>
      <c r="J103" s="188"/>
      <c r="K103" s="188"/>
      <c r="L103" s="190" t="s">
        <v>327</v>
      </c>
      <c r="M103" s="188"/>
      <c r="N103" s="188"/>
      <c r="O103" s="190"/>
      <c r="P103" s="188"/>
      <c r="Q103" s="190"/>
      <c r="R103" s="188"/>
      <c r="S103" s="191" t="s">
        <v>184</v>
      </c>
      <c r="T103" s="188"/>
      <c r="U103" s="188"/>
      <c r="V103" s="188"/>
      <c r="W103" s="188"/>
      <c r="X103" s="188"/>
      <c r="Y103" s="188"/>
      <c r="Z103" s="188"/>
      <c r="AA103" s="190" t="s">
        <v>19</v>
      </c>
      <c r="AB103" s="188"/>
      <c r="AC103" s="188"/>
      <c r="AD103" s="188"/>
      <c r="AE103" s="188"/>
      <c r="AF103" s="190" t="s">
        <v>20</v>
      </c>
      <c r="AG103" s="188"/>
      <c r="AH103" s="188"/>
      <c r="AI103" s="99" t="s">
        <v>317</v>
      </c>
      <c r="AJ103" s="192" t="s">
        <v>21</v>
      </c>
      <c r="AK103" s="188"/>
      <c r="AL103" s="188"/>
      <c r="AM103" s="188"/>
      <c r="AN103" s="188"/>
      <c r="AO103" s="188"/>
      <c r="AP103" s="100" t="s">
        <v>320</v>
      </c>
      <c r="AQ103" s="100" t="s">
        <v>320</v>
      </c>
      <c r="AR103" s="100" t="s">
        <v>320</v>
      </c>
      <c r="AS103" s="187" t="s">
        <v>320</v>
      </c>
      <c r="AT103" s="188"/>
      <c r="AU103" s="187" t="s">
        <v>320</v>
      </c>
      <c r="AV103" s="188"/>
      <c r="AW103" s="100" t="s">
        <v>320</v>
      </c>
      <c r="AX103" s="100" t="s">
        <v>320</v>
      </c>
      <c r="AY103" s="100" t="s">
        <v>320</v>
      </c>
    </row>
    <row r="104" spans="1:51" x14ac:dyDescent="0.25">
      <c r="A104" s="194" t="s">
        <v>22</v>
      </c>
      <c r="B104" s="188"/>
      <c r="C104" s="194" t="s">
        <v>340</v>
      </c>
      <c r="D104" s="188"/>
      <c r="E104" s="194" t="s">
        <v>340</v>
      </c>
      <c r="F104" s="188"/>
      <c r="G104" s="194" t="s">
        <v>340</v>
      </c>
      <c r="H104" s="188"/>
      <c r="I104" s="194" t="s">
        <v>334</v>
      </c>
      <c r="J104" s="188"/>
      <c r="K104" s="188"/>
      <c r="L104" s="194"/>
      <c r="M104" s="188"/>
      <c r="N104" s="188"/>
      <c r="O104" s="194"/>
      <c r="P104" s="188"/>
      <c r="Q104" s="194"/>
      <c r="R104" s="188"/>
      <c r="S104" s="193" t="s">
        <v>186</v>
      </c>
      <c r="T104" s="188"/>
      <c r="U104" s="188"/>
      <c r="V104" s="188"/>
      <c r="W104" s="188"/>
      <c r="X104" s="188"/>
      <c r="Y104" s="188"/>
      <c r="Z104" s="188"/>
      <c r="AA104" s="194" t="s">
        <v>19</v>
      </c>
      <c r="AB104" s="188"/>
      <c r="AC104" s="188"/>
      <c r="AD104" s="188"/>
      <c r="AE104" s="188"/>
      <c r="AF104" s="194" t="s">
        <v>20</v>
      </c>
      <c r="AG104" s="188"/>
      <c r="AH104" s="188"/>
      <c r="AI104" s="97" t="s">
        <v>317</v>
      </c>
      <c r="AJ104" s="195" t="s">
        <v>21</v>
      </c>
      <c r="AK104" s="188"/>
      <c r="AL104" s="188"/>
      <c r="AM104" s="188"/>
      <c r="AN104" s="188"/>
      <c r="AO104" s="188"/>
      <c r="AP104" s="98" t="s">
        <v>466</v>
      </c>
      <c r="AQ104" s="98" t="s">
        <v>467</v>
      </c>
      <c r="AR104" s="98" t="s">
        <v>468</v>
      </c>
      <c r="AS104" s="196" t="s">
        <v>469</v>
      </c>
      <c r="AT104" s="188"/>
      <c r="AU104" s="196" t="s">
        <v>459</v>
      </c>
      <c r="AV104" s="188"/>
      <c r="AW104" s="98" t="s">
        <v>469</v>
      </c>
      <c r="AX104" s="98" t="s">
        <v>320</v>
      </c>
      <c r="AY104" s="98" t="s">
        <v>320</v>
      </c>
    </row>
    <row r="105" spans="1:51" x14ac:dyDescent="0.25">
      <c r="A105" s="190" t="s">
        <v>22</v>
      </c>
      <c r="B105" s="188"/>
      <c r="C105" s="190" t="s">
        <v>340</v>
      </c>
      <c r="D105" s="188"/>
      <c r="E105" s="190" t="s">
        <v>340</v>
      </c>
      <c r="F105" s="188"/>
      <c r="G105" s="190" t="s">
        <v>340</v>
      </c>
      <c r="H105" s="188"/>
      <c r="I105" s="190" t="s">
        <v>334</v>
      </c>
      <c r="J105" s="188"/>
      <c r="K105" s="188"/>
      <c r="L105" s="190" t="s">
        <v>326</v>
      </c>
      <c r="M105" s="188"/>
      <c r="N105" s="188"/>
      <c r="O105" s="190"/>
      <c r="P105" s="188"/>
      <c r="Q105" s="190"/>
      <c r="R105" s="188"/>
      <c r="S105" s="191" t="s">
        <v>188</v>
      </c>
      <c r="T105" s="188"/>
      <c r="U105" s="188"/>
      <c r="V105" s="188"/>
      <c r="W105" s="188"/>
      <c r="X105" s="188"/>
      <c r="Y105" s="188"/>
      <c r="Z105" s="188"/>
      <c r="AA105" s="190" t="s">
        <v>19</v>
      </c>
      <c r="AB105" s="188"/>
      <c r="AC105" s="188"/>
      <c r="AD105" s="188"/>
      <c r="AE105" s="188"/>
      <c r="AF105" s="190" t="s">
        <v>20</v>
      </c>
      <c r="AG105" s="188"/>
      <c r="AH105" s="188"/>
      <c r="AI105" s="99" t="s">
        <v>317</v>
      </c>
      <c r="AJ105" s="192" t="s">
        <v>21</v>
      </c>
      <c r="AK105" s="188"/>
      <c r="AL105" s="188"/>
      <c r="AM105" s="188"/>
      <c r="AN105" s="188"/>
      <c r="AO105" s="188"/>
      <c r="AP105" s="100" t="s">
        <v>320</v>
      </c>
      <c r="AQ105" s="100" t="s">
        <v>320</v>
      </c>
      <c r="AR105" s="100" t="s">
        <v>320</v>
      </c>
      <c r="AS105" s="187" t="s">
        <v>320</v>
      </c>
      <c r="AT105" s="188"/>
      <c r="AU105" s="187" t="s">
        <v>320</v>
      </c>
      <c r="AV105" s="188"/>
      <c r="AW105" s="100" t="s">
        <v>320</v>
      </c>
      <c r="AX105" s="100" t="s">
        <v>320</v>
      </c>
      <c r="AY105" s="100" t="s">
        <v>320</v>
      </c>
    </row>
    <row r="106" spans="1:51" x14ac:dyDescent="0.25">
      <c r="A106" s="190" t="s">
        <v>22</v>
      </c>
      <c r="B106" s="188"/>
      <c r="C106" s="190" t="s">
        <v>340</v>
      </c>
      <c r="D106" s="188"/>
      <c r="E106" s="190" t="s">
        <v>340</v>
      </c>
      <c r="F106" s="188"/>
      <c r="G106" s="190" t="s">
        <v>340</v>
      </c>
      <c r="H106" s="188"/>
      <c r="I106" s="190" t="s">
        <v>334</v>
      </c>
      <c r="J106" s="188"/>
      <c r="K106" s="188"/>
      <c r="L106" s="190" t="s">
        <v>341</v>
      </c>
      <c r="M106" s="188"/>
      <c r="N106" s="188"/>
      <c r="O106" s="190"/>
      <c r="P106" s="188"/>
      <c r="Q106" s="190"/>
      <c r="R106" s="188"/>
      <c r="S106" s="191" t="s">
        <v>190</v>
      </c>
      <c r="T106" s="188"/>
      <c r="U106" s="188"/>
      <c r="V106" s="188"/>
      <c r="W106" s="188"/>
      <c r="X106" s="188"/>
      <c r="Y106" s="188"/>
      <c r="Z106" s="188"/>
      <c r="AA106" s="190" t="s">
        <v>19</v>
      </c>
      <c r="AB106" s="188"/>
      <c r="AC106" s="188"/>
      <c r="AD106" s="188"/>
      <c r="AE106" s="188"/>
      <c r="AF106" s="190" t="s">
        <v>20</v>
      </c>
      <c r="AG106" s="188"/>
      <c r="AH106" s="188"/>
      <c r="AI106" s="99" t="s">
        <v>317</v>
      </c>
      <c r="AJ106" s="192" t="s">
        <v>21</v>
      </c>
      <c r="AK106" s="188"/>
      <c r="AL106" s="188"/>
      <c r="AM106" s="188"/>
      <c r="AN106" s="188"/>
      <c r="AO106" s="188"/>
      <c r="AP106" s="100" t="s">
        <v>320</v>
      </c>
      <c r="AQ106" s="100" t="s">
        <v>320</v>
      </c>
      <c r="AR106" s="100" t="s">
        <v>320</v>
      </c>
      <c r="AS106" s="187" t="s">
        <v>320</v>
      </c>
      <c r="AT106" s="188"/>
      <c r="AU106" s="187" t="s">
        <v>320</v>
      </c>
      <c r="AV106" s="188"/>
      <c r="AW106" s="100" t="s">
        <v>320</v>
      </c>
      <c r="AX106" s="100" t="s">
        <v>320</v>
      </c>
      <c r="AY106" s="100" t="s">
        <v>320</v>
      </c>
    </row>
    <row r="107" spans="1:51" x14ac:dyDescent="0.25">
      <c r="A107" s="190" t="s">
        <v>22</v>
      </c>
      <c r="B107" s="188"/>
      <c r="C107" s="190" t="s">
        <v>340</v>
      </c>
      <c r="D107" s="188"/>
      <c r="E107" s="190" t="s">
        <v>340</v>
      </c>
      <c r="F107" s="188"/>
      <c r="G107" s="190" t="s">
        <v>340</v>
      </c>
      <c r="H107" s="188"/>
      <c r="I107" s="190" t="s">
        <v>334</v>
      </c>
      <c r="J107" s="188"/>
      <c r="K107" s="188"/>
      <c r="L107" s="190" t="s">
        <v>327</v>
      </c>
      <c r="M107" s="188"/>
      <c r="N107" s="188"/>
      <c r="O107" s="190"/>
      <c r="P107" s="188"/>
      <c r="Q107" s="190"/>
      <c r="R107" s="188"/>
      <c r="S107" s="191" t="s">
        <v>192</v>
      </c>
      <c r="T107" s="188"/>
      <c r="U107" s="188"/>
      <c r="V107" s="188"/>
      <c r="W107" s="188"/>
      <c r="X107" s="188"/>
      <c r="Y107" s="188"/>
      <c r="Z107" s="188"/>
      <c r="AA107" s="190" t="s">
        <v>19</v>
      </c>
      <c r="AB107" s="188"/>
      <c r="AC107" s="188"/>
      <c r="AD107" s="188"/>
      <c r="AE107" s="188"/>
      <c r="AF107" s="190" t="s">
        <v>20</v>
      </c>
      <c r="AG107" s="188"/>
      <c r="AH107" s="188"/>
      <c r="AI107" s="99" t="s">
        <v>317</v>
      </c>
      <c r="AJ107" s="192" t="s">
        <v>21</v>
      </c>
      <c r="AK107" s="188"/>
      <c r="AL107" s="188"/>
      <c r="AM107" s="188"/>
      <c r="AN107" s="188"/>
      <c r="AO107" s="188"/>
      <c r="AP107" s="100" t="s">
        <v>470</v>
      </c>
      <c r="AQ107" s="100" t="s">
        <v>469</v>
      </c>
      <c r="AR107" s="100" t="s">
        <v>471</v>
      </c>
      <c r="AS107" s="187" t="s">
        <v>469</v>
      </c>
      <c r="AT107" s="188"/>
      <c r="AU107" s="187" t="s">
        <v>320</v>
      </c>
      <c r="AV107" s="188"/>
      <c r="AW107" s="100" t="s">
        <v>469</v>
      </c>
      <c r="AX107" s="100" t="s">
        <v>320</v>
      </c>
      <c r="AY107" s="100" t="s">
        <v>320</v>
      </c>
    </row>
    <row r="108" spans="1:51" x14ac:dyDescent="0.25">
      <c r="A108" s="190" t="s">
        <v>22</v>
      </c>
      <c r="B108" s="188"/>
      <c r="C108" s="190" t="s">
        <v>340</v>
      </c>
      <c r="D108" s="188"/>
      <c r="E108" s="190" t="s">
        <v>340</v>
      </c>
      <c r="F108" s="188"/>
      <c r="G108" s="190" t="s">
        <v>340</v>
      </c>
      <c r="H108" s="188"/>
      <c r="I108" s="190" t="s">
        <v>334</v>
      </c>
      <c r="J108" s="188"/>
      <c r="K108" s="188"/>
      <c r="L108" s="190" t="s">
        <v>328</v>
      </c>
      <c r="M108" s="188"/>
      <c r="N108" s="188"/>
      <c r="O108" s="190"/>
      <c r="P108" s="188"/>
      <c r="Q108" s="190"/>
      <c r="R108" s="188"/>
      <c r="S108" s="191" t="s">
        <v>194</v>
      </c>
      <c r="T108" s="188"/>
      <c r="U108" s="188"/>
      <c r="V108" s="188"/>
      <c r="W108" s="188"/>
      <c r="X108" s="188"/>
      <c r="Y108" s="188"/>
      <c r="Z108" s="188"/>
      <c r="AA108" s="190" t="s">
        <v>19</v>
      </c>
      <c r="AB108" s="188"/>
      <c r="AC108" s="188"/>
      <c r="AD108" s="188"/>
      <c r="AE108" s="188"/>
      <c r="AF108" s="190" t="s">
        <v>20</v>
      </c>
      <c r="AG108" s="188"/>
      <c r="AH108" s="188"/>
      <c r="AI108" s="99" t="s">
        <v>317</v>
      </c>
      <c r="AJ108" s="192" t="s">
        <v>21</v>
      </c>
      <c r="AK108" s="188"/>
      <c r="AL108" s="188"/>
      <c r="AM108" s="188"/>
      <c r="AN108" s="188"/>
      <c r="AO108" s="188"/>
      <c r="AP108" s="100" t="s">
        <v>320</v>
      </c>
      <c r="AQ108" s="100" t="s">
        <v>320</v>
      </c>
      <c r="AR108" s="100" t="s">
        <v>320</v>
      </c>
      <c r="AS108" s="187" t="s">
        <v>320</v>
      </c>
      <c r="AT108" s="188"/>
      <c r="AU108" s="187" t="s">
        <v>320</v>
      </c>
      <c r="AV108" s="188"/>
      <c r="AW108" s="100" t="s">
        <v>320</v>
      </c>
      <c r="AX108" s="100" t="s">
        <v>320</v>
      </c>
      <c r="AY108" s="100" t="s">
        <v>320</v>
      </c>
    </row>
    <row r="109" spans="1:51" x14ac:dyDescent="0.25">
      <c r="A109" s="190" t="s">
        <v>22</v>
      </c>
      <c r="B109" s="188"/>
      <c r="C109" s="190" t="s">
        <v>340</v>
      </c>
      <c r="D109" s="188"/>
      <c r="E109" s="190" t="s">
        <v>340</v>
      </c>
      <c r="F109" s="188"/>
      <c r="G109" s="190" t="s">
        <v>340</v>
      </c>
      <c r="H109" s="188"/>
      <c r="I109" s="190" t="s">
        <v>334</v>
      </c>
      <c r="J109" s="188"/>
      <c r="K109" s="188"/>
      <c r="L109" s="190" t="s">
        <v>329</v>
      </c>
      <c r="M109" s="188"/>
      <c r="N109" s="188"/>
      <c r="O109" s="190"/>
      <c r="P109" s="188"/>
      <c r="Q109" s="190"/>
      <c r="R109" s="188"/>
      <c r="S109" s="191" t="s">
        <v>196</v>
      </c>
      <c r="T109" s="188"/>
      <c r="U109" s="188"/>
      <c r="V109" s="188"/>
      <c r="W109" s="188"/>
      <c r="X109" s="188"/>
      <c r="Y109" s="188"/>
      <c r="Z109" s="188"/>
      <c r="AA109" s="190" t="s">
        <v>19</v>
      </c>
      <c r="AB109" s="188"/>
      <c r="AC109" s="188"/>
      <c r="AD109" s="188"/>
      <c r="AE109" s="188"/>
      <c r="AF109" s="190" t="s">
        <v>20</v>
      </c>
      <c r="AG109" s="188"/>
      <c r="AH109" s="188"/>
      <c r="AI109" s="99" t="s">
        <v>317</v>
      </c>
      <c r="AJ109" s="192" t="s">
        <v>21</v>
      </c>
      <c r="AK109" s="188"/>
      <c r="AL109" s="188"/>
      <c r="AM109" s="188"/>
      <c r="AN109" s="188"/>
      <c r="AO109" s="188"/>
      <c r="AP109" s="100" t="s">
        <v>472</v>
      </c>
      <c r="AQ109" s="100" t="s">
        <v>320</v>
      </c>
      <c r="AR109" s="100" t="s">
        <v>472</v>
      </c>
      <c r="AS109" s="187" t="s">
        <v>320</v>
      </c>
      <c r="AT109" s="188"/>
      <c r="AU109" s="187" t="s">
        <v>320</v>
      </c>
      <c r="AV109" s="188"/>
      <c r="AW109" s="100" t="s">
        <v>320</v>
      </c>
      <c r="AX109" s="100" t="s">
        <v>320</v>
      </c>
      <c r="AY109" s="100" t="s">
        <v>320</v>
      </c>
    </row>
    <row r="110" spans="1:51" x14ac:dyDescent="0.25">
      <c r="A110" s="190" t="s">
        <v>22</v>
      </c>
      <c r="B110" s="188"/>
      <c r="C110" s="190" t="s">
        <v>340</v>
      </c>
      <c r="D110" s="188"/>
      <c r="E110" s="190" t="s">
        <v>340</v>
      </c>
      <c r="F110" s="188"/>
      <c r="G110" s="190" t="s">
        <v>340</v>
      </c>
      <c r="H110" s="188"/>
      <c r="I110" s="190" t="s">
        <v>334</v>
      </c>
      <c r="J110" s="188"/>
      <c r="K110" s="188"/>
      <c r="L110" s="190" t="s">
        <v>332</v>
      </c>
      <c r="M110" s="188"/>
      <c r="N110" s="188"/>
      <c r="O110" s="190"/>
      <c r="P110" s="188"/>
      <c r="Q110" s="190"/>
      <c r="R110" s="188"/>
      <c r="S110" s="191" t="s">
        <v>198</v>
      </c>
      <c r="T110" s="188"/>
      <c r="U110" s="188"/>
      <c r="V110" s="188"/>
      <c r="W110" s="188"/>
      <c r="X110" s="188"/>
      <c r="Y110" s="188"/>
      <c r="Z110" s="188"/>
      <c r="AA110" s="190" t="s">
        <v>19</v>
      </c>
      <c r="AB110" s="188"/>
      <c r="AC110" s="188"/>
      <c r="AD110" s="188"/>
      <c r="AE110" s="188"/>
      <c r="AF110" s="190" t="s">
        <v>20</v>
      </c>
      <c r="AG110" s="188"/>
      <c r="AH110" s="188"/>
      <c r="AI110" s="99" t="s">
        <v>317</v>
      </c>
      <c r="AJ110" s="192" t="s">
        <v>21</v>
      </c>
      <c r="AK110" s="188"/>
      <c r="AL110" s="188"/>
      <c r="AM110" s="188"/>
      <c r="AN110" s="188"/>
      <c r="AO110" s="188"/>
      <c r="AP110" s="100" t="s">
        <v>473</v>
      </c>
      <c r="AQ110" s="100" t="s">
        <v>459</v>
      </c>
      <c r="AR110" s="100" t="s">
        <v>474</v>
      </c>
      <c r="AS110" s="187" t="s">
        <v>320</v>
      </c>
      <c r="AT110" s="188"/>
      <c r="AU110" s="187" t="s">
        <v>459</v>
      </c>
      <c r="AV110" s="188"/>
      <c r="AW110" s="100" t="s">
        <v>320</v>
      </c>
      <c r="AX110" s="100" t="s">
        <v>320</v>
      </c>
      <c r="AY110" s="100" t="s">
        <v>320</v>
      </c>
    </row>
    <row r="111" spans="1:51" x14ac:dyDescent="0.25">
      <c r="A111" s="190" t="s">
        <v>22</v>
      </c>
      <c r="B111" s="188"/>
      <c r="C111" s="190" t="s">
        <v>340</v>
      </c>
      <c r="D111" s="188"/>
      <c r="E111" s="190" t="s">
        <v>340</v>
      </c>
      <c r="F111" s="188"/>
      <c r="G111" s="190" t="s">
        <v>340</v>
      </c>
      <c r="H111" s="188"/>
      <c r="I111" s="190" t="s">
        <v>334</v>
      </c>
      <c r="J111" s="188"/>
      <c r="K111" s="188"/>
      <c r="L111" s="190" t="s">
        <v>335</v>
      </c>
      <c r="M111" s="188"/>
      <c r="N111" s="188"/>
      <c r="O111" s="190"/>
      <c r="P111" s="188"/>
      <c r="Q111" s="190"/>
      <c r="R111" s="188"/>
      <c r="S111" s="191" t="s">
        <v>199</v>
      </c>
      <c r="T111" s="188"/>
      <c r="U111" s="188"/>
      <c r="V111" s="188"/>
      <c r="W111" s="188"/>
      <c r="X111" s="188"/>
      <c r="Y111" s="188"/>
      <c r="Z111" s="188"/>
      <c r="AA111" s="190" t="s">
        <v>19</v>
      </c>
      <c r="AB111" s="188"/>
      <c r="AC111" s="188"/>
      <c r="AD111" s="188"/>
      <c r="AE111" s="188"/>
      <c r="AF111" s="190" t="s">
        <v>20</v>
      </c>
      <c r="AG111" s="188"/>
      <c r="AH111" s="188"/>
      <c r="AI111" s="99" t="s">
        <v>317</v>
      </c>
      <c r="AJ111" s="192" t="s">
        <v>21</v>
      </c>
      <c r="AK111" s="188"/>
      <c r="AL111" s="188"/>
      <c r="AM111" s="188"/>
      <c r="AN111" s="188"/>
      <c r="AO111" s="188"/>
      <c r="AP111" s="100" t="s">
        <v>320</v>
      </c>
      <c r="AQ111" s="100" t="s">
        <v>320</v>
      </c>
      <c r="AR111" s="100" t="s">
        <v>320</v>
      </c>
      <c r="AS111" s="187" t="s">
        <v>320</v>
      </c>
      <c r="AT111" s="188"/>
      <c r="AU111" s="187" t="s">
        <v>320</v>
      </c>
      <c r="AV111" s="188"/>
      <c r="AW111" s="100" t="s">
        <v>320</v>
      </c>
      <c r="AX111" s="100" t="s">
        <v>320</v>
      </c>
      <c r="AY111" s="100" t="s">
        <v>320</v>
      </c>
    </row>
    <row r="112" spans="1:51" x14ac:dyDescent="0.25">
      <c r="A112" s="194" t="s">
        <v>22</v>
      </c>
      <c r="B112" s="188"/>
      <c r="C112" s="194" t="s">
        <v>340</v>
      </c>
      <c r="D112" s="188"/>
      <c r="E112" s="194" t="s">
        <v>340</v>
      </c>
      <c r="F112" s="188"/>
      <c r="G112" s="194" t="s">
        <v>340</v>
      </c>
      <c r="H112" s="188"/>
      <c r="I112" s="194" t="s">
        <v>335</v>
      </c>
      <c r="J112" s="188"/>
      <c r="K112" s="188"/>
      <c r="L112" s="194"/>
      <c r="M112" s="188"/>
      <c r="N112" s="188"/>
      <c r="O112" s="194"/>
      <c r="P112" s="188"/>
      <c r="Q112" s="194"/>
      <c r="R112" s="188"/>
      <c r="S112" s="193" t="s">
        <v>201</v>
      </c>
      <c r="T112" s="188"/>
      <c r="U112" s="188"/>
      <c r="V112" s="188"/>
      <c r="W112" s="188"/>
      <c r="X112" s="188"/>
      <c r="Y112" s="188"/>
      <c r="Z112" s="188"/>
      <c r="AA112" s="194" t="s">
        <v>19</v>
      </c>
      <c r="AB112" s="188"/>
      <c r="AC112" s="188"/>
      <c r="AD112" s="188"/>
      <c r="AE112" s="188"/>
      <c r="AF112" s="194" t="s">
        <v>20</v>
      </c>
      <c r="AG112" s="188"/>
      <c r="AH112" s="188"/>
      <c r="AI112" s="97" t="s">
        <v>317</v>
      </c>
      <c r="AJ112" s="195" t="s">
        <v>21</v>
      </c>
      <c r="AK112" s="188"/>
      <c r="AL112" s="188"/>
      <c r="AM112" s="188"/>
      <c r="AN112" s="188"/>
      <c r="AO112" s="188"/>
      <c r="AP112" s="98" t="s">
        <v>320</v>
      </c>
      <c r="AQ112" s="98" t="s">
        <v>320</v>
      </c>
      <c r="AR112" s="98" t="s">
        <v>320</v>
      </c>
      <c r="AS112" s="196" t="s">
        <v>320</v>
      </c>
      <c r="AT112" s="188"/>
      <c r="AU112" s="196" t="s">
        <v>320</v>
      </c>
      <c r="AV112" s="188"/>
      <c r="AW112" s="98" t="s">
        <v>320</v>
      </c>
      <c r="AX112" s="98" t="s">
        <v>320</v>
      </c>
      <c r="AY112" s="98" t="s">
        <v>320</v>
      </c>
    </row>
    <row r="113" spans="1:51" x14ac:dyDescent="0.25">
      <c r="A113" s="190" t="s">
        <v>22</v>
      </c>
      <c r="B113" s="188"/>
      <c r="C113" s="190" t="s">
        <v>340</v>
      </c>
      <c r="D113" s="188"/>
      <c r="E113" s="190" t="s">
        <v>340</v>
      </c>
      <c r="F113" s="188"/>
      <c r="G113" s="190" t="s">
        <v>340</v>
      </c>
      <c r="H113" s="188"/>
      <c r="I113" s="190" t="s">
        <v>335</v>
      </c>
      <c r="J113" s="188"/>
      <c r="K113" s="188"/>
      <c r="L113" s="190" t="s">
        <v>341</v>
      </c>
      <c r="M113" s="188"/>
      <c r="N113" s="188"/>
      <c r="O113" s="190"/>
      <c r="P113" s="188"/>
      <c r="Q113" s="190"/>
      <c r="R113" s="188"/>
      <c r="S113" s="191" t="s">
        <v>203</v>
      </c>
      <c r="T113" s="188"/>
      <c r="U113" s="188"/>
      <c r="V113" s="188"/>
      <c r="W113" s="188"/>
      <c r="X113" s="188"/>
      <c r="Y113" s="188"/>
      <c r="Z113" s="188"/>
      <c r="AA113" s="190" t="s">
        <v>19</v>
      </c>
      <c r="AB113" s="188"/>
      <c r="AC113" s="188"/>
      <c r="AD113" s="188"/>
      <c r="AE113" s="188"/>
      <c r="AF113" s="190" t="s">
        <v>20</v>
      </c>
      <c r="AG113" s="188"/>
      <c r="AH113" s="188"/>
      <c r="AI113" s="99" t="s">
        <v>317</v>
      </c>
      <c r="AJ113" s="192" t="s">
        <v>21</v>
      </c>
      <c r="AK113" s="188"/>
      <c r="AL113" s="188"/>
      <c r="AM113" s="188"/>
      <c r="AN113" s="188"/>
      <c r="AO113" s="188"/>
      <c r="AP113" s="100" t="s">
        <v>320</v>
      </c>
      <c r="AQ113" s="100" t="s">
        <v>320</v>
      </c>
      <c r="AR113" s="100" t="s">
        <v>320</v>
      </c>
      <c r="AS113" s="187" t="s">
        <v>320</v>
      </c>
      <c r="AT113" s="188"/>
      <c r="AU113" s="187" t="s">
        <v>320</v>
      </c>
      <c r="AV113" s="188"/>
      <c r="AW113" s="100" t="s">
        <v>320</v>
      </c>
      <c r="AX113" s="100" t="s">
        <v>320</v>
      </c>
      <c r="AY113" s="100" t="s">
        <v>320</v>
      </c>
    </row>
    <row r="114" spans="1:51" x14ac:dyDescent="0.25">
      <c r="A114" s="190" t="s">
        <v>22</v>
      </c>
      <c r="B114" s="188"/>
      <c r="C114" s="190" t="s">
        <v>340</v>
      </c>
      <c r="D114" s="188"/>
      <c r="E114" s="190" t="s">
        <v>340</v>
      </c>
      <c r="F114" s="188"/>
      <c r="G114" s="190" t="s">
        <v>340</v>
      </c>
      <c r="H114" s="188"/>
      <c r="I114" s="190" t="s">
        <v>335</v>
      </c>
      <c r="J114" s="188"/>
      <c r="K114" s="188"/>
      <c r="L114" s="190" t="s">
        <v>327</v>
      </c>
      <c r="M114" s="188"/>
      <c r="N114" s="188"/>
      <c r="O114" s="190"/>
      <c r="P114" s="188"/>
      <c r="Q114" s="190"/>
      <c r="R114" s="188"/>
      <c r="S114" s="191" t="s">
        <v>205</v>
      </c>
      <c r="T114" s="188"/>
      <c r="U114" s="188"/>
      <c r="V114" s="188"/>
      <c r="W114" s="188"/>
      <c r="X114" s="188"/>
      <c r="Y114" s="188"/>
      <c r="Z114" s="188"/>
      <c r="AA114" s="190" t="s">
        <v>19</v>
      </c>
      <c r="AB114" s="188"/>
      <c r="AC114" s="188"/>
      <c r="AD114" s="188"/>
      <c r="AE114" s="188"/>
      <c r="AF114" s="190" t="s">
        <v>20</v>
      </c>
      <c r="AG114" s="188"/>
      <c r="AH114" s="188"/>
      <c r="AI114" s="99" t="s">
        <v>317</v>
      </c>
      <c r="AJ114" s="192" t="s">
        <v>21</v>
      </c>
      <c r="AK114" s="188"/>
      <c r="AL114" s="188"/>
      <c r="AM114" s="188"/>
      <c r="AN114" s="188"/>
      <c r="AO114" s="188"/>
      <c r="AP114" s="100" t="s">
        <v>320</v>
      </c>
      <c r="AQ114" s="100" t="s">
        <v>320</v>
      </c>
      <c r="AR114" s="100" t="s">
        <v>320</v>
      </c>
      <c r="AS114" s="187" t="s">
        <v>320</v>
      </c>
      <c r="AT114" s="188"/>
      <c r="AU114" s="187" t="s">
        <v>320</v>
      </c>
      <c r="AV114" s="188"/>
      <c r="AW114" s="100" t="s">
        <v>320</v>
      </c>
      <c r="AX114" s="100" t="s">
        <v>320</v>
      </c>
      <c r="AY114" s="100" t="s">
        <v>320</v>
      </c>
    </row>
    <row r="115" spans="1:51" x14ac:dyDescent="0.25">
      <c r="A115" s="190" t="s">
        <v>22</v>
      </c>
      <c r="B115" s="188"/>
      <c r="C115" s="190" t="s">
        <v>340</v>
      </c>
      <c r="D115" s="188"/>
      <c r="E115" s="190" t="s">
        <v>340</v>
      </c>
      <c r="F115" s="188"/>
      <c r="G115" s="190" t="s">
        <v>340</v>
      </c>
      <c r="H115" s="188"/>
      <c r="I115" s="190" t="s">
        <v>335</v>
      </c>
      <c r="J115" s="188"/>
      <c r="K115" s="188"/>
      <c r="L115" s="190" t="s">
        <v>328</v>
      </c>
      <c r="M115" s="188"/>
      <c r="N115" s="188"/>
      <c r="O115" s="190"/>
      <c r="P115" s="188"/>
      <c r="Q115" s="190"/>
      <c r="R115" s="188"/>
      <c r="S115" s="191" t="s">
        <v>207</v>
      </c>
      <c r="T115" s="188"/>
      <c r="U115" s="188"/>
      <c r="V115" s="188"/>
      <c r="W115" s="188"/>
      <c r="X115" s="188"/>
      <c r="Y115" s="188"/>
      <c r="Z115" s="188"/>
      <c r="AA115" s="190" t="s">
        <v>19</v>
      </c>
      <c r="AB115" s="188"/>
      <c r="AC115" s="188"/>
      <c r="AD115" s="188"/>
      <c r="AE115" s="188"/>
      <c r="AF115" s="190" t="s">
        <v>20</v>
      </c>
      <c r="AG115" s="188"/>
      <c r="AH115" s="188"/>
      <c r="AI115" s="99" t="s">
        <v>317</v>
      </c>
      <c r="AJ115" s="192" t="s">
        <v>21</v>
      </c>
      <c r="AK115" s="188"/>
      <c r="AL115" s="188"/>
      <c r="AM115" s="188"/>
      <c r="AN115" s="188"/>
      <c r="AO115" s="188"/>
      <c r="AP115" s="100" t="s">
        <v>320</v>
      </c>
      <c r="AQ115" s="100" t="s">
        <v>320</v>
      </c>
      <c r="AR115" s="100" t="s">
        <v>320</v>
      </c>
      <c r="AS115" s="187" t="s">
        <v>320</v>
      </c>
      <c r="AT115" s="188"/>
      <c r="AU115" s="187" t="s">
        <v>320</v>
      </c>
      <c r="AV115" s="188"/>
      <c r="AW115" s="100" t="s">
        <v>320</v>
      </c>
      <c r="AX115" s="100" t="s">
        <v>320</v>
      </c>
      <c r="AY115" s="100" t="s">
        <v>320</v>
      </c>
    </row>
    <row r="116" spans="1:51" x14ac:dyDescent="0.25">
      <c r="A116" s="190" t="s">
        <v>22</v>
      </c>
      <c r="B116" s="188"/>
      <c r="C116" s="190" t="s">
        <v>340</v>
      </c>
      <c r="D116" s="188"/>
      <c r="E116" s="190" t="s">
        <v>340</v>
      </c>
      <c r="F116" s="188"/>
      <c r="G116" s="190" t="s">
        <v>340</v>
      </c>
      <c r="H116" s="188"/>
      <c r="I116" s="190" t="s">
        <v>335</v>
      </c>
      <c r="J116" s="188"/>
      <c r="K116" s="188"/>
      <c r="L116" s="190" t="s">
        <v>330</v>
      </c>
      <c r="M116" s="188"/>
      <c r="N116" s="188"/>
      <c r="O116" s="190"/>
      <c r="P116" s="188"/>
      <c r="Q116" s="190"/>
      <c r="R116" s="188"/>
      <c r="S116" s="191" t="s">
        <v>209</v>
      </c>
      <c r="T116" s="188"/>
      <c r="U116" s="188"/>
      <c r="V116" s="188"/>
      <c r="W116" s="188"/>
      <c r="X116" s="188"/>
      <c r="Y116" s="188"/>
      <c r="Z116" s="188"/>
      <c r="AA116" s="190" t="s">
        <v>19</v>
      </c>
      <c r="AB116" s="188"/>
      <c r="AC116" s="188"/>
      <c r="AD116" s="188"/>
      <c r="AE116" s="188"/>
      <c r="AF116" s="190" t="s">
        <v>20</v>
      </c>
      <c r="AG116" s="188"/>
      <c r="AH116" s="188"/>
      <c r="AI116" s="99" t="s">
        <v>317</v>
      </c>
      <c r="AJ116" s="192" t="s">
        <v>21</v>
      </c>
      <c r="AK116" s="188"/>
      <c r="AL116" s="188"/>
      <c r="AM116" s="188"/>
      <c r="AN116" s="188"/>
      <c r="AO116" s="188"/>
      <c r="AP116" s="100" t="s">
        <v>320</v>
      </c>
      <c r="AQ116" s="100" t="s">
        <v>320</v>
      </c>
      <c r="AR116" s="100" t="s">
        <v>320</v>
      </c>
      <c r="AS116" s="187" t="s">
        <v>320</v>
      </c>
      <c r="AT116" s="188"/>
      <c r="AU116" s="187" t="s">
        <v>320</v>
      </c>
      <c r="AV116" s="188"/>
      <c r="AW116" s="100" t="s">
        <v>320</v>
      </c>
      <c r="AX116" s="100" t="s">
        <v>320</v>
      </c>
      <c r="AY116" s="100" t="s">
        <v>320</v>
      </c>
    </row>
    <row r="117" spans="1:51" x14ac:dyDescent="0.25">
      <c r="A117" s="190" t="s">
        <v>22</v>
      </c>
      <c r="B117" s="188"/>
      <c r="C117" s="190" t="s">
        <v>340</v>
      </c>
      <c r="D117" s="188"/>
      <c r="E117" s="190" t="s">
        <v>340</v>
      </c>
      <c r="F117" s="188"/>
      <c r="G117" s="190" t="s">
        <v>340</v>
      </c>
      <c r="H117" s="188"/>
      <c r="I117" s="190" t="s">
        <v>337</v>
      </c>
      <c r="J117" s="188"/>
      <c r="K117" s="188"/>
      <c r="L117" s="190"/>
      <c r="M117" s="188"/>
      <c r="N117" s="188"/>
      <c r="O117" s="190"/>
      <c r="P117" s="188"/>
      <c r="Q117" s="190"/>
      <c r="R117" s="188"/>
      <c r="S117" s="191" t="s">
        <v>211</v>
      </c>
      <c r="T117" s="188"/>
      <c r="U117" s="188"/>
      <c r="V117" s="188"/>
      <c r="W117" s="188"/>
      <c r="X117" s="188"/>
      <c r="Y117" s="188"/>
      <c r="Z117" s="188"/>
      <c r="AA117" s="190" t="s">
        <v>19</v>
      </c>
      <c r="AB117" s="188"/>
      <c r="AC117" s="188"/>
      <c r="AD117" s="188"/>
      <c r="AE117" s="188"/>
      <c r="AF117" s="190" t="s">
        <v>20</v>
      </c>
      <c r="AG117" s="188"/>
      <c r="AH117" s="188"/>
      <c r="AI117" s="99" t="s">
        <v>317</v>
      </c>
      <c r="AJ117" s="192" t="s">
        <v>21</v>
      </c>
      <c r="AK117" s="188"/>
      <c r="AL117" s="188"/>
      <c r="AM117" s="188"/>
      <c r="AN117" s="188"/>
      <c r="AO117" s="188"/>
      <c r="AP117" s="100" t="s">
        <v>320</v>
      </c>
      <c r="AQ117" s="100" t="s">
        <v>320</v>
      </c>
      <c r="AR117" s="100" t="s">
        <v>320</v>
      </c>
      <c r="AS117" s="187" t="s">
        <v>320</v>
      </c>
      <c r="AT117" s="188"/>
      <c r="AU117" s="187" t="s">
        <v>320</v>
      </c>
      <c r="AV117" s="188"/>
      <c r="AW117" s="100" t="s">
        <v>320</v>
      </c>
      <c r="AX117" s="100" t="s">
        <v>320</v>
      </c>
      <c r="AY117" s="100" t="s">
        <v>320</v>
      </c>
    </row>
    <row r="118" spans="1:51" x14ac:dyDescent="0.25">
      <c r="A118" s="194" t="s">
        <v>22</v>
      </c>
      <c r="B118" s="188"/>
      <c r="C118" s="194" t="s">
        <v>342</v>
      </c>
      <c r="D118" s="188"/>
      <c r="E118" s="194"/>
      <c r="F118" s="188"/>
      <c r="G118" s="194"/>
      <c r="H118" s="188"/>
      <c r="I118" s="194"/>
      <c r="J118" s="188"/>
      <c r="K118" s="188"/>
      <c r="L118" s="194"/>
      <c r="M118" s="188"/>
      <c r="N118" s="188"/>
      <c r="O118" s="194"/>
      <c r="P118" s="188"/>
      <c r="Q118" s="194"/>
      <c r="R118" s="188"/>
      <c r="S118" s="193" t="s">
        <v>213</v>
      </c>
      <c r="T118" s="188"/>
      <c r="U118" s="188"/>
      <c r="V118" s="188"/>
      <c r="W118" s="188"/>
      <c r="X118" s="188"/>
      <c r="Y118" s="188"/>
      <c r="Z118" s="188"/>
      <c r="AA118" s="194" t="s">
        <v>19</v>
      </c>
      <c r="AB118" s="188"/>
      <c r="AC118" s="188"/>
      <c r="AD118" s="188"/>
      <c r="AE118" s="188"/>
      <c r="AF118" s="194" t="s">
        <v>20</v>
      </c>
      <c r="AG118" s="188"/>
      <c r="AH118" s="188"/>
      <c r="AI118" s="97" t="s">
        <v>317</v>
      </c>
      <c r="AJ118" s="195" t="s">
        <v>21</v>
      </c>
      <c r="AK118" s="188"/>
      <c r="AL118" s="188"/>
      <c r="AM118" s="188"/>
      <c r="AN118" s="188"/>
      <c r="AO118" s="188"/>
      <c r="AP118" s="98" t="s">
        <v>320</v>
      </c>
      <c r="AQ118" s="98" t="s">
        <v>320</v>
      </c>
      <c r="AR118" s="98" t="s">
        <v>320</v>
      </c>
      <c r="AS118" s="196" t="s">
        <v>320</v>
      </c>
      <c r="AT118" s="188"/>
      <c r="AU118" s="196" t="s">
        <v>320</v>
      </c>
      <c r="AV118" s="188"/>
      <c r="AW118" s="98" t="s">
        <v>320</v>
      </c>
      <c r="AX118" s="98" t="s">
        <v>320</v>
      </c>
      <c r="AY118" s="98" t="s">
        <v>320</v>
      </c>
    </row>
    <row r="119" spans="1:51" x14ac:dyDescent="0.25">
      <c r="A119" s="194" t="s">
        <v>22</v>
      </c>
      <c r="B119" s="188"/>
      <c r="C119" s="194" t="s">
        <v>342</v>
      </c>
      <c r="D119" s="188"/>
      <c r="E119" s="194" t="s">
        <v>342</v>
      </c>
      <c r="F119" s="188"/>
      <c r="G119" s="194"/>
      <c r="H119" s="188"/>
      <c r="I119" s="194"/>
      <c r="J119" s="188"/>
      <c r="K119" s="188"/>
      <c r="L119" s="194"/>
      <c r="M119" s="188"/>
      <c r="N119" s="188"/>
      <c r="O119" s="194"/>
      <c r="P119" s="188"/>
      <c r="Q119" s="194"/>
      <c r="R119" s="188"/>
      <c r="S119" s="193" t="s">
        <v>386</v>
      </c>
      <c r="T119" s="188"/>
      <c r="U119" s="188"/>
      <c r="V119" s="188"/>
      <c r="W119" s="188"/>
      <c r="X119" s="188"/>
      <c r="Y119" s="188"/>
      <c r="Z119" s="188"/>
      <c r="AA119" s="194" t="s">
        <v>19</v>
      </c>
      <c r="AB119" s="188"/>
      <c r="AC119" s="188"/>
      <c r="AD119" s="188"/>
      <c r="AE119" s="188"/>
      <c r="AF119" s="194" t="s">
        <v>20</v>
      </c>
      <c r="AG119" s="188"/>
      <c r="AH119" s="188"/>
      <c r="AI119" s="97" t="s">
        <v>317</v>
      </c>
      <c r="AJ119" s="195" t="s">
        <v>21</v>
      </c>
      <c r="AK119" s="188"/>
      <c r="AL119" s="188"/>
      <c r="AM119" s="188"/>
      <c r="AN119" s="188"/>
      <c r="AO119" s="188"/>
      <c r="AP119" s="98" t="s">
        <v>320</v>
      </c>
      <c r="AQ119" s="98" t="s">
        <v>320</v>
      </c>
      <c r="AR119" s="98" t="s">
        <v>320</v>
      </c>
      <c r="AS119" s="196" t="s">
        <v>320</v>
      </c>
      <c r="AT119" s="188"/>
      <c r="AU119" s="196" t="s">
        <v>320</v>
      </c>
      <c r="AV119" s="188"/>
      <c r="AW119" s="98" t="s">
        <v>320</v>
      </c>
      <c r="AX119" s="98" t="s">
        <v>320</v>
      </c>
      <c r="AY119" s="98" t="s">
        <v>320</v>
      </c>
    </row>
    <row r="120" spans="1:51" x14ac:dyDescent="0.25">
      <c r="A120" s="194" t="s">
        <v>22</v>
      </c>
      <c r="B120" s="188"/>
      <c r="C120" s="194" t="s">
        <v>342</v>
      </c>
      <c r="D120" s="188"/>
      <c r="E120" s="194" t="s">
        <v>342</v>
      </c>
      <c r="F120" s="188"/>
      <c r="G120" s="194" t="s">
        <v>322</v>
      </c>
      <c r="H120" s="188"/>
      <c r="I120" s="194"/>
      <c r="J120" s="188"/>
      <c r="K120" s="188"/>
      <c r="L120" s="194"/>
      <c r="M120" s="188"/>
      <c r="N120" s="188"/>
      <c r="O120" s="194"/>
      <c r="P120" s="188"/>
      <c r="Q120" s="194"/>
      <c r="R120" s="188"/>
      <c r="S120" s="193" t="s">
        <v>387</v>
      </c>
      <c r="T120" s="188"/>
      <c r="U120" s="188"/>
      <c r="V120" s="188"/>
      <c r="W120" s="188"/>
      <c r="X120" s="188"/>
      <c r="Y120" s="188"/>
      <c r="Z120" s="188"/>
      <c r="AA120" s="194" t="s">
        <v>19</v>
      </c>
      <c r="AB120" s="188"/>
      <c r="AC120" s="188"/>
      <c r="AD120" s="188"/>
      <c r="AE120" s="188"/>
      <c r="AF120" s="194" t="s">
        <v>20</v>
      </c>
      <c r="AG120" s="188"/>
      <c r="AH120" s="188"/>
      <c r="AI120" s="97" t="s">
        <v>317</v>
      </c>
      <c r="AJ120" s="195" t="s">
        <v>21</v>
      </c>
      <c r="AK120" s="188"/>
      <c r="AL120" s="188"/>
      <c r="AM120" s="188"/>
      <c r="AN120" s="188"/>
      <c r="AO120" s="188"/>
      <c r="AP120" s="98" t="s">
        <v>320</v>
      </c>
      <c r="AQ120" s="98" t="s">
        <v>320</v>
      </c>
      <c r="AR120" s="98" t="s">
        <v>320</v>
      </c>
      <c r="AS120" s="196" t="s">
        <v>320</v>
      </c>
      <c r="AT120" s="188"/>
      <c r="AU120" s="196" t="s">
        <v>320</v>
      </c>
      <c r="AV120" s="188"/>
      <c r="AW120" s="98" t="s">
        <v>320</v>
      </c>
      <c r="AX120" s="98" t="s">
        <v>320</v>
      </c>
      <c r="AY120" s="98" t="s">
        <v>320</v>
      </c>
    </row>
    <row r="121" spans="1:51" x14ac:dyDescent="0.25">
      <c r="A121" s="190" t="s">
        <v>22</v>
      </c>
      <c r="B121" s="188"/>
      <c r="C121" s="190" t="s">
        <v>342</v>
      </c>
      <c r="D121" s="188"/>
      <c r="E121" s="190" t="s">
        <v>342</v>
      </c>
      <c r="F121" s="188"/>
      <c r="G121" s="190" t="s">
        <v>322</v>
      </c>
      <c r="H121" s="188"/>
      <c r="I121" s="190" t="s">
        <v>388</v>
      </c>
      <c r="J121" s="188"/>
      <c r="K121" s="188"/>
      <c r="L121" s="190"/>
      <c r="M121" s="188"/>
      <c r="N121" s="188"/>
      <c r="O121" s="190"/>
      <c r="P121" s="188"/>
      <c r="Q121" s="190"/>
      <c r="R121" s="188"/>
      <c r="S121" s="191" t="s">
        <v>389</v>
      </c>
      <c r="T121" s="188"/>
      <c r="U121" s="188"/>
      <c r="V121" s="188"/>
      <c r="W121" s="188"/>
      <c r="X121" s="188"/>
      <c r="Y121" s="188"/>
      <c r="Z121" s="188"/>
      <c r="AA121" s="190" t="s">
        <v>19</v>
      </c>
      <c r="AB121" s="188"/>
      <c r="AC121" s="188"/>
      <c r="AD121" s="188"/>
      <c r="AE121" s="188"/>
      <c r="AF121" s="190" t="s">
        <v>20</v>
      </c>
      <c r="AG121" s="188"/>
      <c r="AH121" s="188"/>
      <c r="AI121" s="99" t="s">
        <v>317</v>
      </c>
      <c r="AJ121" s="192" t="s">
        <v>21</v>
      </c>
      <c r="AK121" s="188"/>
      <c r="AL121" s="188"/>
      <c r="AM121" s="188"/>
      <c r="AN121" s="188"/>
      <c r="AO121" s="188"/>
      <c r="AP121" s="100" t="s">
        <v>320</v>
      </c>
      <c r="AQ121" s="100" t="s">
        <v>320</v>
      </c>
      <c r="AR121" s="100" t="s">
        <v>320</v>
      </c>
      <c r="AS121" s="187" t="s">
        <v>320</v>
      </c>
      <c r="AT121" s="188"/>
      <c r="AU121" s="187" t="s">
        <v>320</v>
      </c>
      <c r="AV121" s="188"/>
      <c r="AW121" s="100" t="s">
        <v>320</v>
      </c>
      <c r="AX121" s="100" t="s">
        <v>320</v>
      </c>
      <c r="AY121" s="100" t="s">
        <v>320</v>
      </c>
    </row>
    <row r="122" spans="1:51" x14ac:dyDescent="0.25">
      <c r="A122" s="194" t="s">
        <v>22</v>
      </c>
      <c r="B122" s="188"/>
      <c r="C122" s="194" t="s">
        <v>342</v>
      </c>
      <c r="D122" s="188"/>
      <c r="E122" s="194" t="s">
        <v>390</v>
      </c>
      <c r="F122" s="188"/>
      <c r="G122" s="194"/>
      <c r="H122" s="188"/>
      <c r="I122" s="194"/>
      <c r="J122" s="188"/>
      <c r="K122" s="188"/>
      <c r="L122" s="194"/>
      <c r="M122" s="188"/>
      <c r="N122" s="188"/>
      <c r="O122" s="194"/>
      <c r="P122" s="188"/>
      <c r="Q122" s="194"/>
      <c r="R122" s="188"/>
      <c r="S122" s="193" t="s">
        <v>215</v>
      </c>
      <c r="T122" s="188"/>
      <c r="U122" s="188"/>
      <c r="V122" s="188"/>
      <c r="W122" s="188"/>
      <c r="X122" s="188"/>
      <c r="Y122" s="188"/>
      <c r="Z122" s="188"/>
      <c r="AA122" s="194" t="s">
        <v>19</v>
      </c>
      <c r="AB122" s="188"/>
      <c r="AC122" s="188"/>
      <c r="AD122" s="188"/>
      <c r="AE122" s="188"/>
      <c r="AF122" s="194" t="s">
        <v>20</v>
      </c>
      <c r="AG122" s="188"/>
      <c r="AH122" s="188"/>
      <c r="AI122" s="97" t="s">
        <v>317</v>
      </c>
      <c r="AJ122" s="195" t="s">
        <v>21</v>
      </c>
      <c r="AK122" s="188"/>
      <c r="AL122" s="188"/>
      <c r="AM122" s="188"/>
      <c r="AN122" s="188"/>
      <c r="AO122" s="188"/>
      <c r="AP122" s="98" t="s">
        <v>320</v>
      </c>
      <c r="AQ122" s="98" t="s">
        <v>320</v>
      </c>
      <c r="AR122" s="98" t="s">
        <v>320</v>
      </c>
      <c r="AS122" s="196" t="s">
        <v>320</v>
      </c>
      <c r="AT122" s="188"/>
      <c r="AU122" s="196" t="s">
        <v>320</v>
      </c>
      <c r="AV122" s="188"/>
      <c r="AW122" s="98" t="s">
        <v>320</v>
      </c>
      <c r="AX122" s="98" t="s">
        <v>320</v>
      </c>
      <c r="AY122" s="98" t="s">
        <v>320</v>
      </c>
    </row>
    <row r="123" spans="1:51" x14ac:dyDescent="0.25">
      <c r="A123" s="194" t="s">
        <v>22</v>
      </c>
      <c r="B123" s="188"/>
      <c r="C123" s="194" t="s">
        <v>342</v>
      </c>
      <c r="D123" s="188"/>
      <c r="E123" s="194" t="s">
        <v>390</v>
      </c>
      <c r="F123" s="188"/>
      <c r="G123" s="194" t="s">
        <v>340</v>
      </c>
      <c r="H123" s="188"/>
      <c r="I123" s="194"/>
      <c r="J123" s="188"/>
      <c r="K123" s="188"/>
      <c r="L123" s="194"/>
      <c r="M123" s="188"/>
      <c r="N123" s="188"/>
      <c r="O123" s="194"/>
      <c r="P123" s="188"/>
      <c r="Q123" s="194"/>
      <c r="R123" s="188"/>
      <c r="S123" s="193" t="s">
        <v>217</v>
      </c>
      <c r="T123" s="188"/>
      <c r="U123" s="188"/>
      <c r="V123" s="188"/>
      <c r="W123" s="188"/>
      <c r="X123" s="188"/>
      <c r="Y123" s="188"/>
      <c r="Z123" s="188"/>
      <c r="AA123" s="194" t="s">
        <v>19</v>
      </c>
      <c r="AB123" s="188"/>
      <c r="AC123" s="188"/>
      <c r="AD123" s="188"/>
      <c r="AE123" s="188"/>
      <c r="AF123" s="194" t="s">
        <v>20</v>
      </c>
      <c r="AG123" s="188"/>
      <c r="AH123" s="188"/>
      <c r="AI123" s="97" t="s">
        <v>317</v>
      </c>
      <c r="AJ123" s="195" t="s">
        <v>21</v>
      </c>
      <c r="AK123" s="188"/>
      <c r="AL123" s="188"/>
      <c r="AM123" s="188"/>
      <c r="AN123" s="188"/>
      <c r="AO123" s="188"/>
      <c r="AP123" s="98" t="s">
        <v>320</v>
      </c>
      <c r="AQ123" s="98" t="s">
        <v>320</v>
      </c>
      <c r="AR123" s="98" t="s">
        <v>320</v>
      </c>
      <c r="AS123" s="196" t="s">
        <v>320</v>
      </c>
      <c r="AT123" s="188"/>
      <c r="AU123" s="196" t="s">
        <v>320</v>
      </c>
      <c r="AV123" s="188"/>
      <c r="AW123" s="98" t="s">
        <v>320</v>
      </c>
      <c r="AX123" s="98" t="s">
        <v>320</v>
      </c>
      <c r="AY123" s="98" t="s">
        <v>320</v>
      </c>
    </row>
    <row r="124" spans="1:51" x14ac:dyDescent="0.25">
      <c r="A124" s="190" t="s">
        <v>22</v>
      </c>
      <c r="B124" s="188"/>
      <c r="C124" s="190" t="s">
        <v>342</v>
      </c>
      <c r="D124" s="188"/>
      <c r="E124" s="190" t="s">
        <v>390</v>
      </c>
      <c r="F124" s="188"/>
      <c r="G124" s="190" t="s">
        <v>340</v>
      </c>
      <c r="H124" s="188"/>
      <c r="I124" s="190" t="s">
        <v>339</v>
      </c>
      <c r="J124" s="188"/>
      <c r="K124" s="188"/>
      <c r="L124" s="190"/>
      <c r="M124" s="188"/>
      <c r="N124" s="188"/>
      <c r="O124" s="190"/>
      <c r="P124" s="188"/>
      <c r="Q124" s="190"/>
      <c r="R124" s="188"/>
      <c r="S124" s="191" t="s">
        <v>219</v>
      </c>
      <c r="T124" s="188"/>
      <c r="U124" s="188"/>
      <c r="V124" s="188"/>
      <c r="W124" s="188"/>
      <c r="X124" s="188"/>
      <c r="Y124" s="188"/>
      <c r="Z124" s="188"/>
      <c r="AA124" s="190" t="s">
        <v>19</v>
      </c>
      <c r="AB124" s="188"/>
      <c r="AC124" s="188"/>
      <c r="AD124" s="188"/>
      <c r="AE124" s="188"/>
      <c r="AF124" s="190" t="s">
        <v>20</v>
      </c>
      <c r="AG124" s="188"/>
      <c r="AH124" s="188"/>
      <c r="AI124" s="99" t="s">
        <v>317</v>
      </c>
      <c r="AJ124" s="192" t="s">
        <v>21</v>
      </c>
      <c r="AK124" s="188"/>
      <c r="AL124" s="188"/>
      <c r="AM124" s="188"/>
      <c r="AN124" s="188"/>
      <c r="AO124" s="188"/>
      <c r="AP124" s="100" t="s">
        <v>320</v>
      </c>
      <c r="AQ124" s="100" t="s">
        <v>320</v>
      </c>
      <c r="AR124" s="100" t="s">
        <v>320</v>
      </c>
      <c r="AS124" s="187" t="s">
        <v>320</v>
      </c>
      <c r="AT124" s="188"/>
      <c r="AU124" s="187" t="s">
        <v>320</v>
      </c>
      <c r="AV124" s="188"/>
      <c r="AW124" s="100" t="s">
        <v>320</v>
      </c>
      <c r="AX124" s="100" t="s">
        <v>320</v>
      </c>
      <c r="AY124" s="100" t="s">
        <v>320</v>
      </c>
    </row>
    <row r="125" spans="1:51" x14ac:dyDescent="0.25">
      <c r="A125" s="190" t="s">
        <v>22</v>
      </c>
      <c r="B125" s="188"/>
      <c r="C125" s="190" t="s">
        <v>342</v>
      </c>
      <c r="D125" s="188"/>
      <c r="E125" s="190" t="s">
        <v>390</v>
      </c>
      <c r="F125" s="188"/>
      <c r="G125" s="190" t="s">
        <v>340</v>
      </c>
      <c r="H125" s="188"/>
      <c r="I125" s="190" t="s">
        <v>339</v>
      </c>
      <c r="J125" s="188"/>
      <c r="K125" s="188"/>
      <c r="L125" s="190" t="s">
        <v>326</v>
      </c>
      <c r="M125" s="188"/>
      <c r="N125" s="188"/>
      <c r="O125" s="190"/>
      <c r="P125" s="188"/>
      <c r="Q125" s="190"/>
      <c r="R125" s="188"/>
      <c r="S125" s="191" t="s">
        <v>221</v>
      </c>
      <c r="T125" s="188"/>
      <c r="U125" s="188"/>
      <c r="V125" s="188"/>
      <c r="W125" s="188"/>
      <c r="X125" s="188"/>
      <c r="Y125" s="188"/>
      <c r="Z125" s="188"/>
      <c r="AA125" s="190" t="s">
        <v>19</v>
      </c>
      <c r="AB125" s="188"/>
      <c r="AC125" s="188"/>
      <c r="AD125" s="188"/>
      <c r="AE125" s="188"/>
      <c r="AF125" s="190" t="s">
        <v>20</v>
      </c>
      <c r="AG125" s="188"/>
      <c r="AH125" s="188"/>
      <c r="AI125" s="99" t="s">
        <v>317</v>
      </c>
      <c r="AJ125" s="192" t="s">
        <v>21</v>
      </c>
      <c r="AK125" s="188"/>
      <c r="AL125" s="188"/>
      <c r="AM125" s="188"/>
      <c r="AN125" s="188"/>
      <c r="AO125" s="188"/>
      <c r="AP125" s="100" t="s">
        <v>320</v>
      </c>
      <c r="AQ125" s="100" t="s">
        <v>320</v>
      </c>
      <c r="AR125" s="100" t="s">
        <v>320</v>
      </c>
      <c r="AS125" s="187" t="s">
        <v>320</v>
      </c>
      <c r="AT125" s="188"/>
      <c r="AU125" s="187" t="s">
        <v>320</v>
      </c>
      <c r="AV125" s="188"/>
      <c r="AW125" s="100" t="s">
        <v>320</v>
      </c>
      <c r="AX125" s="100" t="s">
        <v>320</v>
      </c>
      <c r="AY125" s="100" t="s">
        <v>320</v>
      </c>
    </row>
    <row r="126" spans="1:51" x14ac:dyDescent="0.25">
      <c r="A126" s="190" t="s">
        <v>22</v>
      </c>
      <c r="B126" s="188"/>
      <c r="C126" s="190" t="s">
        <v>342</v>
      </c>
      <c r="D126" s="188"/>
      <c r="E126" s="190" t="s">
        <v>390</v>
      </c>
      <c r="F126" s="188"/>
      <c r="G126" s="190" t="s">
        <v>340</v>
      </c>
      <c r="H126" s="188"/>
      <c r="I126" s="190" t="s">
        <v>339</v>
      </c>
      <c r="J126" s="188"/>
      <c r="K126" s="188"/>
      <c r="L126" s="190" t="s">
        <v>341</v>
      </c>
      <c r="M126" s="188"/>
      <c r="N126" s="188"/>
      <c r="O126" s="190"/>
      <c r="P126" s="188"/>
      <c r="Q126" s="190"/>
      <c r="R126" s="188"/>
      <c r="S126" s="191" t="s">
        <v>223</v>
      </c>
      <c r="T126" s="188"/>
      <c r="U126" s="188"/>
      <c r="V126" s="188"/>
      <c r="W126" s="188"/>
      <c r="X126" s="188"/>
      <c r="Y126" s="188"/>
      <c r="Z126" s="188"/>
      <c r="AA126" s="190" t="s">
        <v>19</v>
      </c>
      <c r="AB126" s="188"/>
      <c r="AC126" s="188"/>
      <c r="AD126" s="188"/>
      <c r="AE126" s="188"/>
      <c r="AF126" s="190" t="s">
        <v>20</v>
      </c>
      <c r="AG126" s="188"/>
      <c r="AH126" s="188"/>
      <c r="AI126" s="99" t="s">
        <v>317</v>
      </c>
      <c r="AJ126" s="192" t="s">
        <v>21</v>
      </c>
      <c r="AK126" s="188"/>
      <c r="AL126" s="188"/>
      <c r="AM126" s="188"/>
      <c r="AN126" s="188"/>
      <c r="AO126" s="188"/>
      <c r="AP126" s="100" t="s">
        <v>320</v>
      </c>
      <c r="AQ126" s="100" t="s">
        <v>320</v>
      </c>
      <c r="AR126" s="100" t="s">
        <v>320</v>
      </c>
      <c r="AS126" s="187" t="s">
        <v>320</v>
      </c>
      <c r="AT126" s="188"/>
      <c r="AU126" s="187" t="s">
        <v>320</v>
      </c>
      <c r="AV126" s="188"/>
      <c r="AW126" s="100" t="s">
        <v>320</v>
      </c>
      <c r="AX126" s="100" t="s">
        <v>320</v>
      </c>
      <c r="AY126" s="100" t="s">
        <v>320</v>
      </c>
    </row>
    <row r="127" spans="1:51" x14ac:dyDescent="0.25">
      <c r="A127" s="194" t="s">
        <v>22</v>
      </c>
      <c r="B127" s="188"/>
      <c r="C127" s="194" t="s">
        <v>342</v>
      </c>
      <c r="D127" s="188"/>
      <c r="E127" s="194" t="s">
        <v>391</v>
      </c>
      <c r="F127" s="188"/>
      <c r="G127" s="194"/>
      <c r="H127" s="188"/>
      <c r="I127" s="194"/>
      <c r="J127" s="188"/>
      <c r="K127" s="188"/>
      <c r="L127" s="194"/>
      <c r="M127" s="188"/>
      <c r="N127" s="188"/>
      <c r="O127" s="194"/>
      <c r="P127" s="188"/>
      <c r="Q127" s="194"/>
      <c r="R127" s="188"/>
      <c r="S127" s="193" t="s">
        <v>225</v>
      </c>
      <c r="T127" s="188"/>
      <c r="U127" s="188"/>
      <c r="V127" s="188"/>
      <c r="W127" s="188"/>
      <c r="X127" s="188"/>
      <c r="Y127" s="188"/>
      <c r="Z127" s="188"/>
      <c r="AA127" s="194" t="s">
        <v>19</v>
      </c>
      <c r="AB127" s="188"/>
      <c r="AC127" s="188"/>
      <c r="AD127" s="188"/>
      <c r="AE127" s="188"/>
      <c r="AF127" s="194" t="s">
        <v>20</v>
      </c>
      <c r="AG127" s="188"/>
      <c r="AH127" s="188"/>
      <c r="AI127" s="97" t="s">
        <v>317</v>
      </c>
      <c r="AJ127" s="195" t="s">
        <v>21</v>
      </c>
      <c r="AK127" s="188"/>
      <c r="AL127" s="188"/>
      <c r="AM127" s="188"/>
      <c r="AN127" s="188"/>
      <c r="AO127" s="188"/>
      <c r="AP127" s="98" t="s">
        <v>320</v>
      </c>
      <c r="AQ127" s="98" t="s">
        <v>320</v>
      </c>
      <c r="AR127" s="98" t="s">
        <v>320</v>
      </c>
      <c r="AS127" s="196" t="s">
        <v>320</v>
      </c>
      <c r="AT127" s="188"/>
      <c r="AU127" s="196" t="s">
        <v>320</v>
      </c>
      <c r="AV127" s="188"/>
      <c r="AW127" s="98" t="s">
        <v>320</v>
      </c>
      <c r="AX127" s="98" t="s">
        <v>320</v>
      </c>
      <c r="AY127" s="98" t="s">
        <v>320</v>
      </c>
    </row>
    <row r="128" spans="1:51" x14ac:dyDescent="0.25">
      <c r="A128" s="194" t="s">
        <v>22</v>
      </c>
      <c r="B128" s="188"/>
      <c r="C128" s="194" t="s">
        <v>342</v>
      </c>
      <c r="D128" s="188"/>
      <c r="E128" s="194" t="s">
        <v>391</v>
      </c>
      <c r="F128" s="188"/>
      <c r="G128" s="194" t="s">
        <v>322</v>
      </c>
      <c r="H128" s="188"/>
      <c r="I128" s="194"/>
      <c r="J128" s="188"/>
      <c r="K128" s="188"/>
      <c r="L128" s="194"/>
      <c r="M128" s="188"/>
      <c r="N128" s="188"/>
      <c r="O128" s="194"/>
      <c r="P128" s="188"/>
      <c r="Q128" s="194"/>
      <c r="R128" s="188"/>
      <c r="S128" s="193" t="s">
        <v>392</v>
      </c>
      <c r="T128" s="188"/>
      <c r="U128" s="188"/>
      <c r="V128" s="188"/>
      <c r="W128" s="188"/>
      <c r="X128" s="188"/>
      <c r="Y128" s="188"/>
      <c r="Z128" s="188"/>
      <c r="AA128" s="194" t="s">
        <v>19</v>
      </c>
      <c r="AB128" s="188"/>
      <c r="AC128" s="188"/>
      <c r="AD128" s="188"/>
      <c r="AE128" s="188"/>
      <c r="AF128" s="194" t="s">
        <v>20</v>
      </c>
      <c r="AG128" s="188"/>
      <c r="AH128" s="188"/>
      <c r="AI128" s="97" t="s">
        <v>317</v>
      </c>
      <c r="AJ128" s="195" t="s">
        <v>21</v>
      </c>
      <c r="AK128" s="188"/>
      <c r="AL128" s="188"/>
      <c r="AM128" s="188"/>
      <c r="AN128" s="188"/>
      <c r="AO128" s="188"/>
      <c r="AP128" s="98" t="s">
        <v>320</v>
      </c>
      <c r="AQ128" s="98" t="s">
        <v>320</v>
      </c>
      <c r="AR128" s="98" t="s">
        <v>320</v>
      </c>
      <c r="AS128" s="196" t="s">
        <v>320</v>
      </c>
      <c r="AT128" s="188"/>
      <c r="AU128" s="196" t="s">
        <v>320</v>
      </c>
      <c r="AV128" s="188"/>
      <c r="AW128" s="98" t="s">
        <v>320</v>
      </c>
      <c r="AX128" s="98" t="s">
        <v>320</v>
      </c>
      <c r="AY128" s="98" t="s">
        <v>320</v>
      </c>
    </row>
    <row r="129" spans="1:51" x14ac:dyDescent="0.25">
      <c r="A129" s="190" t="s">
        <v>22</v>
      </c>
      <c r="B129" s="188"/>
      <c r="C129" s="190" t="s">
        <v>342</v>
      </c>
      <c r="D129" s="188"/>
      <c r="E129" s="190" t="s">
        <v>391</v>
      </c>
      <c r="F129" s="188"/>
      <c r="G129" s="190" t="s">
        <v>322</v>
      </c>
      <c r="H129" s="188"/>
      <c r="I129" s="190" t="s">
        <v>326</v>
      </c>
      <c r="J129" s="188"/>
      <c r="K129" s="188"/>
      <c r="L129" s="190"/>
      <c r="M129" s="188"/>
      <c r="N129" s="188"/>
      <c r="O129" s="190"/>
      <c r="P129" s="188"/>
      <c r="Q129" s="190"/>
      <c r="R129" s="188"/>
      <c r="S129" s="191" t="s">
        <v>393</v>
      </c>
      <c r="T129" s="188"/>
      <c r="U129" s="188"/>
      <c r="V129" s="188"/>
      <c r="W129" s="188"/>
      <c r="X129" s="188"/>
      <c r="Y129" s="188"/>
      <c r="Z129" s="188"/>
      <c r="AA129" s="190" t="s">
        <v>19</v>
      </c>
      <c r="AB129" s="188"/>
      <c r="AC129" s="188"/>
      <c r="AD129" s="188"/>
      <c r="AE129" s="188"/>
      <c r="AF129" s="190" t="s">
        <v>20</v>
      </c>
      <c r="AG129" s="188"/>
      <c r="AH129" s="188"/>
      <c r="AI129" s="99" t="s">
        <v>317</v>
      </c>
      <c r="AJ129" s="192" t="s">
        <v>21</v>
      </c>
      <c r="AK129" s="188"/>
      <c r="AL129" s="188"/>
      <c r="AM129" s="188"/>
      <c r="AN129" s="188"/>
      <c r="AO129" s="188"/>
      <c r="AP129" s="100" t="s">
        <v>320</v>
      </c>
      <c r="AQ129" s="100" t="s">
        <v>320</v>
      </c>
      <c r="AR129" s="100" t="s">
        <v>320</v>
      </c>
      <c r="AS129" s="187" t="s">
        <v>320</v>
      </c>
      <c r="AT129" s="188"/>
      <c r="AU129" s="187" t="s">
        <v>320</v>
      </c>
      <c r="AV129" s="188"/>
      <c r="AW129" s="100" t="s">
        <v>320</v>
      </c>
      <c r="AX129" s="100" t="s">
        <v>320</v>
      </c>
      <c r="AY129" s="100" t="s">
        <v>320</v>
      </c>
    </row>
    <row r="130" spans="1:51" x14ac:dyDescent="0.25">
      <c r="A130" s="190" t="s">
        <v>22</v>
      </c>
      <c r="B130" s="188"/>
      <c r="C130" s="190" t="s">
        <v>342</v>
      </c>
      <c r="D130" s="188"/>
      <c r="E130" s="190" t="s">
        <v>391</v>
      </c>
      <c r="F130" s="188"/>
      <c r="G130" s="190" t="s">
        <v>322</v>
      </c>
      <c r="H130" s="188"/>
      <c r="I130" s="190" t="s">
        <v>341</v>
      </c>
      <c r="J130" s="188"/>
      <c r="K130" s="188"/>
      <c r="L130" s="190"/>
      <c r="M130" s="188"/>
      <c r="N130" s="188"/>
      <c r="O130" s="190"/>
      <c r="P130" s="188"/>
      <c r="Q130" s="190"/>
      <c r="R130" s="188"/>
      <c r="S130" s="191" t="s">
        <v>394</v>
      </c>
      <c r="T130" s="188"/>
      <c r="U130" s="188"/>
      <c r="V130" s="188"/>
      <c r="W130" s="188"/>
      <c r="X130" s="188"/>
      <c r="Y130" s="188"/>
      <c r="Z130" s="188"/>
      <c r="AA130" s="190" t="s">
        <v>19</v>
      </c>
      <c r="AB130" s="188"/>
      <c r="AC130" s="188"/>
      <c r="AD130" s="188"/>
      <c r="AE130" s="188"/>
      <c r="AF130" s="190" t="s">
        <v>20</v>
      </c>
      <c r="AG130" s="188"/>
      <c r="AH130" s="188"/>
      <c r="AI130" s="99" t="s">
        <v>317</v>
      </c>
      <c r="AJ130" s="192" t="s">
        <v>21</v>
      </c>
      <c r="AK130" s="188"/>
      <c r="AL130" s="188"/>
      <c r="AM130" s="188"/>
      <c r="AN130" s="188"/>
      <c r="AO130" s="188"/>
      <c r="AP130" s="100" t="s">
        <v>320</v>
      </c>
      <c r="AQ130" s="100" t="s">
        <v>320</v>
      </c>
      <c r="AR130" s="100" t="s">
        <v>320</v>
      </c>
      <c r="AS130" s="187" t="s">
        <v>320</v>
      </c>
      <c r="AT130" s="188"/>
      <c r="AU130" s="187" t="s">
        <v>320</v>
      </c>
      <c r="AV130" s="188"/>
      <c r="AW130" s="100" t="s">
        <v>320</v>
      </c>
      <c r="AX130" s="100" t="s">
        <v>320</v>
      </c>
      <c r="AY130" s="100" t="s">
        <v>320</v>
      </c>
    </row>
    <row r="131" spans="1:51" x14ac:dyDescent="0.25">
      <c r="A131" s="194" t="s">
        <v>22</v>
      </c>
      <c r="B131" s="188"/>
      <c r="C131" s="194" t="s">
        <v>395</v>
      </c>
      <c r="D131" s="188"/>
      <c r="E131" s="194"/>
      <c r="F131" s="188"/>
      <c r="G131" s="194"/>
      <c r="H131" s="188"/>
      <c r="I131" s="194"/>
      <c r="J131" s="188"/>
      <c r="K131" s="188"/>
      <c r="L131" s="194"/>
      <c r="M131" s="188"/>
      <c r="N131" s="188"/>
      <c r="O131" s="194"/>
      <c r="P131" s="188"/>
      <c r="Q131" s="194"/>
      <c r="R131" s="188"/>
      <c r="S131" s="193" t="s">
        <v>227</v>
      </c>
      <c r="T131" s="188"/>
      <c r="U131" s="188"/>
      <c r="V131" s="188"/>
      <c r="W131" s="188"/>
      <c r="X131" s="188"/>
      <c r="Y131" s="188"/>
      <c r="Z131" s="188"/>
      <c r="AA131" s="194" t="s">
        <v>19</v>
      </c>
      <c r="AB131" s="188"/>
      <c r="AC131" s="188"/>
      <c r="AD131" s="188"/>
      <c r="AE131" s="188"/>
      <c r="AF131" s="194" t="s">
        <v>20</v>
      </c>
      <c r="AG131" s="188"/>
      <c r="AH131" s="188"/>
      <c r="AI131" s="97" t="s">
        <v>317</v>
      </c>
      <c r="AJ131" s="195" t="s">
        <v>21</v>
      </c>
      <c r="AK131" s="188"/>
      <c r="AL131" s="188"/>
      <c r="AM131" s="188"/>
      <c r="AN131" s="188"/>
      <c r="AO131" s="188"/>
      <c r="AP131" s="98" t="s">
        <v>320</v>
      </c>
      <c r="AQ131" s="98" t="s">
        <v>320</v>
      </c>
      <c r="AR131" s="98" t="s">
        <v>320</v>
      </c>
      <c r="AS131" s="196" t="s">
        <v>320</v>
      </c>
      <c r="AT131" s="188"/>
      <c r="AU131" s="196" t="s">
        <v>320</v>
      </c>
      <c r="AV131" s="188"/>
      <c r="AW131" s="98" t="s">
        <v>320</v>
      </c>
      <c r="AX131" s="98" t="s">
        <v>320</v>
      </c>
      <c r="AY131" s="98" t="s">
        <v>320</v>
      </c>
    </row>
    <row r="132" spans="1:51" x14ac:dyDescent="0.25">
      <c r="A132" s="194" t="s">
        <v>22</v>
      </c>
      <c r="B132" s="188"/>
      <c r="C132" s="194" t="s">
        <v>395</v>
      </c>
      <c r="D132" s="188"/>
      <c r="E132" s="194" t="s">
        <v>322</v>
      </c>
      <c r="F132" s="188"/>
      <c r="G132" s="194"/>
      <c r="H132" s="188"/>
      <c r="I132" s="194"/>
      <c r="J132" s="188"/>
      <c r="K132" s="188"/>
      <c r="L132" s="194"/>
      <c r="M132" s="188"/>
      <c r="N132" s="188"/>
      <c r="O132" s="194"/>
      <c r="P132" s="188"/>
      <c r="Q132" s="194"/>
      <c r="R132" s="188"/>
      <c r="S132" s="193" t="s">
        <v>229</v>
      </c>
      <c r="T132" s="188"/>
      <c r="U132" s="188"/>
      <c r="V132" s="188"/>
      <c r="W132" s="188"/>
      <c r="X132" s="188"/>
      <c r="Y132" s="188"/>
      <c r="Z132" s="188"/>
      <c r="AA132" s="194" t="s">
        <v>19</v>
      </c>
      <c r="AB132" s="188"/>
      <c r="AC132" s="188"/>
      <c r="AD132" s="188"/>
      <c r="AE132" s="188"/>
      <c r="AF132" s="194" t="s">
        <v>20</v>
      </c>
      <c r="AG132" s="188"/>
      <c r="AH132" s="188"/>
      <c r="AI132" s="97" t="s">
        <v>317</v>
      </c>
      <c r="AJ132" s="195" t="s">
        <v>21</v>
      </c>
      <c r="AK132" s="188"/>
      <c r="AL132" s="188"/>
      <c r="AM132" s="188"/>
      <c r="AN132" s="188"/>
      <c r="AO132" s="188"/>
      <c r="AP132" s="98" t="s">
        <v>320</v>
      </c>
      <c r="AQ132" s="98" t="s">
        <v>320</v>
      </c>
      <c r="AR132" s="98" t="s">
        <v>320</v>
      </c>
      <c r="AS132" s="196" t="s">
        <v>320</v>
      </c>
      <c r="AT132" s="188"/>
      <c r="AU132" s="196" t="s">
        <v>320</v>
      </c>
      <c r="AV132" s="188"/>
      <c r="AW132" s="98" t="s">
        <v>320</v>
      </c>
      <c r="AX132" s="98" t="s">
        <v>320</v>
      </c>
      <c r="AY132" s="98" t="s">
        <v>320</v>
      </c>
    </row>
    <row r="133" spans="1:51" x14ac:dyDescent="0.25">
      <c r="A133" s="194" t="s">
        <v>22</v>
      </c>
      <c r="B133" s="188"/>
      <c r="C133" s="194" t="s">
        <v>395</v>
      </c>
      <c r="D133" s="188"/>
      <c r="E133" s="194" t="s">
        <v>322</v>
      </c>
      <c r="F133" s="188"/>
      <c r="G133" s="194" t="s">
        <v>340</v>
      </c>
      <c r="H133" s="188"/>
      <c r="I133" s="194"/>
      <c r="J133" s="188"/>
      <c r="K133" s="188"/>
      <c r="L133" s="194"/>
      <c r="M133" s="188"/>
      <c r="N133" s="188"/>
      <c r="O133" s="194"/>
      <c r="P133" s="188"/>
      <c r="Q133" s="194"/>
      <c r="R133" s="188"/>
      <c r="S133" s="193" t="s">
        <v>231</v>
      </c>
      <c r="T133" s="188"/>
      <c r="U133" s="188"/>
      <c r="V133" s="188"/>
      <c r="W133" s="188"/>
      <c r="X133" s="188"/>
      <c r="Y133" s="188"/>
      <c r="Z133" s="188"/>
      <c r="AA133" s="194" t="s">
        <v>19</v>
      </c>
      <c r="AB133" s="188"/>
      <c r="AC133" s="188"/>
      <c r="AD133" s="188"/>
      <c r="AE133" s="188"/>
      <c r="AF133" s="194" t="s">
        <v>20</v>
      </c>
      <c r="AG133" s="188"/>
      <c r="AH133" s="188"/>
      <c r="AI133" s="97" t="s">
        <v>317</v>
      </c>
      <c r="AJ133" s="195" t="s">
        <v>21</v>
      </c>
      <c r="AK133" s="188"/>
      <c r="AL133" s="188"/>
      <c r="AM133" s="188"/>
      <c r="AN133" s="188"/>
      <c r="AO133" s="188"/>
      <c r="AP133" s="98" t="s">
        <v>320</v>
      </c>
      <c r="AQ133" s="98" t="s">
        <v>320</v>
      </c>
      <c r="AR133" s="98" t="s">
        <v>320</v>
      </c>
      <c r="AS133" s="196" t="s">
        <v>320</v>
      </c>
      <c r="AT133" s="188"/>
      <c r="AU133" s="196" t="s">
        <v>320</v>
      </c>
      <c r="AV133" s="188"/>
      <c r="AW133" s="98" t="s">
        <v>320</v>
      </c>
      <c r="AX133" s="98" t="s">
        <v>320</v>
      </c>
      <c r="AY133" s="98" t="s">
        <v>320</v>
      </c>
    </row>
    <row r="134" spans="1:51" x14ac:dyDescent="0.25">
      <c r="A134" s="190" t="s">
        <v>22</v>
      </c>
      <c r="B134" s="188"/>
      <c r="C134" s="190" t="s">
        <v>395</v>
      </c>
      <c r="D134" s="188"/>
      <c r="E134" s="190" t="s">
        <v>322</v>
      </c>
      <c r="F134" s="188"/>
      <c r="G134" s="190" t="s">
        <v>340</v>
      </c>
      <c r="H134" s="188"/>
      <c r="I134" s="190" t="s">
        <v>326</v>
      </c>
      <c r="J134" s="188"/>
      <c r="K134" s="188"/>
      <c r="L134" s="190"/>
      <c r="M134" s="188"/>
      <c r="N134" s="188"/>
      <c r="O134" s="190"/>
      <c r="P134" s="188"/>
      <c r="Q134" s="190"/>
      <c r="R134" s="188"/>
      <c r="S134" s="191" t="s">
        <v>233</v>
      </c>
      <c r="T134" s="188"/>
      <c r="U134" s="188"/>
      <c r="V134" s="188"/>
      <c r="W134" s="188"/>
      <c r="X134" s="188"/>
      <c r="Y134" s="188"/>
      <c r="Z134" s="188"/>
      <c r="AA134" s="190" t="s">
        <v>19</v>
      </c>
      <c r="AB134" s="188"/>
      <c r="AC134" s="188"/>
      <c r="AD134" s="188"/>
      <c r="AE134" s="188"/>
      <c r="AF134" s="190" t="s">
        <v>20</v>
      </c>
      <c r="AG134" s="188"/>
      <c r="AH134" s="188"/>
      <c r="AI134" s="99" t="s">
        <v>317</v>
      </c>
      <c r="AJ134" s="192" t="s">
        <v>21</v>
      </c>
      <c r="AK134" s="188"/>
      <c r="AL134" s="188"/>
      <c r="AM134" s="188"/>
      <c r="AN134" s="188"/>
      <c r="AO134" s="188"/>
      <c r="AP134" s="100" t="s">
        <v>320</v>
      </c>
      <c r="AQ134" s="100" t="s">
        <v>320</v>
      </c>
      <c r="AR134" s="100" t="s">
        <v>320</v>
      </c>
      <c r="AS134" s="187" t="s">
        <v>320</v>
      </c>
      <c r="AT134" s="188"/>
      <c r="AU134" s="187" t="s">
        <v>320</v>
      </c>
      <c r="AV134" s="188"/>
      <c r="AW134" s="100" t="s">
        <v>320</v>
      </c>
      <c r="AX134" s="100" t="s">
        <v>320</v>
      </c>
      <c r="AY134" s="100" t="s">
        <v>320</v>
      </c>
    </row>
    <row r="135" spans="1:51" x14ac:dyDescent="0.25">
      <c r="A135" s="190" t="s">
        <v>22</v>
      </c>
      <c r="B135" s="188"/>
      <c r="C135" s="190" t="s">
        <v>395</v>
      </c>
      <c r="D135" s="188"/>
      <c r="E135" s="190" t="s">
        <v>322</v>
      </c>
      <c r="F135" s="188"/>
      <c r="G135" s="190" t="s">
        <v>340</v>
      </c>
      <c r="H135" s="188"/>
      <c r="I135" s="190" t="s">
        <v>327</v>
      </c>
      <c r="J135" s="188"/>
      <c r="K135" s="188"/>
      <c r="L135" s="190"/>
      <c r="M135" s="188"/>
      <c r="N135" s="188"/>
      <c r="O135" s="190"/>
      <c r="P135" s="188"/>
      <c r="Q135" s="190"/>
      <c r="R135" s="188"/>
      <c r="S135" s="191" t="s">
        <v>235</v>
      </c>
      <c r="T135" s="188"/>
      <c r="U135" s="188"/>
      <c r="V135" s="188"/>
      <c r="W135" s="188"/>
      <c r="X135" s="188"/>
      <c r="Y135" s="188"/>
      <c r="Z135" s="188"/>
      <c r="AA135" s="190" t="s">
        <v>19</v>
      </c>
      <c r="AB135" s="188"/>
      <c r="AC135" s="188"/>
      <c r="AD135" s="188"/>
      <c r="AE135" s="188"/>
      <c r="AF135" s="190" t="s">
        <v>20</v>
      </c>
      <c r="AG135" s="188"/>
      <c r="AH135" s="188"/>
      <c r="AI135" s="99" t="s">
        <v>317</v>
      </c>
      <c r="AJ135" s="192" t="s">
        <v>21</v>
      </c>
      <c r="AK135" s="188"/>
      <c r="AL135" s="188"/>
      <c r="AM135" s="188"/>
      <c r="AN135" s="188"/>
      <c r="AO135" s="188"/>
      <c r="AP135" s="100" t="s">
        <v>320</v>
      </c>
      <c r="AQ135" s="100" t="s">
        <v>320</v>
      </c>
      <c r="AR135" s="100" t="s">
        <v>320</v>
      </c>
      <c r="AS135" s="187" t="s">
        <v>320</v>
      </c>
      <c r="AT135" s="188"/>
      <c r="AU135" s="187" t="s">
        <v>320</v>
      </c>
      <c r="AV135" s="188"/>
      <c r="AW135" s="100" t="s">
        <v>320</v>
      </c>
      <c r="AX135" s="100" t="s">
        <v>320</v>
      </c>
      <c r="AY135" s="100" t="s">
        <v>320</v>
      </c>
    </row>
    <row r="136" spans="1:51" x14ac:dyDescent="0.25">
      <c r="A136" s="190" t="s">
        <v>22</v>
      </c>
      <c r="B136" s="188"/>
      <c r="C136" s="190" t="s">
        <v>395</v>
      </c>
      <c r="D136" s="188"/>
      <c r="E136" s="190" t="s">
        <v>322</v>
      </c>
      <c r="F136" s="188"/>
      <c r="G136" s="190" t="s">
        <v>340</v>
      </c>
      <c r="H136" s="188"/>
      <c r="I136" s="190" t="s">
        <v>330</v>
      </c>
      <c r="J136" s="188"/>
      <c r="K136" s="188"/>
      <c r="L136" s="190"/>
      <c r="M136" s="188"/>
      <c r="N136" s="188"/>
      <c r="O136" s="190"/>
      <c r="P136" s="188"/>
      <c r="Q136" s="190"/>
      <c r="R136" s="188"/>
      <c r="S136" s="191" t="s">
        <v>237</v>
      </c>
      <c r="T136" s="188"/>
      <c r="U136" s="188"/>
      <c r="V136" s="188"/>
      <c r="W136" s="188"/>
      <c r="X136" s="188"/>
      <c r="Y136" s="188"/>
      <c r="Z136" s="188"/>
      <c r="AA136" s="190" t="s">
        <v>19</v>
      </c>
      <c r="AB136" s="188"/>
      <c r="AC136" s="188"/>
      <c r="AD136" s="188"/>
      <c r="AE136" s="188"/>
      <c r="AF136" s="190" t="s">
        <v>20</v>
      </c>
      <c r="AG136" s="188"/>
      <c r="AH136" s="188"/>
      <c r="AI136" s="99" t="s">
        <v>317</v>
      </c>
      <c r="AJ136" s="192" t="s">
        <v>21</v>
      </c>
      <c r="AK136" s="188"/>
      <c r="AL136" s="188"/>
      <c r="AM136" s="188"/>
      <c r="AN136" s="188"/>
      <c r="AO136" s="188"/>
      <c r="AP136" s="100" t="s">
        <v>320</v>
      </c>
      <c r="AQ136" s="100" t="s">
        <v>320</v>
      </c>
      <c r="AR136" s="100" t="s">
        <v>320</v>
      </c>
      <c r="AS136" s="187" t="s">
        <v>320</v>
      </c>
      <c r="AT136" s="188"/>
      <c r="AU136" s="187" t="s">
        <v>320</v>
      </c>
      <c r="AV136" s="188"/>
      <c r="AW136" s="100" t="s">
        <v>320</v>
      </c>
      <c r="AX136" s="100" t="s">
        <v>320</v>
      </c>
      <c r="AY136" s="100" t="s">
        <v>320</v>
      </c>
    </row>
    <row r="137" spans="1:51" x14ac:dyDescent="0.25">
      <c r="A137" s="194" t="s">
        <v>22</v>
      </c>
      <c r="B137" s="188"/>
      <c r="C137" s="194" t="s">
        <v>395</v>
      </c>
      <c r="D137" s="188"/>
      <c r="E137" s="194" t="s">
        <v>390</v>
      </c>
      <c r="F137" s="188"/>
      <c r="G137" s="194"/>
      <c r="H137" s="188"/>
      <c r="I137" s="194"/>
      <c r="J137" s="188"/>
      <c r="K137" s="188"/>
      <c r="L137" s="194"/>
      <c r="M137" s="188"/>
      <c r="N137" s="188"/>
      <c r="O137" s="194"/>
      <c r="P137" s="188"/>
      <c r="Q137" s="194"/>
      <c r="R137" s="188"/>
      <c r="S137" s="193" t="s">
        <v>241</v>
      </c>
      <c r="T137" s="188"/>
      <c r="U137" s="188"/>
      <c r="V137" s="188"/>
      <c r="W137" s="188"/>
      <c r="X137" s="188"/>
      <c r="Y137" s="188"/>
      <c r="Z137" s="188"/>
      <c r="AA137" s="194" t="s">
        <v>19</v>
      </c>
      <c r="AB137" s="188"/>
      <c r="AC137" s="188"/>
      <c r="AD137" s="188"/>
      <c r="AE137" s="188"/>
      <c r="AF137" s="194" t="s">
        <v>20</v>
      </c>
      <c r="AG137" s="188"/>
      <c r="AH137" s="188"/>
      <c r="AI137" s="97" t="s">
        <v>317</v>
      </c>
      <c r="AJ137" s="195" t="s">
        <v>21</v>
      </c>
      <c r="AK137" s="188"/>
      <c r="AL137" s="188"/>
      <c r="AM137" s="188"/>
      <c r="AN137" s="188"/>
      <c r="AO137" s="188"/>
      <c r="AP137" s="98" t="s">
        <v>320</v>
      </c>
      <c r="AQ137" s="98" t="s">
        <v>320</v>
      </c>
      <c r="AR137" s="98" t="s">
        <v>320</v>
      </c>
      <c r="AS137" s="196" t="s">
        <v>320</v>
      </c>
      <c r="AT137" s="188"/>
      <c r="AU137" s="196" t="s">
        <v>320</v>
      </c>
      <c r="AV137" s="188"/>
      <c r="AW137" s="98" t="s">
        <v>320</v>
      </c>
      <c r="AX137" s="98" t="s">
        <v>320</v>
      </c>
      <c r="AY137" s="98" t="s">
        <v>320</v>
      </c>
    </row>
    <row r="138" spans="1:51" x14ac:dyDescent="0.25">
      <c r="A138" s="190" t="s">
        <v>22</v>
      </c>
      <c r="B138" s="188"/>
      <c r="C138" s="190" t="s">
        <v>395</v>
      </c>
      <c r="D138" s="188"/>
      <c r="E138" s="190" t="s">
        <v>390</v>
      </c>
      <c r="F138" s="188"/>
      <c r="G138" s="190" t="s">
        <v>322</v>
      </c>
      <c r="H138" s="188"/>
      <c r="I138" s="190"/>
      <c r="J138" s="188"/>
      <c r="K138" s="188"/>
      <c r="L138" s="190"/>
      <c r="M138" s="188"/>
      <c r="N138" s="188"/>
      <c r="O138" s="190"/>
      <c r="P138" s="188"/>
      <c r="Q138" s="190"/>
      <c r="R138" s="188"/>
      <c r="S138" s="191" t="s">
        <v>243</v>
      </c>
      <c r="T138" s="188"/>
      <c r="U138" s="188"/>
      <c r="V138" s="188"/>
      <c r="W138" s="188"/>
      <c r="X138" s="188"/>
      <c r="Y138" s="188"/>
      <c r="Z138" s="188"/>
      <c r="AA138" s="190" t="s">
        <v>19</v>
      </c>
      <c r="AB138" s="188"/>
      <c r="AC138" s="188"/>
      <c r="AD138" s="188"/>
      <c r="AE138" s="188"/>
      <c r="AF138" s="190" t="s">
        <v>20</v>
      </c>
      <c r="AG138" s="188"/>
      <c r="AH138" s="188"/>
      <c r="AI138" s="99" t="s">
        <v>317</v>
      </c>
      <c r="AJ138" s="192" t="s">
        <v>21</v>
      </c>
      <c r="AK138" s="188"/>
      <c r="AL138" s="188"/>
      <c r="AM138" s="188"/>
      <c r="AN138" s="188"/>
      <c r="AO138" s="188"/>
      <c r="AP138" s="100" t="s">
        <v>320</v>
      </c>
      <c r="AQ138" s="100" t="s">
        <v>320</v>
      </c>
      <c r="AR138" s="100" t="s">
        <v>320</v>
      </c>
      <c r="AS138" s="187" t="s">
        <v>320</v>
      </c>
      <c r="AT138" s="188"/>
      <c r="AU138" s="187" t="s">
        <v>320</v>
      </c>
      <c r="AV138" s="188"/>
      <c r="AW138" s="100" t="s">
        <v>320</v>
      </c>
      <c r="AX138" s="100" t="s">
        <v>320</v>
      </c>
      <c r="AY138" s="100" t="s">
        <v>320</v>
      </c>
    </row>
    <row r="139" spans="1:51" x14ac:dyDescent="0.25">
      <c r="A139" s="194" t="s">
        <v>244</v>
      </c>
      <c r="B139" s="188"/>
      <c r="C139" s="194"/>
      <c r="D139" s="188"/>
      <c r="E139" s="194"/>
      <c r="F139" s="188"/>
      <c r="G139" s="194"/>
      <c r="H139" s="188"/>
      <c r="I139" s="194"/>
      <c r="J139" s="188"/>
      <c r="K139" s="188"/>
      <c r="L139" s="194"/>
      <c r="M139" s="188"/>
      <c r="N139" s="188"/>
      <c r="O139" s="194"/>
      <c r="P139" s="188"/>
      <c r="Q139" s="194"/>
      <c r="R139" s="188"/>
      <c r="S139" s="193" t="s">
        <v>245</v>
      </c>
      <c r="T139" s="188"/>
      <c r="U139" s="188"/>
      <c r="V139" s="188"/>
      <c r="W139" s="188"/>
      <c r="X139" s="188"/>
      <c r="Y139" s="188"/>
      <c r="Z139" s="188"/>
      <c r="AA139" s="194" t="s">
        <v>396</v>
      </c>
      <c r="AB139" s="188"/>
      <c r="AC139" s="188"/>
      <c r="AD139" s="188"/>
      <c r="AE139" s="188"/>
      <c r="AF139" s="194" t="s">
        <v>20</v>
      </c>
      <c r="AG139" s="188"/>
      <c r="AH139" s="188"/>
      <c r="AI139" s="97" t="s">
        <v>397</v>
      </c>
      <c r="AJ139" s="195" t="s">
        <v>398</v>
      </c>
      <c r="AK139" s="188"/>
      <c r="AL139" s="188"/>
      <c r="AM139" s="188"/>
      <c r="AN139" s="188"/>
      <c r="AO139" s="188"/>
      <c r="AP139" s="98" t="s">
        <v>475</v>
      </c>
      <c r="AQ139" s="98" t="s">
        <v>320</v>
      </c>
      <c r="AR139" s="98" t="s">
        <v>475</v>
      </c>
      <c r="AS139" s="196" t="s">
        <v>320</v>
      </c>
      <c r="AT139" s="188"/>
      <c r="AU139" s="196" t="s">
        <v>320</v>
      </c>
      <c r="AV139" s="188"/>
      <c r="AW139" s="98" t="s">
        <v>320</v>
      </c>
      <c r="AX139" s="98" t="s">
        <v>320</v>
      </c>
      <c r="AY139" s="98" t="s">
        <v>320</v>
      </c>
    </row>
    <row r="140" spans="1:51" x14ac:dyDescent="0.25">
      <c r="A140" s="194" t="s">
        <v>244</v>
      </c>
      <c r="B140" s="188"/>
      <c r="C140" s="194"/>
      <c r="D140" s="188"/>
      <c r="E140" s="194"/>
      <c r="F140" s="188"/>
      <c r="G140" s="194"/>
      <c r="H140" s="188"/>
      <c r="I140" s="194"/>
      <c r="J140" s="188"/>
      <c r="K140" s="188"/>
      <c r="L140" s="194"/>
      <c r="M140" s="188"/>
      <c r="N140" s="188"/>
      <c r="O140" s="194"/>
      <c r="P140" s="188"/>
      <c r="Q140" s="194"/>
      <c r="R140" s="188"/>
      <c r="S140" s="193" t="s">
        <v>245</v>
      </c>
      <c r="T140" s="188"/>
      <c r="U140" s="188"/>
      <c r="V140" s="188"/>
      <c r="W140" s="188"/>
      <c r="X140" s="188"/>
      <c r="Y140" s="188"/>
      <c r="Z140" s="188"/>
      <c r="AA140" s="194" t="s">
        <v>19</v>
      </c>
      <c r="AB140" s="188"/>
      <c r="AC140" s="188"/>
      <c r="AD140" s="188"/>
      <c r="AE140" s="188"/>
      <c r="AF140" s="194" t="s">
        <v>20</v>
      </c>
      <c r="AG140" s="188"/>
      <c r="AH140" s="188"/>
      <c r="AI140" s="97" t="s">
        <v>317</v>
      </c>
      <c r="AJ140" s="195" t="s">
        <v>21</v>
      </c>
      <c r="AK140" s="188"/>
      <c r="AL140" s="188"/>
      <c r="AM140" s="188"/>
      <c r="AN140" s="188"/>
      <c r="AO140" s="188"/>
      <c r="AP140" s="98" t="s">
        <v>476</v>
      </c>
      <c r="AQ140" s="98" t="s">
        <v>320</v>
      </c>
      <c r="AR140" s="98" t="s">
        <v>476</v>
      </c>
      <c r="AS140" s="196" t="s">
        <v>320</v>
      </c>
      <c r="AT140" s="188"/>
      <c r="AU140" s="196" t="s">
        <v>320</v>
      </c>
      <c r="AV140" s="188"/>
      <c r="AW140" s="98" t="s">
        <v>320</v>
      </c>
      <c r="AX140" s="98" t="s">
        <v>320</v>
      </c>
      <c r="AY140" s="98" t="s">
        <v>320</v>
      </c>
    </row>
    <row r="141" spans="1:51" x14ac:dyDescent="0.25">
      <c r="A141" s="194" t="s">
        <v>244</v>
      </c>
      <c r="B141" s="188"/>
      <c r="C141" s="194"/>
      <c r="D141" s="188"/>
      <c r="E141" s="194"/>
      <c r="F141" s="188"/>
      <c r="G141" s="194"/>
      <c r="H141" s="188"/>
      <c r="I141" s="194"/>
      <c r="J141" s="188"/>
      <c r="K141" s="188"/>
      <c r="L141" s="194"/>
      <c r="M141" s="188"/>
      <c r="N141" s="188"/>
      <c r="O141" s="194"/>
      <c r="P141" s="188"/>
      <c r="Q141" s="194"/>
      <c r="R141" s="188"/>
      <c r="S141" s="193" t="s">
        <v>245</v>
      </c>
      <c r="T141" s="188"/>
      <c r="U141" s="188"/>
      <c r="V141" s="188"/>
      <c r="W141" s="188"/>
      <c r="X141" s="188"/>
      <c r="Y141" s="188"/>
      <c r="Z141" s="188"/>
      <c r="AA141" s="194" t="s">
        <v>19</v>
      </c>
      <c r="AB141" s="188"/>
      <c r="AC141" s="188"/>
      <c r="AD141" s="188"/>
      <c r="AE141" s="188"/>
      <c r="AF141" s="194" t="s">
        <v>20</v>
      </c>
      <c r="AG141" s="188"/>
      <c r="AH141" s="188"/>
      <c r="AI141" s="97" t="s">
        <v>401</v>
      </c>
      <c r="AJ141" s="195" t="s">
        <v>246</v>
      </c>
      <c r="AK141" s="188"/>
      <c r="AL141" s="188"/>
      <c r="AM141" s="188"/>
      <c r="AN141" s="188"/>
      <c r="AO141" s="188"/>
      <c r="AP141" s="98" t="s">
        <v>477</v>
      </c>
      <c r="AQ141" s="98" t="s">
        <v>320</v>
      </c>
      <c r="AR141" s="98" t="s">
        <v>477</v>
      </c>
      <c r="AS141" s="196" t="s">
        <v>320</v>
      </c>
      <c r="AT141" s="188"/>
      <c r="AU141" s="196" t="s">
        <v>320</v>
      </c>
      <c r="AV141" s="188"/>
      <c r="AW141" s="98" t="s">
        <v>320</v>
      </c>
      <c r="AX141" s="98" t="s">
        <v>320</v>
      </c>
      <c r="AY141" s="98" t="s">
        <v>320</v>
      </c>
    </row>
    <row r="142" spans="1:51" x14ac:dyDescent="0.25">
      <c r="A142" s="194" t="s">
        <v>244</v>
      </c>
      <c r="B142" s="188"/>
      <c r="C142" s="194" t="s">
        <v>404</v>
      </c>
      <c r="D142" s="188"/>
      <c r="E142" s="194"/>
      <c r="F142" s="188"/>
      <c r="G142" s="194"/>
      <c r="H142" s="188"/>
      <c r="I142" s="194"/>
      <c r="J142" s="188"/>
      <c r="K142" s="188"/>
      <c r="L142" s="194"/>
      <c r="M142" s="188"/>
      <c r="N142" s="188"/>
      <c r="O142" s="194"/>
      <c r="P142" s="188"/>
      <c r="Q142" s="194"/>
      <c r="R142" s="188"/>
      <c r="S142" s="193" t="s">
        <v>248</v>
      </c>
      <c r="T142" s="188"/>
      <c r="U142" s="188"/>
      <c r="V142" s="188"/>
      <c r="W142" s="188"/>
      <c r="X142" s="188"/>
      <c r="Y142" s="188"/>
      <c r="Z142" s="188"/>
      <c r="AA142" s="194" t="s">
        <v>396</v>
      </c>
      <c r="AB142" s="188"/>
      <c r="AC142" s="188"/>
      <c r="AD142" s="188"/>
      <c r="AE142" s="188"/>
      <c r="AF142" s="194" t="s">
        <v>20</v>
      </c>
      <c r="AG142" s="188"/>
      <c r="AH142" s="188"/>
      <c r="AI142" s="97" t="s">
        <v>397</v>
      </c>
      <c r="AJ142" s="195" t="s">
        <v>398</v>
      </c>
      <c r="AK142" s="188"/>
      <c r="AL142" s="188"/>
      <c r="AM142" s="188"/>
      <c r="AN142" s="188"/>
      <c r="AO142" s="188"/>
      <c r="AP142" s="98" t="s">
        <v>475</v>
      </c>
      <c r="AQ142" s="98" t="s">
        <v>320</v>
      </c>
      <c r="AR142" s="98" t="s">
        <v>475</v>
      </c>
      <c r="AS142" s="196" t="s">
        <v>320</v>
      </c>
      <c r="AT142" s="188"/>
      <c r="AU142" s="196" t="s">
        <v>320</v>
      </c>
      <c r="AV142" s="188"/>
      <c r="AW142" s="98" t="s">
        <v>320</v>
      </c>
      <c r="AX142" s="98" t="s">
        <v>320</v>
      </c>
      <c r="AY142" s="98" t="s">
        <v>320</v>
      </c>
    </row>
    <row r="143" spans="1:51" x14ac:dyDescent="0.25">
      <c r="A143" s="194" t="s">
        <v>244</v>
      </c>
      <c r="B143" s="188"/>
      <c r="C143" s="194" t="s">
        <v>404</v>
      </c>
      <c r="D143" s="188"/>
      <c r="E143" s="194"/>
      <c r="F143" s="188"/>
      <c r="G143" s="194"/>
      <c r="H143" s="188"/>
      <c r="I143" s="194"/>
      <c r="J143" s="188"/>
      <c r="K143" s="188"/>
      <c r="L143" s="194"/>
      <c r="M143" s="188"/>
      <c r="N143" s="188"/>
      <c r="O143" s="194"/>
      <c r="P143" s="188"/>
      <c r="Q143" s="194"/>
      <c r="R143" s="188"/>
      <c r="S143" s="193" t="s">
        <v>248</v>
      </c>
      <c r="T143" s="188"/>
      <c r="U143" s="188"/>
      <c r="V143" s="188"/>
      <c r="W143" s="188"/>
      <c r="X143" s="188"/>
      <c r="Y143" s="188"/>
      <c r="Z143" s="188"/>
      <c r="AA143" s="194" t="s">
        <v>19</v>
      </c>
      <c r="AB143" s="188"/>
      <c r="AC143" s="188"/>
      <c r="AD143" s="188"/>
      <c r="AE143" s="188"/>
      <c r="AF143" s="194" t="s">
        <v>20</v>
      </c>
      <c r="AG143" s="188"/>
      <c r="AH143" s="188"/>
      <c r="AI143" s="97" t="s">
        <v>317</v>
      </c>
      <c r="AJ143" s="195" t="s">
        <v>21</v>
      </c>
      <c r="AK143" s="188"/>
      <c r="AL143" s="188"/>
      <c r="AM143" s="188"/>
      <c r="AN143" s="188"/>
      <c r="AO143" s="188"/>
      <c r="AP143" s="98" t="s">
        <v>478</v>
      </c>
      <c r="AQ143" s="98" t="s">
        <v>320</v>
      </c>
      <c r="AR143" s="98" t="s">
        <v>478</v>
      </c>
      <c r="AS143" s="196" t="s">
        <v>320</v>
      </c>
      <c r="AT143" s="188"/>
      <c r="AU143" s="196" t="s">
        <v>320</v>
      </c>
      <c r="AV143" s="188"/>
      <c r="AW143" s="98" t="s">
        <v>320</v>
      </c>
      <c r="AX143" s="98" t="s">
        <v>320</v>
      </c>
      <c r="AY143" s="98" t="s">
        <v>320</v>
      </c>
    </row>
    <row r="144" spans="1:51" x14ac:dyDescent="0.25">
      <c r="A144" s="194" t="s">
        <v>244</v>
      </c>
      <c r="B144" s="188"/>
      <c r="C144" s="194" t="s">
        <v>404</v>
      </c>
      <c r="D144" s="188"/>
      <c r="E144" s="194"/>
      <c r="F144" s="188"/>
      <c r="G144" s="194"/>
      <c r="H144" s="188"/>
      <c r="I144" s="194"/>
      <c r="J144" s="188"/>
      <c r="K144" s="188"/>
      <c r="L144" s="194"/>
      <c r="M144" s="188"/>
      <c r="N144" s="188"/>
      <c r="O144" s="194"/>
      <c r="P144" s="188"/>
      <c r="Q144" s="194"/>
      <c r="R144" s="188"/>
      <c r="S144" s="193" t="s">
        <v>248</v>
      </c>
      <c r="T144" s="188"/>
      <c r="U144" s="188"/>
      <c r="V144" s="188"/>
      <c r="W144" s="188"/>
      <c r="X144" s="188"/>
      <c r="Y144" s="188"/>
      <c r="Z144" s="188"/>
      <c r="AA144" s="194" t="s">
        <v>19</v>
      </c>
      <c r="AB144" s="188"/>
      <c r="AC144" s="188"/>
      <c r="AD144" s="188"/>
      <c r="AE144" s="188"/>
      <c r="AF144" s="194" t="s">
        <v>20</v>
      </c>
      <c r="AG144" s="188"/>
      <c r="AH144" s="188"/>
      <c r="AI144" s="97" t="s">
        <v>401</v>
      </c>
      <c r="AJ144" s="195" t="s">
        <v>246</v>
      </c>
      <c r="AK144" s="188"/>
      <c r="AL144" s="188"/>
      <c r="AM144" s="188"/>
      <c r="AN144" s="188"/>
      <c r="AO144" s="188"/>
      <c r="AP144" s="98" t="s">
        <v>477</v>
      </c>
      <c r="AQ144" s="98" t="s">
        <v>320</v>
      </c>
      <c r="AR144" s="98" t="s">
        <v>477</v>
      </c>
      <c r="AS144" s="196" t="s">
        <v>320</v>
      </c>
      <c r="AT144" s="188"/>
      <c r="AU144" s="196" t="s">
        <v>320</v>
      </c>
      <c r="AV144" s="188"/>
      <c r="AW144" s="98" t="s">
        <v>320</v>
      </c>
      <c r="AX144" s="98" t="s">
        <v>320</v>
      </c>
      <c r="AY144" s="98" t="s">
        <v>320</v>
      </c>
    </row>
    <row r="145" spans="1:51" x14ac:dyDescent="0.25">
      <c r="A145" s="194" t="s">
        <v>244</v>
      </c>
      <c r="B145" s="188"/>
      <c r="C145" s="194" t="s">
        <v>404</v>
      </c>
      <c r="D145" s="188"/>
      <c r="E145" s="194" t="s">
        <v>409</v>
      </c>
      <c r="F145" s="188"/>
      <c r="G145" s="194"/>
      <c r="H145" s="188"/>
      <c r="I145" s="194"/>
      <c r="J145" s="188"/>
      <c r="K145" s="188"/>
      <c r="L145" s="194"/>
      <c r="M145" s="188"/>
      <c r="N145" s="188"/>
      <c r="O145" s="194"/>
      <c r="P145" s="188"/>
      <c r="Q145" s="194"/>
      <c r="R145" s="188"/>
      <c r="S145" s="193" t="s">
        <v>250</v>
      </c>
      <c r="T145" s="188"/>
      <c r="U145" s="188"/>
      <c r="V145" s="188"/>
      <c r="W145" s="188"/>
      <c r="X145" s="188"/>
      <c r="Y145" s="188"/>
      <c r="Z145" s="188"/>
      <c r="AA145" s="194" t="s">
        <v>396</v>
      </c>
      <c r="AB145" s="188"/>
      <c r="AC145" s="188"/>
      <c r="AD145" s="188"/>
      <c r="AE145" s="188"/>
      <c r="AF145" s="194" t="s">
        <v>20</v>
      </c>
      <c r="AG145" s="188"/>
      <c r="AH145" s="188"/>
      <c r="AI145" s="97" t="s">
        <v>397</v>
      </c>
      <c r="AJ145" s="195" t="s">
        <v>398</v>
      </c>
      <c r="AK145" s="188"/>
      <c r="AL145" s="188"/>
      <c r="AM145" s="188"/>
      <c r="AN145" s="188"/>
      <c r="AO145" s="188"/>
      <c r="AP145" s="98" t="s">
        <v>475</v>
      </c>
      <c r="AQ145" s="98" t="s">
        <v>320</v>
      </c>
      <c r="AR145" s="98" t="s">
        <v>475</v>
      </c>
      <c r="AS145" s="196" t="s">
        <v>320</v>
      </c>
      <c r="AT145" s="188"/>
      <c r="AU145" s="196" t="s">
        <v>320</v>
      </c>
      <c r="AV145" s="188"/>
      <c r="AW145" s="98" t="s">
        <v>320</v>
      </c>
      <c r="AX145" s="98" t="s">
        <v>320</v>
      </c>
      <c r="AY145" s="98" t="s">
        <v>320</v>
      </c>
    </row>
    <row r="146" spans="1:51" x14ac:dyDescent="0.25">
      <c r="A146" s="194" t="s">
        <v>244</v>
      </c>
      <c r="B146" s="188"/>
      <c r="C146" s="194" t="s">
        <v>404</v>
      </c>
      <c r="D146" s="188"/>
      <c r="E146" s="194" t="s">
        <v>409</v>
      </c>
      <c r="F146" s="188"/>
      <c r="G146" s="194"/>
      <c r="H146" s="188"/>
      <c r="I146" s="194"/>
      <c r="J146" s="188"/>
      <c r="K146" s="188"/>
      <c r="L146" s="194"/>
      <c r="M146" s="188"/>
      <c r="N146" s="188"/>
      <c r="O146" s="194"/>
      <c r="P146" s="188"/>
      <c r="Q146" s="194"/>
      <c r="R146" s="188"/>
      <c r="S146" s="193" t="s">
        <v>250</v>
      </c>
      <c r="T146" s="188"/>
      <c r="U146" s="188"/>
      <c r="V146" s="188"/>
      <c r="W146" s="188"/>
      <c r="X146" s="188"/>
      <c r="Y146" s="188"/>
      <c r="Z146" s="188"/>
      <c r="AA146" s="194" t="s">
        <v>19</v>
      </c>
      <c r="AB146" s="188"/>
      <c r="AC146" s="188"/>
      <c r="AD146" s="188"/>
      <c r="AE146" s="188"/>
      <c r="AF146" s="194" t="s">
        <v>20</v>
      </c>
      <c r="AG146" s="188"/>
      <c r="AH146" s="188"/>
      <c r="AI146" s="97" t="s">
        <v>317</v>
      </c>
      <c r="AJ146" s="195" t="s">
        <v>21</v>
      </c>
      <c r="AK146" s="188"/>
      <c r="AL146" s="188"/>
      <c r="AM146" s="188"/>
      <c r="AN146" s="188"/>
      <c r="AO146" s="188"/>
      <c r="AP146" s="98" t="s">
        <v>478</v>
      </c>
      <c r="AQ146" s="98" t="s">
        <v>320</v>
      </c>
      <c r="AR146" s="98" t="s">
        <v>478</v>
      </c>
      <c r="AS146" s="196" t="s">
        <v>320</v>
      </c>
      <c r="AT146" s="188"/>
      <c r="AU146" s="196" t="s">
        <v>320</v>
      </c>
      <c r="AV146" s="188"/>
      <c r="AW146" s="98" t="s">
        <v>320</v>
      </c>
      <c r="AX146" s="98" t="s">
        <v>320</v>
      </c>
      <c r="AY146" s="98" t="s">
        <v>320</v>
      </c>
    </row>
    <row r="147" spans="1:51" x14ac:dyDescent="0.25">
      <c r="A147" s="194" t="s">
        <v>244</v>
      </c>
      <c r="B147" s="188"/>
      <c r="C147" s="194" t="s">
        <v>404</v>
      </c>
      <c r="D147" s="188"/>
      <c r="E147" s="194" t="s">
        <v>409</v>
      </c>
      <c r="F147" s="188"/>
      <c r="G147" s="194"/>
      <c r="H147" s="188"/>
      <c r="I147" s="194"/>
      <c r="J147" s="188"/>
      <c r="K147" s="188"/>
      <c r="L147" s="194"/>
      <c r="M147" s="188"/>
      <c r="N147" s="188"/>
      <c r="O147" s="194"/>
      <c r="P147" s="188"/>
      <c r="Q147" s="194"/>
      <c r="R147" s="188"/>
      <c r="S147" s="193" t="s">
        <v>250</v>
      </c>
      <c r="T147" s="188"/>
      <c r="U147" s="188"/>
      <c r="V147" s="188"/>
      <c r="W147" s="188"/>
      <c r="X147" s="188"/>
      <c r="Y147" s="188"/>
      <c r="Z147" s="188"/>
      <c r="AA147" s="194" t="s">
        <v>19</v>
      </c>
      <c r="AB147" s="188"/>
      <c r="AC147" s="188"/>
      <c r="AD147" s="188"/>
      <c r="AE147" s="188"/>
      <c r="AF147" s="194" t="s">
        <v>20</v>
      </c>
      <c r="AG147" s="188"/>
      <c r="AH147" s="188"/>
      <c r="AI147" s="97" t="s">
        <v>401</v>
      </c>
      <c r="AJ147" s="195" t="s">
        <v>246</v>
      </c>
      <c r="AK147" s="188"/>
      <c r="AL147" s="188"/>
      <c r="AM147" s="188"/>
      <c r="AN147" s="188"/>
      <c r="AO147" s="188"/>
      <c r="AP147" s="98" t="s">
        <v>477</v>
      </c>
      <c r="AQ147" s="98" t="s">
        <v>320</v>
      </c>
      <c r="AR147" s="98" t="s">
        <v>477</v>
      </c>
      <c r="AS147" s="196" t="s">
        <v>320</v>
      </c>
      <c r="AT147" s="188"/>
      <c r="AU147" s="196" t="s">
        <v>320</v>
      </c>
      <c r="AV147" s="188"/>
      <c r="AW147" s="98" t="s">
        <v>320</v>
      </c>
      <c r="AX147" s="98" t="s">
        <v>320</v>
      </c>
      <c r="AY147" s="98" t="s">
        <v>320</v>
      </c>
    </row>
    <row r="148" spans="1:51" x14ac:dyDescent="0.25">
      <c r="A148" s="194" t="s">
        <v>244</v>
      </c>
      <c r="B148" s="188"/>
      <c r="C148" s="194" t="s">
        <v>404</v>
      </c>
      <c r="D148" s="188"/>
      <c r="E148" s="194" t="s">
        <v>409</v>
      </c>
      <c r="F148" s="188"/>
      <c r="G148" s="194" t="s">
        <v>410</v>
      </c>
      <c r="H148" s="188"/>
      <c r="I148" s="194"/>
      <c r="J148" s="188"/>
      <c r="K148" s="188"/>
      <c r="L148" s="194"/>
      <c r="M148" s="188"/>
      <c r="N148" s="188"/>
      <c r="O148" s="194"/>
      <c r="P148" s="188"/>
      <c r="Q148" s="194"/>
      <c r="R148" s="188"/>
      <c r="S148" s="193" t="s">
        <v>252</v>
      </c>
      <c r="T148" s="188"/>
      <c r="U148" s="188"/>
      <c r="V148" s="188"/>
      <c r="W148" s="188"/>
      <c r="X148" s="188"/>
      <c r="Y148" s="188"/>
      <c r="Z148" s="188"/>
      <c r="AA148" s="194" t="s">
        <v>19</v>
      </c>
      <c r="AB148" s="188"/>
      <c r="AC148" s="188"/>
      <c r="AD148" s="188"/>
      <c r="AE148" s="188"/>
      <c r="AF148" s="194" t="s">
        <v>20</v>
      </c>
      <c r="AG148" s="188"/>
      <c r="AH148" s="188"/>
      <c r="AI148" s="97" t="s">
        <v>317</v>
      </c>
      <c r="AJ148" s="195" t="s">
        <v>21</v>
      </c>
      <c r="AK148" s="188"/>
      <c r="AL148" s="188"/>
      <c r="AM148" s="188"/>
      <c r="AN148" s="188"/>
      <c r="AO148" s="188"/>
      <c r="AP148" s="98" t="s">
        <v>320</v>
      </c>
      <c r="AQ148" s="98" t="s">
        <v>320</v>
      </c>
      <c r="AR148" s="98" t="s">
        <v>320</v>
      </c>
      <c r="AS148" s="196" t="s">
        <v>320</v>
      </c>
      <c r="AT148" s="188"/>
      <c r="AU148" s="196" t="s">
        <v>320</v>
      </c>
      <c r="AV148" s="188"/>
      <c r="AW148" s="98" t="s">
        <v>320</v>
      </c>
      <c r="AX148" s="98" t="s">
        <v>320</v>
      </c>
      <c r="AY148" s="98" t="s">
        <v>320</v>
      </c>
    </row>
    <row r="149" spans="1:51" x14ac:dyDescent="0.25">
      <c r="A149" s="194" t="s">
        <v>244</v>
      </c>
      <c r="B149" s="188"/>
      <c r="C149" s="194" t="s">
        <v>404</v>
      </c>
      <c r="D149" s="188"/>
      <c r="E149" s="194" t="s">
        <v>409</v>
      </c>
      <c r="F149" s="188"/>
      <c r="G149" s="194" t="s">
        <v>410</v>
      </c>
      <c r="H149" s="188"/>
      <c r="I149" s="194" t="s">
        <v>411</v>
      </c>
      <c r="J149" s="188"/>
      <c r="K149" s="188"/>
      <c r="L149" s="194"/>
      <c r="M149" s="188"/>
      <c r="N149" s="188"/>
      <c r="O149" s="194"/>
      <c r="P149" s="188"/>
      <c r="Q149" s="194"/>
      <c r="R149" s="188"/>
      <c r="S149" s="193" t="s">
        <v>252</v>
      </c>
      <c r="T149" s="188"/>
      <c r="U149" s="188"/>
      <c r="V149" s="188"/>
      <c r="W149" s="188"/>
      <c r="X149" s="188"/>
      <c r="Y149" s="188"/>
      <c r="Z149" s="188"/>
      <c r="AA149" s="194" t="s">
        <v>19</v>
      </c>
      <c r="AB149" s="188"/>
      <c r="AC149" s="188"/>
      <c r="AD149" s="188"/>
      <c r="AE149" s="188"/>
      <c r="AF149" s="194" t="s">
        <v>20</v>
      </c>
      <c r="AG149" s="188"/>
      <c r="AH149" s="188"/>
      <c r="AI149" s="97" t="s">
        <v>317</v>
      </c>
      <c r="AJ149" s="195" t="s">
        <v>21</v>
      </c>
      <c r="AK149" s="188"/>
      <c r="AL149" s="188"/>
      <c r="AM149" s="188"/>
      <c r="AN149" s="188"/>
      <c r="AO149" s="188"/>
      <c r="AP149" s="98" t="s">
        <v>320</v>
      </c>
      <c r="AQ149" s="98" t="s">
        <v>320</v>
      </c>
      <c r="AR149" s="98" t="s">
        <v>320</v>
      </c>
      <c r="AS149" s="196" t="s">
        <v>320</v>
      </c>
      <c r="AT149" s="188"/>
      <c r="AU149" s="196" t="s">
        <v>320</v>
      </c>
      <c r="AV149" s="188"/>
      <c r="AW149" s="98" t="s">
        <v>320</v>
      </c>
      <c r="AX149" s="98" t="s">
        <v>320</v>
      </c>
      <c r="AY149" s="98" t="s">
        <v>320</v>
      </c>
    </row>
    <row r="150" spans="1:51" x14ac:dyDescent="0.25">
      <c r="A150" s="194" t="s">
        <v>244</v>
      </c>
      <c r="B150" s="188"/>
      <c r="C150" s="194" t="s">
        <v>404</v>
      </c>
      <c r="D150" s="188"/>
      <c r="E150" s="194" t="s">
        <v>409</v>
      </c>
      <c r="F150" s="188"/>
      <c r="G150" s="194" t="s">
        <v>410</v>
      </c>
      <c r="H150" s="188"/>
      <c r="I150" s="194" t="s">
        <v>411</v>
      </c>
      <c r="J150" s="188"/>
      <c r="K150" s="188"/>
      <c r="L150" s="194" t="s">
        <v>412</v>
      </c>
      <c r="M150" s="188"/>
      <c r="N150" s="188"/>
      <c r="O150" s="194"/>
      <c r="P150" s="188"/>
      <c r="Q150" s="194"/>
      <c r="R150" s="188"/>
      <c r="S150" s="193" t="s">
        <v>253</v>
      </c>
      <c r="T150" s="188"/>
      <c r="U150" s="188"/>
      <c r="V150" s="188"/>
      <c r="W150" s="188"/>
      <c r="X150" s="188"/>
      <c r="Y150" s="188"/>
      <c r="Z150" s="188"/>
      <c r="AA150" s="194" t="s">
        <v>19</v>
      </c>
      <c r="AB150" s="188"/>
      <c r="AC150" s="188"/>
      <c r="AD150" s="188"/>
      <c r="AE150" s="188"/>
      <c r="AF150" s="194" t="s">
        <v>20</v>
      </c>
      <c r="AG150" s="188"/>
      <c r="AH150" s="188"/>
      <c r="AI150" s="97" t="s">
        <v>317</v>
      </c>
      <c r="AJ150" s="195" t="s">
        <v>21</v>
      </c>
      <c r="AK150" s="188"/>
      <c r="AL150" s="188"/>
      <c r="AM150" s="188"/>
      <c r="AN150" s="188"/>
      <c r="AO150" s="188"/>
      <c r="AP150" s="98" t="s">
        <v>320</v>
      </c>
      <c r="AQ150" s="98" t="s">
        <v>320</v>
      </c>
      <c r="AR150" s="98" t="s">
        <v>320</v>
      </c>
      <c r="AS150" s="196" t="s">
        <v>320</v>
      </c>
      <c r="AT150" s="188"/>
      <c r="AU150" s="196" t="s">
        <v>320</v>
      </c>
      <c r="AV150" s="188"/>
      <c r="AW150" s="98" t="s">
        <v>320</v>
      </c>
      <c r="AX150" s="98" t="s">
        <v>320</v>
      </c>
      <c r="AY150" s="98" t="s">
        <v>320</v>
      </c>
    </row>
    <row r="151" spans="1:51" x14ac:dyDescent="0.25">
      <c r="A151" s="194" t="s">
        <v>244</v>
      </c>
      <c r="B151" s="188"/>
      <c r="C151" s="194" t="s">
        <v>404</v>
      </c>
      <c r="D151" s="188"/>
      <c r="E151" s="194" t="s">
        <v>409</v>
      </c>
      <c r="F151" s="188"/>
      <c r="G151" s="194" t="s">
        <v>410</v>
      </c>
      <c r="H151" s="188"/>
      <c r="I151" s="194" t="s">
        <v>411</v>
      </c>
      <c r="J151" s="188"/>
      <c r="K151" s="188"/>
      <c r="L151" s="194" t="s">
        <v>413</v>
      </c>
      <c r="M151" s="188"/>
      <c r="N151" s="188"/>
      <c r="O151" s="194"/>
      <c r="P151" s="188"/>
      <c r="Q151" s="194"/>
      <c r="R151" s="188"/>
      <c r="S151" s="193" t="s">
        <v>254</v>
      </c>
      <c r="T151" s="188"/>
      <c r="U151" s="188"/>
      <c r="V151" s="188"/>
      <c r="W151" s="188"/>
      <c r="X151" s="188"/>
      <c r="Y151" s="188"/>
      <c r="Z151" s="188"/>
      <c r="AA151" s="194" t="s">
        <v>19</v>
      </c>
      <c r="AB151" s="188"/>
      <c r="AC151" s="188"/>
      <c r="AD151" s="188"/>
      <c r="AE151" s="188"/>
      <c r="AF151" s="194" t="s">
        <v>20</v>
      </c>
      <c r="AG151" s="188"/>
      <c r="AH151" s="188"/>
      <c r="AI151" s="97" t="s">
        <v>317</v>
      </c>
      <c r="AJ151" s="195" t="s">
        <v>21</v>
      </c>
      <c r="AK151" s="188"/>
      <c r="AL151" s="188"/>
      <c r="AM151" s="188"/>
      <c r="AN151" s="188"/>
      <c r="AO151" s="188"/>
      <c r="AP151" s="98" t="s">
        <v>320</v>
      </c>
      <c r="AQ151" s="98" t="s">
        <v>320</v>
      </c>
      <c r="AR151" s="98" t="s">
        <v>320</v>
      </c>
      <c r="AS151" s="196" t="s">
        <v>320</v>
      </c>
      <c r="AT151" s="188"/>
      <c r="AU151" s="196" t="s">
        <v>320</v>
      </c>
      <c r="AV151" s="188"/>
      <c r="AW151" s="98" t="s">
        <v>320</v>
      </c>
      <c r="AX151" s="98" t="s">
        <v>320</v>
      </c>
      <c r="AY151" s="98" t="s">
        <v>320</v>
      </c>
    </row>
    <row r="152" spans="1:51" x14ac:dyDescent="0.25">
      <c r="A152" s="190" t="s">
        <v>244</v>
      </c>
      <c r="B152" s="188"/>
      <c r="C152" s="190" t="s">
        <v>404</v>
      </c>
      <c r="D152" s="188"/>
      <c r="E152" s="190" t="s">
        <v>409</v>
      </c>
      <c r="F152" s="188"/>
      <c r="G152" s="190" t="s">
        <v>410</v>
      </c>
      <c r="H152" s="188"/>
      <c r="I152" s="190" t="s">
        <v>411</v>
      </c>
      <c r="J152" s="188"/>
      <c r="K152" s="188"/>
      <c r="L152" s="190" t="s">
        <v>412</v>
      </c>
      <c r="M152" s="188"/>
      <c r="N152" s="188"/>
      <c r="O152" s="190" t="s">
        <v>340</v>
      </c>
      <c r="P152" s="188"/>
      <c r="Q152" s="190"/>
      <c r="R152" s="188"/>
      <c r="S152" s="191" t="s">
        <v>255</v>
      </c>
      <c r="T152" s="188"/>
      <c r="U152" s="188"/>
      <c r="V152" s="188"/>
      <c r="W152" s="188"/>
      <c r="X152" s="188"/>
      <c r="Y152" s="188"/>
      <c r="Z152" s="188"/>
      <c r="AA152" s="190" t="s">
        <v>19</v>
      </c>
      <c r="AB152" s="188"/>
      <c r="AC152" s="188"/>
      <c r="AD152" s="188"/>
      <c r="AE152" s="188"/>
      <c r="AF152" s="190" t="s">
        <v>20</v>
      </c>
      <c r="AG152" s="188"/>
      <c r="AH152" s="188"/>
      <c r="AI152" s="99" t="s">
        <v>317</v>
      </c>
      <c r="AJ152" s="192" t="s">
        <v>21</v>
      </c>
      <c r="AK152" s="188"/>
      <c r="AL152" s="188"/>
      <c r="AM152" s="188"/>
      <c r="AN152" s="188"/>
      <c r="AO152" s="188"/>
      <c r="AP152" s="100" t="s">
        <v>320</v>
      </c>
      <c r="AQ152" s="100" t="s">
        <v>320</v>
      </c>
      <c r="AR152" s="100" t="s">
        <v>320</v>
      </c>
      <c r="AS152" s="187" t="s">
        <v>320</v>
      </c>
      <c r="AT152" s="188"/>
      <c r="AU152" s="187" t="s">
        <v>320</v>
      </c>
      <c r="AV152" s="188"/>
      <c r="AW152" s="100" t="s">
        <v>320</v>
      </c>
      <c r="AX152" s="100" t="s">
        <v>320</v>
      </c>
      <c r="AY152" s="100" t="s">
        <v>320</v>
      </c>
    </row>
    <row r="153" spans="1:51" x14ac:dyDescent="0.25">
      <c r="A153" s="190" t="s">
        <v>244</v>
      </c>
      <c r="B153" s="188"/>
      <c r="C153" s="190" t="s">
        <v>404</v>
      </c>
      <c r="D153" s="188"/>
      <c r="E153" s="190" t="s">
        <v>409</v>
      </c>
      <c r="F153" s="188"/>
      <c r="G153" s="190" t="s">
        <v>410</v>
      </c>
      <c r="H153" s="188"/>
      <c r="I153" s="190" t="s">
        <v>411</v>
      </c>
      <c r="J153" s="188"/>
      <c r="K153" s="188"/>
      <c r="L153" s="190" t="s">
        <v>413</v>
      </c>
      <c r="M153" s="188"/>
      <c r="N153" s="188"/>
      <c r="O153" s="190" t="s">
        <v>340</v>
      </c>
      <c r="P153" s="188"/>
      <c r="Q153" s="190"/>
      <c r="R153" s="188"/>
      <c r="S153" s="191" t="s">
        <v>256</v>
      </c>
      <c r="T153" s="188"/>
      <c r="U153" s="188"/>
      <c r="V153" s="188"/>
      <c r="W153" s="188"/>
      <c r="X153" s="188"/>
      <c r="Y153" s="188"/>
      <c r="Z153" s="188"/>
      <c r="AA153" s="190" t="s">
        <v>19</v>
      </c>
      <c r="AB153" s="188"/>
      <c r="AC153" s="188"/>
      <c r="AD153" s="188"/>
      <c r="AE153" s="188"/>
      <c r="AF153" s="190" t="s">
        <v>20</v>
      </c>
      <c r="AG153" s="188"/>
      <c r="AH153" s="188"/>
      <c r="AI153" s="99" t="s">
        <v>317</v>
      </c>
      <c r="AJ153" s="192" t="s">
        <v>21</v>
      </c>
      <c r="AK153" s="188"/>
      <c r="AL153" s="188"/>
      <c r="AM153" s="188"/>
      <c r="AN153" s="188"/>
      <c r="AO153" s="188"/>
      <c r="AP153" s="100" t="s">
        <v>320</v>
      </c>
      <c r="AQ153" s="100" t="s">
        <v>320</v>
      </c>
      <c r="AR153" s="100" t="s">
        <v>320</v>
      </c>
      <c r="AS153" s="187" t="s">
        <v>320</v>
      </c>
      <c r="AT153" s="188"/>
      <c r="AU153" s="187" t="s">
        <v>320</v>
      </c>
      <c r="AV153" s="188"/>
      <c r="AW153" s="100" t="s">
        <v>320</v>
      </c>
      <c r="AX153" s="100" t="s">
        <v>320</v>
      </c>
      <c r="AY153" s="100" t="s">
        <v>320</v>
      </c>
    </row>
    <row r="154" spans="1:51" x14ac:dyDescent="0.25">
      <c r="A154" s="194" t="s">
        <v>244</v>
      </c>
      <c r="B154" s="188"/>
      <c r="C154" s="194" t="s">
        <v>404</v>
      </c>
      <c r="D154" s="188"/>
      <c r="E154" s="194" t="s">
        <v>409</v>
      </c>
      <c r="F154" s="188"/>
      <c r="G154" s="194" t="s">
        <v>414</v>
      </c>
      <c r="H154" s="188"/>
      <c r="I154" s="194"/>
      <c r="J154" s="188"/>
      <c r="K154" s="188"/>
      <c r="L154" s="194"/>
      <c r="M154" s="188"/>
      <c r="N154" s="188"/>
      <c r="O154" s="194"/>
      <c r="P154" s="188"/>
      <c r="Q154" s="194"/>
      <c r="R154" s="188"/>
      <c r="S154" s="193" t="s">
        <v>257</v>
      </c>
      <c r="T154" s="188"/>
      <c r="U154" s="188"/>
      <c r="V154" s="188"/>
      <c r="W154" s="188"/>
      <c r="X154" s="188"/>
      <c r="Y154" s="188"/>
      <c r="Z154" s="188"/>
      <c r="AA154" s="194" t="s">
        <v>396</v>
      </c>
      <c r="AB154" s="188"/>
      <c r="AC154" s="188"/>
      <c r="AD154" s="188"/>
      <c r="AE154" s="188"/>
      <c r="AF154" s="194" t="s">
        <v>20</v>
      </c>
      <c r="AG154" s="188"/>
      <c r="AH154" s="188"/>
      <c r="AI154" s="97" t="s">
        <v>397</v>
      </c>
      <c r="AJ154" s="195" t="s">
        <v>398</v>
      </c>
      <c r="AK154" s="188"/>
      <c r="AL154" s="188"/>
      <c r="AM154" s="188"/>
      <c r="AN154" s="188"/>
      <c r="AO154" s="188"/>
      <c r="AP154" s="98" t="s">
        <v>475</v>
      </c>
      <c r="AQ154" s="98" t="s">
        <v>320</v>
      </c>
      <c r="AR154" s="98" t="s">
        <v>475</v>
      </c>
      <c r="AS154" s="196" t="s">
        <v>320</v>
      </c>
      <c r="AT154" s="188"/>
      <c r="AU154" s="196" t="s">
        <v>320</v>
      </c>
      <c r="AV154" s="188"/>
      <c r="AW154" s="98" t="s">
        <v>320</v>
      </c>
      <c r="AX154" s="98" t="s">
        <v>320</v>
      </c>
      <c r="AY154" s="98" t="s">
        <v>320</v>
      </c>
    </row>
    <row r="155" spans="1:51" x14ac:dyDescent="0.25">
      <c r="A155" s="194" t="s">
        <v>244</v>
      </c>
      <c r="B155" s="188"/>
      <c r="C155" s="194" t="s">
        <v>404</v>
      </c>
      <c r="D155" s="188"/>
      <c r="E155" s="194" t="s">
        <v>409</v>
      </c>
      <c r="F155" s="188"/>
      <c r="G155" s="194" t="s">
        <v>414</v>
      </c>
      <c r="H155" s="188"/>
      <c r="I155" s="194"/>
      <c r="J155" s="188"/>
      <c r="K155" s="188"/>
      <c r="L155" s="194"/>
      <c r="M155" s="188"/>
      <c r="N155" s="188"/>
      <c r="O155" s="194"/>
      <c r="P155" s="188"/>
      <c r="Q155" s="194"/>
      <c r="R155" s="188"/>
      <c r="S155" s="193" t="s">
        <v>257</v>
      </c>
      <c r="T155" s="188"/>
      <c r="U155" s="188"/>
      <c r="V155" s="188"/>
      <c r="W155" s="188"/>
      <c r="X155" s="188"/>
      <c r="Y155" s="188"/>
      <c r="Z155" s="188"/>
      <c r="AA155" s="194" t="s">
        <v>19</v>
      </c>
      <c r="AB155" s="188"/>
      <c r="AC155" s="188"/>
      <c r="AD155" s="188"/>
      <c r="AE155" s="188"/>
      <c r="AF155" s="194" t="s">
        <v>20</v>
      </c>
      <c r="AG155" s="188"/>
      <c r="AH155" s="188"/>
      <c r="AI155" s="97" t="s">
        <v>317</v>
      </c>
      <c r="AJ155" s="195" t="s">
        <v>21</v>
      </c>
      <c r="AK155" s="188"/>
      <c r="AL155" s="188"/>
      <c r="AM155" s="188"/>
      <c r="AN155" s="188"/>
      <c r="AO155" s="188"/>
      <c r="AP155" s="98" t="s">
        <v>478</v>
      </c>
      <c r="AQ155" s="98" t="s">
        <v>320</v>
      </c>
      <c r="AR155" s="98" t="s">
        <v>478</v>
      </c>
      <c r="AS155" s="196" t="s">
        <v>320</v>
      </c>
      <c r="AT155" s="188"/>
      <c r="AU155" s="196" t="s">
        <v>320</v>
      </c>
      <c r="AV155" s="188"/>
      <c r="AW155" s="98" t="s">
        <v>320</v>
      </c>
      <c r="AX155" s="98" t="s">
        <v>320</v>
      </c>
      <c r="AY155" s="98" t="s">
        <v>320</v>
      </c>
    </row>
    <row r="156" spans="1:51" x14ac:dyDescent="0.25">
      <c r="A156" s="194" t="s">
        <v>244</v>
      </c>
      <c r="B156" s="188"/>
      <c r="C156" s="194" t="s">
        <v>404</v>
      </c>
      <c r="D156" s="188"/>
      <c r="E156" s="194" t="s">
        <v>409</v>
      </c>
      <c r="F156" s="188"/>
      <c r="G156" s="194" t="s">
        <v>414</v>
      </c>
      <c r="H156" s="188"/>
      <c r="I156" s="194"/>
      <c r="J156" s="188"/>
      <c r="K156" s="188"/>
      <c r="L156" s="194"/>
      <c r="M156" s="188"/>
      <c r="N156" s="188"/>
      <c r="O156" s="194"/>
      <c r="P156" s="188"/>
      <c r="Q156" s="194"/>
      <c r="R156" s="188"/>
      <c r="S156" s="193" t="s">
        <v>257</v>
      </c>
      <c r="T156" s="188"/>
      <c r="U156" s="188"/>
      <c r="V156" s="188"/>
      <c r="W156" s="188"/>
      <c r="X156" s="188"/>
      <c r="Y156" s="188"/>
      <c r="Z156" s="188"/>
      <c r="AA156" s="194" t="s">
        <v>19</v>
      </c>
      <c r="AB156" s="188"/>
      <c r="AC156" s="188"/>
      <c r="AD156" s="188"/>
      <c r="AE156" s="188"/>
      <c r="AF156" s="194" t="s">
        <v>20</v>
      </c>
      <c r="AG156" s="188"/>
      <c r="AH156" s="188"/>
      <c r="AI156" s="97" t="s">
        <v>401</v>
      </c>
      <c r="AJ156" s="195" t="s">
        <v>246</v>
      </c>
      <c r="AK156" s="188"/>
      <c r="AL156" s="188"/>
      <c r="AM156" s="188"/>
      <c r="AN156" s="188"/>
      <c r="AO156" s="188"/>
      <c r="AP156" s="98" t="s">
        <v>477</v>
      </c>
      <c r="AQ156" s="98" t="s">
        <v>320</v>
      </c>
      <c r="AR156" s="98" t="s">
        <v>477</v>
      </c>
      <c r="AS156" s="196" t="s">
        <v>320</v>
      </c>
      <c r="AT156" s="188"/>
      <c r="AU156" s="196" t="s">
        <v>320</v>
      </c>
      <c r="AV156" s="188"/>
      <c r="AW156" s="98" t="s">
        <v>320</v>
      </c>
      <c r="AX156" s="98" t="s">
        <v>320</v>
      </c>
      <c r="AY156" s="98" t="s">
        <v>320</v>
      </c>
    </row>
    <row r="157" spans="1:51" x14ac:dyDescent="0.25">
      <c r="A157" s="194" t="s">
        <v>244</v>
      </c>
      <c r="B157" s="188"/>
      <c r="C157" s="194" t="s">
        <v>404</v>
      </c>
      <c r="D157" s="188"/>
      <c r="E157" s="194" t="s">
        <v>409</v>
      </c>
      <c r="F157" s="188"/>
      <c r="G157" s="194" t="s">
        <v>414</v>
      </c>
      <c r="H157" s="188"/>
      <c r="I157" s="194" t="s">
        <v>411</v>
      </c>
      <c r="J157" s="188"/>
      <c r="K157" s="188"/>
      <c r="L157" s="194"/>
      <c r="M157" s="188"/>
      <c r="N157" s="188"/>
      <c r="O157" s="194"/>
      <c r="P157" s="188"/>
      <c r="Q157" s="194"/>
      <c r="R157" s="188"/>
      <c r="S157" s="193" t="s">
        <v>257</v>
      </c>
      <c r="T157" s="188"/>
      <c r="U157" s="188"/>
      <c r="V157" s="188"/>
      <c r="W157" s="188"/>
      <c r="X157" s="188"/>
      <c r="Y157" s="188"/>
      <c r="Z157" s="188"/>
      <c r="AA157" s="194" t="s">
        <v>396</v>
      </c>
      <c r="AB157" s="188"/>
      <c r="AC157" s="188"/>
      <c r="AD157" s="188"/>
      <c r="AE157" s="188"/>
      <c r="AF157" s="194" t="s">
        <v>20</v>
      </c>
      <c r="AG157" s="188"/>
      <c r="AH157" s="188"/>
      <c r="AI157" s="97" t="s">
        <v>397</v>
      </c>
      <c r="AJ157" s="195" t="s">
        <v>398</v>
      </c>
      <c r="AK157" s="188"/>
      <c r="AL157" s="188"/>
      <c r="AM157" s="188"/>
      <c r="AN157" s="188"/>
      <c r="AO157" s="188"/>
      <c r="AP157" s="98" t="s">
        <v>475</v>
      </c>
      <c r="AQ157" s="98" t="s">
        <v>320</v>
      </c>
      <c r="AR157" s="98" t="s">
        <v>475</v>
      </c>
      <c r="AS157" s="196" t="s">
        <v>320</v>
      </c>
      <c r="AT157" s="188"/>
      <c r="AU157" s="196" t="s">
        <v>320</v>
      </c>
      <c r="AV157" s="188"/>
      <c r="AW157" s="98" t="s">
        <v>320</v>
      </c>
      <c r="AX157" s="98" t="s">
        <v>320</v>
      </c>
      <c r="AY157" s="98" t="s">
        <v>320</v>
      </c>
    </row>
    <row r="158" spans="1:51" x14ac:dyDescent="0.25">
      <c r="A158" s="194" t="s">
        <v>244</v>
      </c>
      <c r="B158" s="188"/>
      <c r="C158" s="194" t="s">
        <v>404</v>
      </c>
      <c r="D158" s="188"/>
      <c r="E158" s="194" t="s">
        <v>409</v>
      </c>
      <c r="F158" s="188"/>
      <c r="G158" s="194" t="s">
        <v>414</v>
      </c>
      <c r="H158" s="188"/>
      <c r="I158" s="194" t="s">
        <v>411</v>
      </c>
      <c r="J158" s="188"/>
      <c r="K158" s="188"/>
      <c r="L158" s="194" t="s">
        <v>415</v>
      </c>
      <c r="M158" s="188"/>
      <c r="N158" s="188"/>
      <c r="O158" s="194"/>
      <c r="P158" s="188"/>
      <c r="Q158" s="194"/>
      <c r="R158" s="188"/>
      <c r="S158" s="193" t="s">
        <v>260</v>
      </c>
      <c r="T158" s="188"/>
      <c r="U158" s="188"/>
      <c r="V158" s="188"/>
      <c r="W158" s="188"/>
      <c r="X158" s="188"/>
      <c r="Y158" s="188"/>
      <c r="Z158" s="188"/>
      <c r="AA158" s="194" t="s">
        <v>396</v>
      </c>
      <c r="AB158" s="188"/>
      <c r="AC158" s="188"/>
      <c r="AD158" s="188"/>
      <c r="AE158" s="188"/>
      <c r="AF158" s="194" t="s">
        <v>20</v>
      </c>
      <c r="AG158" s="188"/>
      <c r="AH158" s="188"/>
      <c r="AI158" s="97" t="s">
        <v>397</v>
      </c>
      <c r="AJ158" s="195" t="s">
        <v>398</v>
      </c>
      <c r="AK158" s="188"/>
      <c r="AL158" s="188"/>
      <c r="AM158" s="188"/>
      <c r="AN158" s="188"/>
      <c r="AO158" s="188"/>
      <c r="AP158" s="98" t="s">
        <v>320</v>
      </c>
      <c r="AQ158" s="98" t="s">
        <v>320</v>
      </c>
      <c r="AR158" s="98" t="s">
        <v>320</v>
      </c>
      <c r="AS158" s="196" t="s">
        <v>320</v>
      </c>
      <c r="AT158" s="188"/>
      <c r="AU158" s="196" t="s">
        <v>320</v>
      </c>
      <c r="AV158" s="188"/>
      <c r="AW158" s="98" t="s">
        <v>320</v>
      </c>
      <c r="AX158" s="98" t="s">
        <v>320</v>
      </c>
      <c r="AY158" s="98" t="s">
        <v>320</v>
      </c>
    </row>
    <row r="159" spans="1:51" x14ac:dyDescent="0.25">
      <c r="A159" s="194" t="s">
        <v>244</v>
      </c>
      <c r="B159" s="188"/>
      <c r="C159" s="194" t="s">
        <v>404</v>
      </c>
      <c r="D159" s="188"/>
      <c r="E159" s="194" t="s">
        <v>409</v>
      </c>
      <c r="F159" s="188"/>
      <c r="G159" s="194" t="s">
        <v>414</v>
      </c>
      <c r="H159" s="188"/>
      <c r="I159" s="194" t="s">
        <v>411</v>
      </c>
      <c r="J159" s="188"/>
      <c r="K159" s="188"/>
      <c r="L159" s="194" t="s">
        <v>416</v>
      </c>
      <c r="M159" s="188"/>
      <c r="N159" s="188"/>
      <c r="O159" s="194"/>
      <c r="P159" s="188"/>
      <c r="Q159" s="194"/>
      <c r="R159" s="188"/>
      <c r="S159" s="193" t="s">
        <v>263</v>
      </c>
      <c r="T159" s="188"/>
      <c r="U159" s="188"/>
      <c r="V159" s="188"/>
      <c r="W159" s="188"/>
      <c r="X159" s="188"/>
      <c r="Y159" s="188"/>
      <c r="Z159" s="188"/>
      <c r="AA159" s="194" t="s">
        <v>396</v>
      </c>
      <c r="AB159" s="188"/>
      <c r="AC159" s="188"/>
      <c r="AD159" s="188"/>
      <c r="AE159" s="188"/>
      <c r="AF159" s="194" t="s">
        <v>20</v>
      </c>
      <c r="AG159" s="188"/>
      <c r="AH159" s="188"/>
      <c r="AI159" s="97" t="s">
        <v>397</v>
      </c>
      <c r="AJ159" s="195" t="s">
        <v>398</v>
      </c>
      <c r="AK159" s="188"/>
      <c r="AL159" s="188"/>
      <c r="AM159" s="188"/>
      <c r="AN159" s="188"/>
      <c r="AO159" s="188"/>
      <c r="AP159" s="98" t="s">
        <v>475</v>
      </c>
      <c r="AQ159" s="98" t="s">
        <v>320</v>
      </c>
      <c r="AR159" s="98" t="s">
        <v>475</v>
      </c>
      <c r="AS159" s="196" t="s">
        <v>320</v>
      </c>
      <c r="AT159" s="188"/>
      <c r="AU159" s="196" t="s">
        <v>320</v>
      </c>
      <c r="AV159" s="188"/>
      <c r="AW159" s="98" t="s">
        <v>320</v>
      </c>
      <c r="AX159" s="98" t="s">
        <v>320</v>
      </c>
      <c r="AY159" s="98" t="s">
        <v>320</v>
      </c>
    </row>
    <row r="160" spans="1:51" x14ac:dyDescent="0.25">
      <c r="A160" s="194" t="s">
        <v>244</v>
      </c>
      <c r="B160" s="188"/>
      <c r="C160" s="194" t="s">
        <v>404</v>
      </c>
      <c r="D160" s="188"/>
      <c r="E160" s="194" t="s">
        <v>409</v>
      </c>
      <c r="F160" s="188"/>
      <c r="G160" s="194" t="s">
        <v>414</v>
      </c>
      <c r="H160" s="188"/>
      <c r="I160" s="194" t="s">
        <v>411</v>
      </c>
      <c r="J160" s="188"/>
      <c r="K160" s="188"/>
      <c r="L160" s="194" t="s">
        <v>417</v>
      </c>
      <c r="M160" s="188"/>
      <c r="N160" s="188"/>
      <c r="O160" s="194"/>
      <c r="P160" s="188"/>
      <c r="Q160" s="194"/>
      <c r="R160" s="188"/>
      <c r="S160" s="193" t="s">
        <v>264</v>
      </c>
      <c r="T160" s="188"/>
      <c r="U160" s="188"/>
      <c r="V160" s="188"/>
      <c r="W160" s="188"/>
      <c r="X160" s="188"/>
      <c r="Y160" s="188"/>
      <c r="Z160" s="188"/>
      <c r="AA160" s="194" t="s">
        <v>396</v>
      </c>
      <c r="AB160" s="188"/>
      <c r="AC160" s="188"/>
      <c r="AD160" s="188"/>
      <c r="AE160" s="188"/>
      <c r="AF160" s="194" t="s">
        <v>20</v>
      </c>
      <c r="AG160" s="188"/>
      <c r="AH160" s="188"/>
      <c r="AI160" s="97" t="s">
        <v>397</v>
      </c>
      <c r="AJ160" s="195" t="s">
        <v>398</v>
      </c>
      <c r="AK160" s="188"/>
      <c r="AL160" s="188"/>
      <c r="AM160" s="188"/>
      <c r="AN160" s="188"/>
      <c r="AO160" s="188"/>
      <c r="AP160" s="98" t="s">
        <v>320</v>
      </c>
      <c r="AQ160" s="98" t="s">
        <v>320</v>
      </c>
      <c r="AR160" s="98" t="s">
        <v>320</v>
      </c>
      <c r="AS160" s="196" t="s">
        <v>320</v>
      </c>
      <c r="AT160" s="188"/>
      <c r="AU160" s="196" t="s">
        <v>320</v>
      </c>
      <c r="AV160" s="188"/>
      <c r="AW160" s="98" t="s">
        <v>320</v>
      </c>
      <c r="AX160" s="98" t="s">
        <v>320</v>
      </c>
      <c r="AY160" s="98" t="s">
        <v>320</v>
      </c>
    </row>
    <row r="161" spans="1:51" x14ac:dyDescent="0.25">
      <c r="A161" s="194" t="s">
        <v>244</v>
      </c>
      <c r="B161" s="188"/>
      <c r="C161" s="194" t="s">
        <v>404</v>
      </c>
      <c r="D161" s="188"/>
      <c r="E161" s="194" t="s">
        <v>409</v>
      </c>
      <c r="F161" s="188"/>
      <c r="G161" s="194" t="s">
        <v>414</v>
      </c>
      <c r="H161" s="188"/>
      <c r="I161" s="194" t="s">
        <v>411</v>
      </c>
      <c r="J161" s="188"/>
      <c r="K161" s="188"/>
      <c r="L161" s="194"/>
      <c r="M161" s="188"/>
      <c r="N161" s="188"/>
      <c r="O161" s="194"/>
      <c r="P161" s="188"/>
      <c r="Q161" s="194"/>
      <c r="R161" s="188"/>
      <c r="S161" s="193" t="s">
        <v>257</v>
      </c>
      <c r="T161" s="188"/>
      <c r="U161" s="188"/>
      <c r="V161" s="188"/>
      <c r="W161" s="188"/>
      <c r="X161" s="188"/>
      <c r="Y161" s="188"/>
      <c r="Z161" s="188"/>
      <c r="AA161" s="194" t="s">
        <v>19</v>
      </c>
      <c r="AB161" s="188"/>
      <c r="AC161" s="188"/>
      <c r="AD161" s="188"/>
      <c r="AE161" s="188"/>
      <c r="AF161" s="194" t="s">
        <v>20</v>
      </c>
      <c r="AG161" s="188"/>
      <c r="AH161" s="188"/>
      <c r="AI161" s="97" t="s">
        <v>317</v>
      </c>
      <c r="AJ161" s="195" t="s">
        <v>21</v>
      </c>
      <c r="AK161" s="188"/>
      <c r="AL161" s="188"/>
      <c r="AM161" s="188"/>
      <c r="AN161" s="188"/>
      <c r="AO161" s="188"/>
      <c r="AP161" s="98" t="s">
        <v>478</v>
      </c>
      <c r="AQ161" s="98" t="s">
        <v>320</v>
      </c>
      <c r="AR161" s="98" t="s">
        <v>478</v>
      </c>
      <c r="AS161" s="196" t="s">
        <v>320</v>
      </c>
      <c r="AT161" s="188"/>
      <c r="AU161" s="196" t="s">
        <v>320</v>
      </c>
      <c r="AV161" s="188"/>
      <c r="AW161" s="98" t="s">
        <v>320</v>
      </c>
      <c r="AX161" s="98" t="s">
        <v>320</v>
      </c>
      <c r="AY161" s="98" t="s">
        <v>320</v>
      </c>
    </row>
    <row r="162" spans="1:51" x14ac:dyDescent="0.25">
      <c r="A162" s="194" t="s">
        <v>244</v>
      </c>
      <c r="B162" s="188"/>
      <c r="C162" s="194" t="s">
        <v>404</v>
      </c>
      <c r="D162" s="188"/>
      <c r="E162" s="194" t="s">
        <v>409</v>
      </c>
      <c r="F162" s="188"/>
      <c r="G162" s="194" t="s">
        <v>414</v>
      </c>
      <c r="H162" s="188"/>
      <c r="I162" s="194" t="s">
        <v>411</v>
      </c>
      <c r="J162" s="188"/>
      <c r="K162" s="188"/>
      <c r="L162" s="194" t="s">
        <v>416</v>
      </c>
      <c r="M162" s="188"/>
      <c r="N162" s="188"/>
      <c r="O162" s="194"/>
      <c r="P162" s="188"/>
      <c r="Q162" s="194"/>
      <c r="R162" s="188"/>
      <c r="S162" s="193" t="s">
        <v>263</v>
      </c>
      <c r="T162" s="188"/>
      <c r="U162" s="188"/>
      <c r="V162" s="188"/>
      <c r="W162" s="188"/>
      <c r="X162" s="188"/>
      <c r="Y162" s="188"/>
      <c r="Z162" s="188"/>
      <c r="AA162" s="194" t="s">
        <v>19</v>
      </c>
      <c r="AB162" s="188"/>
      <c r="AC162" s="188"/>
      <c r="AD162" s="188"/>
      <c r="AE162" s="188"/>
      <c r="AF162" s="194" t="s">
        <v>20</v>
      </c>
      <c r="AG162" s="188"/>
      <c r="AH162" s="188"/>
      <c r="AI162" s="97" t="s">
        <v>317</v>
      </c>
      <c r="AJ162" s="195" t="s">
        <v>21</v>
      </c>
      <c r="AK162" s="188"/>
      <c r="AL162" s="188"/>
      <c r="AM162" s="188"/>
      <c r="AN162" s="188"/>
      <c r="AO162" s="188"/>
      <c r="AP162" s="98" t="s">
        <v>478</v>
      </c>
      <c r="AQ162" s="98" t="s">
        <v>320</v>
      </c>
      <c r="AR162" s="98" t="s">
        <v>478</v>
      </c>
      <c r="AS162" s="196" t="s">
        <v>320</v>
      </c>
      <c r="AT162" s="188"/>
      <c r="AU162" s="196" t="s">
        <v>320</v>
      </c>
      <c r="AV162" s="188"/>
      <c r="AW162" s="98" t="s">
        <v>320</v>
      </c>
      <c r="AX162" s="98" t="s">
        <v>320</v>
      </c>
      <c r="AY162" s="98" t="s">
        <v>320</v>
      </c>
    </row>
    <row r="163" spans="1:51" x14ac:dyDescent="0.25">
      <c r="A163" s="194" t="s">
        <v>244</v>
      </c>
      <c r="B163" s="188"/>
      <c r="C163" s="194" t="s">
        <v>404</v>
      </c>
      <c r="D163" s="188"/>
      <c r="E163" s="194" t="s">
        <v>409</v>
      </c>
      <c r="F163" s="188"/>
      <c r="G163" s="194" t="s">
        <v>414</v>
      </c>
      <c r="H163" s="188"/>
      <c r="I163" s="194" t="s">
        <v>411</v>
      </c>
      <c r="J163" s="188"/>
      <c r="K163" s="188"/>
      <c r="L163" s="194" t="s">
        <v>416</v>
      </c>
      <c r="M163" s="188"/>
      <c r="N163" s="188"/>
      <c r="O163" s="194"/>
      <c r="P163" s="188"/>
      <c r="Q163" s="194"/>
      <c r="R163" s="188"/>
      <c r="S163" s="193" t="s">
        <v>263</v>
      </c>
      <c r="T163" s="188"/>
      <c r="U163" s="188"/>
      <c r="V163" s="188"/>
      <c r="W163" s="188"/>
      <c r="X163" s="188"/>
      <c r="Y163" s="188"/>
      <c r="Z163" s="188"/>
      <c r="AA163" s="194" t="s">
        <v>19</v>
      </c>
      <c r="AB163" s="188"/>
      <c r="AC163" s="188"/>
      <c r="AD163" s="188"/>
      <c r="AE163" s="188"/>
      <c r="AF163" s="194" t="s">
        <v>20</v>
      </c>
      <c r="AG163" s="188"/>
      <c r="AH163" s="188"/>
      <c r="AI163" s="97" t="s">
        <v>401</v>
      </c>
      <c r="AJ163" s="195" t="s">
        <v>246</v>
      </c>
      <c r="AK163" s="188"/>
      <c r="AL163" s="188"/>
      <c r="AM163" s="188"/>
      <c r="AN163" s="188"/>
      <c r="AO163" s="188"/>
      <c r="AP163" s="98" t="s">
        <v>320</v>
      </c>
      <c r="AQ163" s="98" t="s">
        <v>320</v>
      </c>
      <c r="AR163" s="98" t="s">
        <v>320</v>
      </c>
      <c r="AS163" s="196" t="s">
        <v>320</v>
      </c>
      <c r="AT163" s="188"/>
      <c r="AU163" s="196" t="s">
        <v>320</v>
      </c>
      <c r="AV163" s="188"/>
      <c r="AW163" s="98" t="s">
        <v>320</v>
      </c>
      <c r="AX163" s="98" t="s">
        <v>320</v>
      </c>
      <c r="AY163" s="98" t="s">
        <v>320</v>
      </c>
    </row>
    <row r="164" spans="1:51" x14ac:dyDescent="0.25">
      <c r="A164" s="194" t="s">
        <v>244</v>
      </c>
      <c r="B164" s="188"/>
      <c r="C164" s="194" t="s">
        <v>404</v>
      </c>
      <c r="D164" s="188"/>
      <c r="E164" s="194" t="s">
        <v>409</v>
      </c>
      <c r="F164" s="188"/>
      <c r="G164" s="194" t="s">
        <v>414</v>
      </c>
      <c r="H164" s="188"/>
      <c r="I164" s="194" t="s">
        <v>411</v>
      </c>
      <c r="J164" s="188"/>
      <c r="K164" s="188"/>
      <c r="L164" s="194" t="s">
        <v>417</v>
      </c>
      <c r="M164" s="188"/>
      <c r="N164" s="188"/>
      <c r="O164" s="194"/>
      <c r="P164" s="188"/>
      <c r="Q164" s="194"/>
      <c r="R164" s="188"/>
      <c r="S164" s="193" t="s">
        <v>264</v>
      </c>
      <c r="T164" s="188"/>
      <c r="U164" s="188"/>
      <c r="V164" s="188"/>
      <c r="W164" s="188"/>
      <c r="X164" s="188"/>
      <c r="Y164" s="188"/>
      <c r="Z164" s="188"/>
      <c r="AA164" s="194" t="s">
        <v>19</v>
      </c>
      <c r="AB164" s="188"/>
      <c r="AC164" s="188"/>
      <c r="AD164" s="188"/>
      <c r="AE164" s="188"/>
      <c r="AF164" s="194" t="s">
        <v>20</v>
      </c>
      <c r="AG164" s="188"/>
      <c r="AH164" s="188"/>
      <c r="AI164" s="97" t="s">
        <v>401</v>
      </c>
      <c r="AJ164" s="195" t="s">
        <v>246</v>
      </c>
      <c r="AK164" s="188"/>
      <c r="AL164" s="188"/>
      <c r="AM164" s="188"/>
      <c r="AN164" s="188"/>
      <c r="AO164" s="188"/>
      <c r="AP164" s="98" t="s">
        <v>320</v>
      </c>
      <c r="AQ164" s="98" t="s">
        <v>320</v>
      </c>
      <c r="AR164" s="98" t="s">
        <v>320</v>
      </c>
      <c r="AS164" s="196" t="s">
        <v>320</v>
      </c>
      <c r="AT164" s="188"/>
      <c r="AU164" s="196" t="s">
        <v>320</v>
      </c>
      <c r="AV164" s="188"/>
      <c r="AW164" s="98" t="s">
        <v>320</v>
      </c>
      <c r="AX164" s="98" t="s">
        <v>320</v>
      </c>
      <c r="AY164" s="98" t="s">
        <v>320</v>
      </c>
    </row>
    <row r="165" spans="1:51" x14ac:dyDescent="0.25">
      <c r="A165" s="194" t="s">
        <v>244</v>
      </c>
      <c r="B165" s="188"/>
      <c r="C165" s="194" t="s">
        <v>404</v>
      </c>
      <c r="D165" s="188"/>
      <c r="E165" s="194" t="s">
        <v>409</v>
      </c>
      <c r="F165" s="188"/>
      <c r="G165" s="194" t="s">
        <v>414</v>
      </c>
      <c r="H165" s="188"/>
      <c r="I165" s="194" t="s">
        <v>411</v>
      </c>
      <c r="J165" s="188"/>
      <c r="K165" s="188"/>
      <c r="L165" s="194" t="s">
        <v>421</v>
      </c>
      <c r="M165" s="188"/>
      <c r="N165" s="188"/>
      <c r="O165" s="194"/>
      <c r="P165" s="188"/>
      <c r="Q165" s="194"/>
      <c r="R165" s="188"/>
      <c r="S165" s="193" t="s">
        <v>265</v>
      </c>
      <c r="T165" s="188"/>
      <c r="U165" s="188"/>
      <c r="V165" s="188"/>
      <c r="W165" s="188"/>
      <c r="X165" s="188"/>
      <c r="Y165" s="188"/>
      <c r="Z165" s="188"/>
      <c r="AA165" s="194" t="s">
        <v>19</v>
      </c>
      <c r="AB165" s="188"/>
      <c r="AC165" s="188"/>
      <c r="AD165" s="188"/>
      <c r="AE165" s="188"/>
      <c r="AF165" s="194" t="s">
        <v>20</v>
      </c>
      <c r="AG165" s="188"/>
      <c r="AH165" s="188"/>
      <c r="AI165" s="97" t="s">
        <v>401</v>
      </c>
      <c r="AJ165" s="195" t="s">
        <v>246</v>
      </c>
      <c r="AK165" s="188"/>
      <c r="AL165" s="188"/>
      <c r="AM165" s="188"/>
      <c r="AN165" s="188"/>
      <c r="AO165" s="188"/>
      <c r="AP165" s="98" t="s">
        <v>320</v>
      </c>
      <c r="AQ165" s="98" t="s">
        <v>320</v>
      </c>
      <c r="AR165" s="98" t="s">
        <v>320</v>
      </c>
      <c r="AS165" s="196" t="s">
        <v>320</v>
      </c>
      <c r="AT165" s="188"/>
      <c r="AU165" s="196" t="s">
        <v>320</v>
      </c>
      <c r="AV165" s="188"/>
      <c r="AW165" s="98" t="s">
        <v>320</v>
      </c>
      <c r="AX165" s="98" t="s">
        <v>320</v>
      </c>
      <c r="AY165" s="98" t="s">
        <v>320</v>
      </c>
    </row>
    <row r="166" spans="1:51" x14ac:dyDescent="0.25">
      <c r="A166" s="194" t="s">
        <v>244</v>
      </c>
      <c r="B166" s="188"/>
      <c r="C166" s="194" t="s">
        <v>404</v>
      </c>
      <c r="D166" s="188"/>
      <c r="E166" s="194" t="s">
        <v>409</v>
      </c>
      <c r="F166" s="188"/>
      <c r="G166" s="194" t="s">
        <v>414</v>
      </c>
      <c r="H166" s="188"/>
      <c r="I166" s="194" t="s">
        <v>411</v>
      </c>
      <c r="J166" s="188"/>
      <c r="K166" s="188"/>
      <c r="L166" s="194" t="s">
        <v>422</v>
      </c>
      <c r="M166" s="188"/>
      <c r="N166" s="188"/>
      <c r="O166" s="194"/>
      <c r="P166" s="188"/>
      <c r="Q166" s="194"/>
      <c r="R166" s="188"/>
      <c r="S166" s="193" t="s">
        <v>258</v>
      </c>
      <c r="T166" s="188"/>
      <c r="U166" s="188"/>
      <c r="V166" s="188"/>
      <c r="W166" s="188"/>
      <c r="X166" s="188"/>
      <c r="Y166" s="188"/>
      <c r="Z166" s="188"/>
      <c r="AA166" s="194" t="s">
        <v>19</v>
      </c>
      <c r="AB166" s="188"/>
      <c r="AC166" s="188"/>
      <c r="AD166" s="188"/>
      <c r="AE166" s="188"/>
      <c r="AF166" s="194" t="s">
        <v>20</v>
      </c>
      <c r="AG166" s="188"/>
      <c r="AH166" s="188"/>
      <c r="AI166" s="97" t="s">
        <v>401</v>
      </c>
      <c r="AJ166" s="195" t="s">
        <v>246</v>
      </c>
      <c r="AK166" s="188"/>
      <c r="AL166" s="188"/>
      <c r="AM166" s="188"/>
      <c r="AN166" s="188"/>
      <c r="AO166" s="188"/>
      <c r="AP166" s="98" t="s">
        <v>320</v>
      </c>
      <c r="AQ166" s="98" t="s">
        <v>320</v>
      </c>
      <c r="AR166" s="98" t="s">
        <v>320</v>
      </c>
      <c r="AS166" s="196" t="s">
        <v>320</v>
      </c>
      <c r="AT166" s="188"/>
      <c r="AU166" s="196" t="s">
        <v>320</v>
      </c>
      <c r="AV166" s="188"/>
      <c r="AW166" s="98" t="s">
        <v>320</v>
      </c>
      <c r="AX166" s="98" t="s">
        <v>320</v>
      </c>
      <c r="AY166" s="98" t="s">
        <v>320</v>
      </c>
    </row>
    <row r="167" spans="1:51" x14ac:dyDescent="0.25">
      <c r="A167" s="194" t="s">
        <v>244</v>
      </c>
      <c r="B167" s="188"/>
      <c r="C167" s="194" t="s">
        <v>404</v>
      </c>
      <c r="D167" s="188"/>
      <c r="E167" s="194" t="s">
        <v>409</v>
      </c>
      <c r="F167" s="188"/>
      <c r="G167" s="194" t="s">
        <v>414</v>
      </c>
      <c r="H167" s="188"/>
      <c r="I167" s="194" t="s">
        <v>411</v>
      </c>
      <c r="J167" s="188"/>
      <c r="K167" s="188"/>
      <c r="L167" s="194" t="s">
        <v>423</v>
      </c>
      <c r="M167" s="188"/>
      <c r="N167" s="188"/>
      <c r="O167" s="194"/>
      <c r="P167" s="188"/>
      <c r="Q167" s="194"/>
      <c r="R167" s="188"/>
      <c r="S167" s="193" t="s">
        <v>259</v>
      </c>
      <c r="T167" s="188"/>
      <c r="U167" s="188"/>
      <c r="V167" s="188"/>
      <c r="W167" s="188"/>
      <c r="X167" s="188"/>
      <c r="Y167" s="188"/>
      <c r="Z167" s="188"/>
      <c r="AA167" s="194" t="s">
        <v>19</v>
      </c>
      <c r="AB167" s="188"/>
      <c r="AC167" s="188"/>
      <c r="AD167" s="188"/>
      <c r="AE167" s="188"/>
      <c r="AF167" s="194" t="s">
        <v>20</v>
      </c>
      <c r="AG167" s="188"/>
      <c r="AH167" s="188"/>
      <c r="AI167" s="97" t="s">
        <v>401</v>
      </c>
      <c r="AJ167" s="195" t="s">
        <v>246</v>
      </c>
      <c r="AK167" s="188"/>
      <c r="AL167" s="188"/>
      <c r="AM167" s="188"/>
      <c r="AN167" s="188"/>
      <c r="AO167" s="188"/>
      <c r="AP167" s="98" t="s">
        <v>320</v>
      </c>
      <c r="AQ167" s="98" t="s">
        <v>320</v>
      </c>
      <c r="AR167" s="98" t="s">
        <v>320</v>
      </c>
      <c r="AS167" s="196" t="s">
        <v>320</v>
      </c>
      <c r="AT167" s="188"/>
      <c r="AU167" s="196" t="s">
        <v>320</v>
      </c>
      <c r="AV167" s="188"/>
      <c r="AW167" s="98" t="s">
        <v>320</v>
      </c>
      <c r="AX167" s="98" t="s">
        <v>320</v>
      </c>
      <c r="AY167" s="98" t="s">
        <v>320</v>
      </c>
    </row>
    <row r="168" spans="1:51" x14ac:dyDescent="0.25">
      <c r="A168" s="194" t="s">
        <v>244</v>
      </c>
      <c r="B168" s="188"/>
      <c r="C168" s="194" t="s">
        <v>404</v>
      </c>
      <c r="D168" s="188"/>
      <c r="E168" s="194" t="s">
        <v>409</v>
      </c>
      <c r="F168" s="188"/>
      <c r="G168" s="194" t="s">
        <v>414</v>
      </c>
      <c r="H168" s="188"/>
      <c r="I168" s="194" t="s">
        <v>411</v>
      </c>
      <c r="J168" s="188"/>
      <c r="K168" s="188"/>
      <c r="L168" s="194"/>
      <c r="M168" s="188"/>
      <c r="N168" s="188"/>
      <c r="O168" s="194"/>
      <c r="P168" s="188"/>
      <c r="Q168" s="194"/>
      <c r="R168" s="188"/>
      <c r="S168" s="193" t="s">
        <v>257</v>
      </c>
      <c r="T168" s="188"/>
      <c r="U168" s="188"/>
      <c r="V168" s="188"/>
      <c r="W168" s="188"/>
      <c r="X168" s="188"/>
      <c r="Y168" s="188"/>
      <c r="Z168" s="188"/>
      <c r="AA168" s="194" t="s">
        <v>19</v>
      </c>
      <c r="AB168" s="188"/>
      <c r="AC168" s="188"/>
      <c r="AD168" s="188"/>
      <c r="AE168" s="188"/>
      <c r="AF168" s="194" t="s">
        <v>20</v>
      </c>
      <c r="AG168" s="188"/>
      <c r="AH168" s="188"/>
      <c r="AI168" s="97" t="s">
        <v>401</v>
      </c>
      <c r="AJ168" s="195" t="s">
        <v>246</v>
      </c>
      <c r="AK168" s="188"/>
      <c r="AL168" s="188"/>
      <c r="AM168" s="188"/>
      <c r="AN168" s="188"/>
      <c r="AO168" s="188"/>
      <c r="AP168" s="98" t="s">
        <v>477</v>
      </c>
      <c r="AQ168" s="98" t="s">
        <v>320</v>
      </c>
      <c r="AR168" s="98" t="s">
        <v>477</v>
      </c>
      <c r="AS168" s="196" t="s">
        <v>320</v>
      </c>
      <c r="AT168" s="188"/>
      <c r="AU168" s="196" t="s">
        <v>320</v>
      </c>
      <c r="AV168" s="188"/>
      <c r="AW168" s="98" t="s">
        <v>320</v>
      </c>
      <c r="AX168" s="98" t="s">
        <v>320</v>
      </c>
      <c r="AY168" s="98" t="s">
        <v>320</v>
      </c>
    </row>
    <row r="169" spans="1:51" x14ac:dyDescent="0.25">
      <c r="A169" s="194" t="s">
        <v>244</v>
      </c>
      <c r="B169" s="188"/>
      <c r="C169" s="194" t="s">
        <v>404</v>
      </c>
      <c r="D169" s="188"/>
      <c r="E169" s="194" t="s">
        <v>409</v>
      </c>
      <c r="F169" s="188"/>
      <c r="G169" s="194" t="s">
        <v>414</v>
      </c>
      <c r="H169" s="188"/>
      <c r="I169" s="194" t="s">
        <v>411</v>
      </c>
      <c r="J169" s="188"/>
      <c r="K169" s="188"/>
      <c r="L169" s="194" t="s">
        <v>415</v>
      </c>
      <c r="M169" s="188"/>
      <c r="N169" s="188"/>
      <c r="O169" s="194"/>
      <c r="P169" s="188"/>
      <c r="Q169" s="194"/>
      <c r="R169" s="188"/>
      <c r="S169" s="193" t="s">
        <v>260</v>
      </c>
      <c r="T169" s="188"/>
      <c r="U169" s="188"/>
      <c r="V169" s="188"/>
      <c r="W169" s="188"/>
      <c r="X169" s="188"/>
      <c r="Y169" s="188"/>
      <c r="Z169" s="188"/>
      <c r="AA169" s="194" t="s">
        <v>19</v>
      </c>
      <c r="AB169" s="188"/>
      <c r="AC169" s="188"/>
      <c r="AD169" s="188"/>
      <c r="AE169" s="188"/>
      <c r="AF169" s="194" t="s">
        <v>20</v>
      </c>
      <c r="AG169" s="188"/>
      <c r="AH169" s="188"/>
      <c r="AI169" s="97" t="s">
        <v>401</v>
      </c>
      <c r="AJ169" s="195" t="s">
        <v>246</v>
      </c>
      <c r="AK169" s="188"/>
      <c r="AL169" s="188"/>
      <c r="AM169" s="188"/>
      <c r="AN169" s="188"/>
      <c r="AO169" s="188"/>
      <c r="AP169" s="98" t="s">
        <v>320</v>
      </c>
      <c r="AQ169" s="98" t="s">
        <v>320</v>
      </c>
      <c r="AR169" s="98" t="s">
        <v>320</v>
      </c>
      <c r="AS169" s="196" t="s">
        <v>320</v>
      </c>
      <c r="AT169" s="188"/>
      <c r="AU169" s="196" t="s">
        <v>320</v>
      </c>
      <c r="AV169" s="188"/>
      <c r="AW169" s="98" t="s">
        <v>320</v>
      </c>
      <c r="AX169" s="98" t="s">
        <v>320</v>
      </c>
      <c r="AY169" s="98" t="s">
        <v>320</v>
      </c>
    </row>
    <row r="170" spans="1:51" x14ac:dyDescent="0.25">
      <c r="A170" s="194" t="s">
        <v>244</v>
      </c>
      <c r="B170" s="188"/>
      <c r="C170" s="194" t="s">
        <v>404</v>
      </c>
      <c r="D170" s="188"/>
      <c r="E170" s="194" t="s">
        <v>409</v>
      </c>
      <c r="F170" s="188"/>
      <c r="G170" s="194" t="s">
        <v>414</v>
      </c>
      <c r="H170" s="188"/>
      <c r="I170" s="194" t="s">
        <v>411</v>
      </c>
      <c r="J170" s="188"/>
      <c r="K170" s="188"/>
      <c r="L170" s="194" t="s">
        <v>425</v>
      </c>
      <c r="M170" s="188"/>
      <c r="N170" s="188"/>
      <c r="O170" s="194"/>
      <c r="P170" s="188"/>
      <c r="Q170" s="194"/>
      <c r="R170" s="188"/>
      <c r="S170" s="193" t="s">
        <v>261</v>
      </c>
      <c r="T170" s="188"/>
      <c r="U170" s="188"/>
      <c r="V170" s="188"/>
      <c r="W170" s="188"/>
      <c r="X170" s="188"/>
      <c r="Y170" s="188"/>
      <c r="Z170" s="188"/>
      <c r="AA170" s="194" t="s">
        <v>19</v>
      </c>
      <c r="AB170" s="188"/>
      <c r="AC170" s="188"/>
      <c r="AD170" s="188"/>
      <c r="AE170" s="188"/>
      <c r="AF170" s="194" t="s">
        <v>20</v>
      </c>
      <c r="AG170" s="188"/>
      <c r="AH170" s="188"/>
      <c r="AI170" s="97" t="s">
        <v>401</v>
      </c>
      <c r="AJ170" s="195" t="s">
        <v>246</v>
      </c>
      <c r="AK170" s="188"/>
      <c r="AL170" s="188"/>
      <c r="AM170" s="188"/>
      <c r="AN170" s="188"/>
      <c r="AO170" s="188"/>
      <c r="AP170" s="98" t="s">
        <v>477</v>
      </c>
      <c r="AQ170" s="98" t="s">
        <v>320</v>
      </c>
      <c r="AR170" s="98" t="s">
        <v>477</v>
      </c>
      <c r="AS170" s="196" t="s">
        <v>320</v>
      </c>
      <c r="AT170" s="188"/>
      <c r="AU170" s="196" t="s">
        <v>320</v>
      </c>
      <c r="AV170" s="188"/>
      <c r="AW170" s="98" t="s">
        <v>320</v>
      </c>
      <c r="AX170" s="98" t="s">
        <v>320</v>
      </c>
      <c r="AY170" s="98" t="s">
        <v>320</v>
      </c>
    </row>
    <row r="171" spans="1:51" x14ac:dyDescent="0.25">
      <c r="A171" s="194" t="s">
        <v>244</v>
      </c>
      <c r="B171" s="188"/>
      <c r="C171" s="194" t="s">
        <v>404</v>
      </c>
      <c r="D171" s="188"/>
      <c r="E171" s="194" t="s">
        <v>409</v>
      </c>
      <c r="F171" s="188"/>
      <c r="G171" s="194" t="s">
        <v>414</v>
      </c>
      <c r="H171" s="188"/>
      <c r="I171" s="194" t="s">
        <v>411</v>
      </c>
      <c r="J171" s="188"/>
      <c r="K171" s="188"/>
      <c r="L171" s="194" t="s">
        <v>426</v>
      </c>
      <c r="M171" s="188"/>
      <c r="N171" s="188"/>
      <c r="O171" s="194"/>
      <c r="P171" s="188"/>
      <c r="Q171" s="194"/>
      <c r="R171" s="188"/>
      <c r="S171" s="193" t="s">
        <v>262</v>
      </c>
      <c r="T171" s="188"/>
      <c r="U171" s="188"/>
      <c r="V171" s="188"/>
      <c r="W171" s="188"/>
      <c r="X171" s="188"/>
      <c r="Y171" s="188"/>
      <c r="Z171" s="188"/>
      <c r="AA171" s="194" t="s">
        <v>19</v>
      </c>
      <c r="AB171" s="188"/>
      <c r="AC171" s="188"/>
      <c r="AD171" s="188"/>
      <c r="AE171" s="188"/>
      <c r="AF171" s="194" t="s">
        <v>20</v>
      </c>
      <c r="AG171" s="188"/>
      <c r="AH171" s="188"/>
      <c r="AI171" s="97" t="s">
        <v>401</v>
      </c>
      <c r="AJ171" s="195" t="s">
        <v>246</v>
      </c>
      <c r="AK171" s="188"/>
      <c r="AL171" s="188"/>
      <c r="AM171" s="188"/>
      <c r="AN171" s="188"/>
      <c r="AO171" s="188"/>
      <c r="AP171" s="98" t="s">
        <v>320</v>
      </c>
      <c r="AQ171" s="98" t="s">
        <v>320</v>
      </c>
      <c r="AR171" s="98" t="s">
        <v>320</v>
      </c>
      <c r="AS171" s="196" t="s">
        <v>320</v>
      </c>
      <c r="AT171" s="188"/>
      <c r="AU171" s="196" t="s">
        <v>320</v>
      </c>
      <c r="AV171" s="188"/>
      <c r="AW171" s="98" t="s">
        <v>320</v>
      </c>
      <c r="AX171" s="98" t="s">
        <v>320</v>
      </c>
      <c r="AY171" s="98" t="s">
        <v>320</v>
      </c>
    </row>
    <row r="172" spans="1:51" x14ac:dyDescent="0.25">
      <c r="A172" s="190" t="s">
        <v>244</v>
      </c>
      <c r="B172" s="188"/>
      <c r="C172" s="190" t="s">
        <v>404</v>
      </c>
      <c r="D172" s="188"/>
      <c r="E172" s="190" t="s">
        <v>409</v>
      </c>
      <c r="F172" s="188"/>
      <c r="G172" s="190" t="s">
        <v>414</v>
      </c>
      <c r="H172" s="188"/>
      <c r="I172" s="190" t="s">
        <v>411</v>
      </c>
      <c r="J172" s="188"/>
      <c r="K172" s="188"/>
      <c r="L172" s="190" t="s">
        <v>415</v>
      </c>
      <c r="M172" s="188"/>
      <c r="N172" s="188"/>
      <c r="O172" s="190" t="s">
        <v>340</v>
      </c>
      <c r="P172" s="188"/>
      <c r="Q172" s="190"/>
      <c r="R172" s="188"/>
      <c r="S172" s="191" t="s">
        <v>266</v>
      </c>
      <c r="T172" s="188"/>
      <c r="U172" s="188"/>
      <c r="V172" s="188"/>
      <c r="W172" s="188"/>
      <c r="X172" s="188"/>
      <c r="Y172" s="188"/>
      <c r="Z172" s="188"/>
      <c r="AA172" s="190" t="s">
        <v>396</v>
      </c>
      <c r="AB172" s="188"/>
      <c r="AC172" s="188"/>
      <c r="AD172" s="188"/>
      <c r="AE172" s="188"/>
      <c r="AF172" s="190" t="s">
        <v>20</v>
      </c>
      <c r="AG172" s="188"/>
      <c r="AH172" s="188"/>
      <c r="AI172" s="99" t="s">
        <v>397</v>
      </c>
      <c r="AJ172" s="192" t="s">
        <v>398</v>
      </c>
      <c r="AK172" s="188"/>
      <c r="AL172" s="188"/>
      <c r="AM172" s="188"/>
      <c r="AN172" s="188"/>
      <c r="AO172" s="188"/>
      <c r="AP172" s="100" t="s">
        <v>320</v>
      </c>
      <c r="AQ172" s="100" t="s">
        <v>320</v>
      </c>
      <c r="AR172" s="100" t="s">
        <v>320</v>
      </c>
      <c r="AS172" s="187" t="s">
        <v>320</v>
      </c>
      <c r="AT172" s="188"/>
      <c r="AU172" s="187" t="s">
        <v>320</v>
      </c>
      <c r="AV172" s="188"/>
      <c r="AW172" s="100" t="s">
        <v>320</v>
      </c>
      <c r="AX172" s="100" t="s">
        <v>320</v>
      </c>
      <c r="AY172" s="100" t="s">
        <v>320</v>
      </c>
    </row>
    <row r="173" spans="1:51" x14ac:dyDescent="0.25">
      <c r="A173" s="190" t="s">
        <v>244</v>
      </c>
      <c r="B173" s="188"/>
      <c r="C173" s="190" t="s">
        <v>404</v>
      </c>
      <c r="D173" s="188"/>
      <c r="E173" s="190" t="s">
        <v>409</v>
      </c>
      <c r="F173" s="188"/>
      <c r="G173" s="190" t="s">
        <v>414</v>
      </c>
      <c r="H173" s="188"/>
      <c r="I173" s="190" t="s">
        <v>411</v>
      </c>
      <c r="J173" s="188"/>
      <c r="K173" s="188"/>
      <c r="L173" s="190" t="s">
        <v>416</v>
      </c>
      <c r="M173" s="188"/>
      <c r="N173" s="188"/>
      <c r="O173" s="190" t="s">
        <v>340</v>
      </c>
      <c r="P173" s="188"/>
      <c r="Q173" s="190"/>
      <c r="R173" s="188"/>
      <c r="S173" s="191" t="s">
        <v>269</v>
      </c>
      <c r="T173" s="188"/>
      <c r="U173" s="188"/>
      <c r="V173" s="188"/>
      <c r="W173" s="188"/>
      <c r="X173" s="188"/>
      <c r="Y173" s="188"/>
      <c r="Z173" s="188"/>
      <c r="AA173" s="190" t="s">
        <v>396</v>
      </c>
      <c r="AB173" s="188"/>
      <c r="AC173" s="188"/>
      <c r="AD173" s="188"/>
      <c r="AE173" s="188"/>
      <c r="AF173" s="190" t="s">
        <v>20</v>
      </c>
      <c r="AG173" s="188"/>
      <c r="AH173" s="188"/>
      <c r="AI173" s="99" t="s">
        <v>397</v>
      </c>
      <c r="AJ173" s="192" t="s">
        <v>398</v>
      </c>
      <c r="AK173" s="188"/>
      <c r="AL173" s="188"/>
      <c r="AM173" s="188"/>
      <c r="AN173" s="188"/>
      <c r="AO173" s="188"/>
      <c r="AP173" s="100" t="s">
        <v>475</v>
      </c>
      <c r="AQ173" s="100" t="s">
        <v>320</v>
      </c>
      <c r="AR173" s="100" t="s">
        <v>475</v>
      </c>
      <c r="AS173" s="187" t="s">
        <v>320</v>
      </c>
      <c r="AT173" s="188"/>
      <c r="AU173" s="187" t="s">
        <v>320</v>
      </c>
      <c r="AV173" s="188"/>
      <c r="AW173" s="100" t="s">
        <v>320</v>
      </c>
      <c r="AX173" s="100" t="s">
        <v>320</v>
      </c>
      <c r="AY173" s="100" t="s">
        <v>320</v>
      </c>
    </row>
    <row r="174" spans="1:51" x14ac:dyDescent="0.25">
      <c r="A174" s="190" t="s">
        <v>244</v>
      </c>
      <c r="B174" s="188"/>
      <c r="C174" s="190" t="s">
        <v>404</v>
      </c>
      <c r="D174" s="188"/>
      <c r="E174" s="190" t="s">
        <v>409</v>
      </c>
      <c r="F174" s="188"/>
      <c r="G174" s="190" t="s">
        <v>414</v>
      </c>
      <c r="H174" s="188"/>
      <c r="I174" s="190" t="s">
        <v>411</v>
      </c>
      <c r="J174" s="188"/>
      <c r="K174" s="188"/>
      <c r="L174" s="190" t="s">
        <v>417</v>
      </c>
      <c r="M174" s="188"/>
      <c r="N174" s="188"/>
      <c r="O174" s="190" t="s">
        <v>340</v>
      </c>
      <c r="P174" s="188"/>
      <c r="Q174" s="190"/>
      <c r="R174" s="188"/>
      <c r="S174" s="191" t="s">
        <v>270</v>
      </c>
      <c r="T174" s="188"/>
      <c r="U174" s="188"/>
      <c r="V174" s="188"/>
      <c r="W174" s="188"/>
      <c r="X174" s="188"/>
      <c r="Y174" s="188"/>
      <c r="Z174" s="188"/>
      <c r="AA174" s="190" t="s">
        <v>396</v>
      </c>
      <c r="AB174" s="188"/>
      <c r="AC174" s="188"/>
      <c r="AD174" s="188"/>
      <c r="AE174" s="188"/>
      <c r="AF174" s="190" t="s">
        <v>20</v>
      </c>
      <c r="AG174" s="188"/>
      <c r="AH174" s="188"/>
      <c r="AI174" s="99" t="s">
        <v>397</v>
      </c>
      <c r="AJ174" s="192" t="s">
        <v>398</v>
      </c>
      <c r="AK174" s="188"/>
      <c r="AL174" s="188"/>
      <c r="AM174" s="188"/>
      <c r="AN174" s="188"/>
      <c r="AO174" s="188"/>
      <c r="AP174" s="100" t="s">
        <v>320</v>
      </c>
      <c r="AQ174" s="100" t="s">
        <v>320</v>
      </c>
      <c r="AR174" s="100" t="s">
        <v>320</v>
      </c>
      <c r="AS174" s="187" t="s">
        <v>320</v>
      </c>
      <c r="AT174" s="188"/>
      <c r="AU174" s="187" t="s">
        <v>320</v>
      </c>
      <c r="AV174" s="188"/>
      <c r="AW174" s="100" t="s">
        <v>320</v>
      </c>
      <c r="AX174" s="100" t="s">
        <v>320</v>
      </c>
      <c r="AY174" s="100" t="s">
        <v>320</v>
      </c>
    </row>
    <row r="175" spans="1:51" x14ac:dyDescent="0.25">
      <c r="A175" s="190" t="s">
        <v>244</v>
      </c>
      <c r="B175" s="188"/>
      <c r="C175" s="190" t="s">
        <v>404</v>
      </c>
      <c r="D175" s="188"/>
      <c r="E175" s="190" t="s">
        <v>409</v>
      </c>
      <c r="F175" s="188"/>
      <c r="G175" s="190" t="s">
        <v>414</v>
      </c>
      <c r="H175" s="188"/>
      <c r="I175" s="190" t="s">
        <v>411</v>
      </c>
      <c r="J175" s="188"/>
      <c r="K175" s="188"/>
      <c r="L175" s="190" t="s">
        <v>416</v>
      </c>
      <c r="M175" s="188"/>
      <c r="N175" s="188"/>
      <c r="O175" s="190" t="s">
        <v>340</v>
      </c>
      <c r="P175" s="188"/>
      <c r="Q175" s="190"/>
      <c r="R175" s="188"/>
      <c r="S175" s="191" t="s">
        <v>269</v>
      </c>
      <c r="T175" s="188"/>
      <c r="U175" s="188"/>
      <c r="V175" s="188"/>
      <c r="W175" s="188"/>
      <c r="X175" s="188"/>
      <c r="Y175" s="188"/>
      <c r="Z175" s="188"/>
      <c r="AA175" s="190" t="s">
        <v>19</v>
      </c>
      <c r="AB175" s="188"/>
      <c r="AC175" s="188"/>
      <c r="AD175" s="188"/>
      <c r="AE175" s="188"/>
      <c r="AF175" s="190" t="s">
        <v>20</v>
      </c>
      <c r="AG175" s="188"/>
      <c r="AH175" s="188"/>
      <c r="AI175" s="99" t="s">
        <v>317</v>
      </c>
      <c r="AJ175" s="192" t="s">
        <v>21</v>
      </c>
      <c r="AK175" s="188"/>
      <c r="AL175" s="188"/>
      <c r="AM175" s="188"/>
      <c r="AN175" s="188"/>
      <c r="AO175" s="188"/>
      <c r="AP175" s="100" t="s">
        <v>478</v>
      </c>
      <c r="AQ175" s="100" t="s">
        <v>320</v>
      </c>
      <c r="AR175" s="100" t="s">
        <v>478</v>
      </c>
      <c r="AS175" s="187" t="s">
        <v>320</v>
      </c>
      <c r="AT175" s="188"/>
      <c r="AU175" s="187" t="s">
        <v>320</v>
      </c>
      <c r="AV175" s="188"/>
      <c r="AW175" s="100" t="s">
        <v>320</v>
      </c>
      <c r="AX175" s="100" t="s">
        <v>320</v>
      </c>
      <c r="AY175" s="100" t="s">
        <v>320</v>
      </c>
    </row>
    <row r="176" spans="1:51" x14ac:dyDescent="0.25">
      <c r="A176" s="190" t="s">
        <v>244</v>
      </c>
      <c r="B176" s="188"/>
      <c r="C176" s="190" t="s">
        <v>404</v>
      </c>
      <c r="D176" s="188"/>
      <c r="E176" s="190" t="s">
        <v>409</v>
      </c>
      <c r="F176" s="188"/>
      <c r="G176" s="190" t="s">
        <v>414</v>
      </c>
      <c r="H176" s="188"/>
      <c r="I176" s="190" t="s">
        <v>411</v>
      </c>
      <c r="J176" s="188"/>
      <c r="K176" s="188"/>
      <c r="L176" s="190" t="s">
        <v>416</v>
      </c>
      <c r="M176" s="188"/>
      <c r="N176" s="188"/>
      <c r="O176" s="190" t="s">
        <v>340</v>
      </c>
      <c r="P176" s="188"/>
      <c r="Q176" s="190"/>
      <c r="R176" s="188"/>
      <c r="S176" s="191" t="s">
        <v>269</v>
      </c>
      <c r="T176" s="188"/>
      <c r="U176" s="188"/>
      <c r="V176" s="188"/>
      <c r="W176" s="188"/>
      <c r="X176" s="188"/>
      <c r="Y176" s="188"/>
      <c r="Z176" s="188"/>
      <c r="AA176" s="190" t="s">
        <v>19</v>
      </c>
      <c r="AB176" s="188"/>
      <c r="AC176" s="188"/>
      <c r="AD176" s="188"/>
      <c r="AE176" s="188"/>
      <c r="AF176" s="190" t="s">
        <v>20</v>
      </c>
      <c r="AG176" s="188"/>
      <c r="AH176" s="188"/>
      <c r="AI176" s="99" t="s">
        <v>401</v>
      </c>
      <c r="AJ176" s="192" t="s">
        <v>246</v>
      </c>
      <c r="AK176" s="188"/>
      <c r="AL176" s="188"/>
      <c r="AM176" s="188"/>
      <c r="AN176" s="188"/>
      <c r="AO176" s="188"/>
      <c r="AP176" s="100" t="s">
        <v>320</v>
      </c>
      <c r="AQ176" s="100" t="s">
        <v>320</v>
      </c>
      <c r="AR176" s="100" t="s">
        <v>320</v>
      </c>
      <c r="AS176" s="187" t="s">
        <v>320</v>
      </c>
      <c r="AT176" s="188"/>
      <c r="AU176" s="187" t="s">
        <v>320</v>
      </c>
      <c r="AV176" s="188"/>
      <c r="AW176" s="100" t="s">
        <v>320</v>
      </c>
      <c r="AX176" s="100" t="s">
        <v>320</v>
      </c>
      <c r="AY176" s="100" t="s">
        <v>320</v>
      </c>
    </row>
    <row r="177" spans="1:51" x14ac:dyDescent="0.25">
      <c r="A177" s="190" t="s">
        <v>244</v>
      </c>
      <c r="B177" s="188"/>
      <c r="C177" s="190" t="s">
        <v>404</v>
      </c>
      <c r="D177" s="188"/>
      <c r="E177" s="190" t="s">
        <v>409</v>
      </c>
      <c r="F177" s="188"/>
      <c r="G177" s="190" t="s">
        <v>414</v>
      </c>
      <c r="H177" s="188"/>
      <c r="I177" s="190" t="s">
        <v>411</v>
      </c>
      <c r="J177" s="188"/>
      <c r="K177" s="188"/>
      <c r="L177" s="190" t="s">
        <v>417</v>
      </c>
      <c r="M177" s="188"/>
      <c r="N177" s="188"/>
      <c r="O177" s="190" t="s">
        <v>340</v>
      </c>
      <c r="P177" s="188"/>
      <c r="Q177" s="190"/>
      <c r="R177" s="188"/>
      <c r="S177" s="191" t="s">
        <v>270</v>
      </c>
      <c r="T177" s="188"/>
      <c r="U177" s="188"/>
      <c r="V177" s="188"/>
      <c r="W177" s="188"/>
      <c r="X177" s="188"/>
      <c r="Y177" s="188"/>
      <c r="Z177" s="188"/>
      <c r="AA177" s="190" t="s">
        <v>19</v>
      </c>
      <c r="AB177" s="188"/>
      <c r="AC177" s="188"/>
      <c r="AD177" s="188"/>
      <c r="AE177" s="188"/>
      <c r="AF177" s="190" t="s">
        <v>20</v>
      </c>
      <c r="AG177" s="188"/>
      <c r="AH177" s="188"/>
      <c r="AI177" s="99" t="s">
        <v>401</v>
      </c>
      <c r="AJ177" s="192" t="s">
        <v>246</v>
      </c>
      <c r="AK177" s="188"/>
      <c r="AL177" s="188"/>
      <c r="AM177" s="188"/>
      <c r="AN177" s="188"/>
      <c r="AO177" s="188"/>
      <c r="AP177" s="100" t="s">
        <v>320</v>
      </c>
      <c r="AQ177" s="100" t="s">
        <v>320</v>
      </c>
      <c r="AR177" s="100" t="s">
        <v>320</v>
      </c>
      <c r="AS177" s="187" t="s">
        <v>320</v>
      </c>
      <c r="AT177" s="188"/>
      <c r="AU177" s="187" t="s">
        <v>320</v>
      </c>
      <c r="AV177" s="188"/>
      <c r="AW177" s="100" t="s">
        <v>320</v>
      </c>
      <c r="AX177" s="100" t="s">
        <v>320</v>
      </c>
      <c r="AY177" s="100" t="s">
        <v>320</v>
      </c>
    </row>
    <row r="178" spans="1:51" x14ac:dyDescent="0.25">
      <c r="A178" s="190" t="s">
        <v>244</v>
      </c>
      <c r="B178" s="188"/>
      <c r="C178" s="190" t="s">
        <v>404</v>
      </c>
      <c r="D178" s="188"/>
      <c r="E178" s="190" t="s">
        <v>409</v>
      </c>
      <c r="F178" s="188"/>
      <c r="G178" s="190" t="s">
        <v>414</v>
      </c>
      <c r="H178" s="188"/>
      <c r="I178" s="190" t="s">
        <v>411</v>
      </c>
      <c r="J178" s="188"/>
      <c r="K178" s="188"/>
      <c r="L178" s="190" t="s">
        <v>421</v>
      </c>
      <c r="M178" s="188"/>
      <c r="N178" s="188"/>
      <c r="O178" s="190" t="s">
        <v>340</v>
      </c>
      <c r="P178" s="188"/>
      <c r="Q178" s="190"/>
      <c r="R178" s="188"/>
      <c r="S178" s="191" t="s">
        <v>271</v>
      </c>
      <c r="T178" s="188"/>
      <c r="U178" s="188"/>
      <c r="V178" s="188"/>
      <c r="W178" s="188"/>
      <c r="X178" s="188"/>
      <c r="Y178" s="188"/>
      <c r="Z178" s="188"/>
      <c r="AA178" s="190" t="s">
        <v>19</v>
      </c>
      <c r="AB178" s="188"/>
      <c r="AC178" s="188"/>
      <c r="AD178" s="188"/>
      <c r="AE178" s="188"/>
      <c r="AF178" s="190" t="s">
        <v>20</v>
      </c>
      <c r="AG178" s="188"/>
      <c r="AH178" s="188"/>
      <c r="AI178" s="99" t="s">
        <v>401</v>
      </c>
      <c r="AJ178" s="192" t="s">
        <v>246</v>
      </c>
      <c r="AK178" s="188"/>
      <c r="AL178" s="188"/>
      <c r="AM178" s="188"/>
      <c r="AN178" s="188"/>
      <c r="AO178" s="188"/>
      <c r="AP178" s="100" t="s">
        <v>320</v>
      </c>
      <c r="AQ178" s="100" t="s">
        <v>320</v>
      </c>
      <c r="AR178" s="100" t="s">
        <v>320</v>
      </c>
      <c r="AS178" s="187" t="s">
        <v>320</v>
      </c>
      <c r="AT178" s="188"/>
      <c r="AU178" s="187" t="s">
        <v>320</v>
      </c>
      <c r="AV178" s="188"/>
      <c r="AW178" s="100" t="s">
        <v>320</v>
      </c>
      <c r="AX178" s="100" t="s">
        <v>320</v>
      </c>
      <c r="AY178" s="100" t="s">
        <v>320</v>
      </c>
    </row>
    <row r="179" spans="1:51" x14ac:dyDescent="0.25">
      <c r="A179" s="190" t="s">
        <v>244</v>
      </c>
      <c r="B179" s="188"/>
      <c r="C179" s="190" t="s">
        <v>404</v>
      </c>
      <c r="D179" s="188"/>
      <c r="E179" s="190" t="s">
        <v>409</v>
      </c>
      <c r="F179" s="188"/>
      <c r="G179" s="190" t="s">
        <v>414</v>
      </c>
      <c r="H179" s="188"/>
      <c r="I179" s="190" t="s">
        <v>411</v>
      </c>
      <c r="J179" s="188"/>
      <c r="K179" s="188"/>
      <c r="L179" s="190" t="s">
        <v>422</v>
      </c>
      <c r="M179" s="188"/>
      <c r="N179" s="188"/>
      <c r="O179" s="190" t="s">
        <v>340</v>
      </c>
      <c r="P179" s="188"/>
      <c r="Q179" s="190"/>
      <c r="R179" s="188"/>
      <c r="S179" s="191" t="s">
        <v>272</v>
      </c>
      <c r="T179" s="188"/>
      <c r="U179" s="188"/>
      <c r="V179" s="188"/>
      <c r="W179" s="188"/>
      <c r="X179" s="188"/>
      <c r="Y179" s="188"/>
      <c r="Z179" s="188"/>
      <c r="AA179" s="190" t="s">
        <v>19</v>
      </c>
      <c r="AB179" s="188"/>
      <c r="AC179" s="188"/>
      <c r="AD179" s="188"/>
      <c r="AE179" s="188"/>
      <c r="AF179" s="190" t="s">
        <v>20</v>
      </c>
      <c r="AG179" s="188"/>
      <c r="AH179" s="188"/>
      <c r="AI179" s="99" t="s">
        <v>401</v>
      </c>
      <c r="AJ179" s="192" t="s">
        <v>246</v>
      </c>
      <c r="AK179" s="188"/>
      <c r="AL179" s="188"/>
      <c r="AM179" s="188"/>
      <c r="AN179" s="188"/>
      <c r="AO179" s="188"/>
      <c r="AP179" s="100" t="s">
        <v>320</v>
      </c>
      <c r="AQ179" s="100" t="s">
        <v>320</v>
      </c>
      <c r="AR179" s="100" t="s">
        <v>320</v>
      </c>
      <c r="AS179" s="187" t="s">
        <v>320</v>
      </c>
      <c r="AT179" s="188"/>
      <c r="AU179" s="187" t="s">
        <v>320</v>
      </c>
      <c r="AV179" s="188"/>
      <c r="AW179" s="100" t="s">
        <v>320</v>
      </c>
      <c r="AX179" s="100" t="s">
        <v>320</v>
      </c>
      <c r="AY179" s="100" t="s">
        <v>320</v>
      </c>
    </row>
    <row r="180" spans="1:51" x14ac:dyDescent="0.25">
      <c r="A180" s="190" t="s">
        <v>244</v>
      </c>
      <c r="B180" s="188"/>
      <c r="C180" s="190" t="s">
        <v>404</v>
      </c>
      <c r="D180" s="188"/>
      <c r="E180" s="190" t="s">
        <v>409</v>
      </c>
      <c r="F180" s="188"/>
      <c r="G180" s="190" t="s">
        <v>414</v>
      </c>
      <c r="H180" s="188"/>
      <c r="I180" s="190" t="s">
        <v>411</v>
      </c>
      <c r="J180" s="188"/>
      <c r="K180" s="188"/>
      <c r="L180" s="190" t="s">
        <v>423</v>
      </c>
      <c r="M180" s="188"/>
      <c r="N180" s="188"/>
      <c r="O180" s="190" t="s">
        <v>340</v>
      </c>
      <c r="P180" s="188"/>
      <c r="Q180" s="190"/>
      <c r="R180" s="188"/>
      <c r="S180" s="191" t="s">
        <v>273</v>
      </c>
      <c r="T180" s="188"/>
      <c r="U180" s="188"/>
      <c r="V180" s="188"/>
      <c r="W180" s="188"/>
      <c r="X180" s="188"/>
      <c r="Y180" s="188"/>
      <c r="Z180" s="188"/>
      <c r="AA180" s="190" t="s">
        <v>19</v>
      </c>
      <c r="AB180" s="188"/>
      <c r="AC180" s="188"/>
      <c r="AD180" s="188"/>
      <c r="AE180" s="188"/>
      <c r="AF180" s="190" t="s">
        <v>20</v>
      </c>
      <c r="AG180" s="188"/>
      <c r="AH180" s="188"/>
      <c r="AI180" s="99" t="s">
        <v>401</v>
      </c>
      <c r="AJ180" s="192" t="s">
        <v>246</v>
      </c>
      <c r="AK180" s="188"/>
      <c r="AL180" s="188"/>
      <c r="AM180" s="188"/>
      <c r="AN180" s="188"/>
      <c r="AO180" s="188"/>
      <c r="AP180" s="100" t="s">
        <v>320</v>
      </c>
      <c r="AQ180" s="100" t="s">
        <v>320</v>
      </c>
      <c r="AR180" s="100" t="s">
        <v>320</v>
      </c>
      <c r="AS180" s="187" t="s">
        <v>320</v>
      </c>
      <c r="AT180" s="188"/>
      <c r="AU180" s="187" t="s">
        <v>320</v>
      </c>
      <c r="AV180" s="188"/>
      <c r="AW180" s="100" t="s">
        <v>320</v>
      </c>
      <c r="AX180" s="100" t="s">
        <v>320</v>
      </c>
      <c r="AY180" s="100" t="s">
        <v>320</v>
      </c>
    </row>
    <row r="181" spans="1:51" x14ac:dyDescent="0.25">
      <c r="A181" s="190" t="s">
        <v>244</v>
      </c>
      <c r="B181" s="188"/>
      <c r="C181" s="190" t="s">
        <v>404</v>
      </c>
      <c r="D181" s="188"/>
      <c r="E181" s="190" t="s">
        <v>409</v>
      </c>
      <c r="F181" s="188"/>
      <c r="G181" s="190" t="s">
        <v>414</v>
      </c>
      <c r="H181" s="188"/>
      <c r="I181" s="190" t="s">
        <v>411</v>
      </c>
      <c r="J181" s="188"/>
      <c r="K181" s="188"/>
      <c r="L181" s="190" t="s">
        <v>415</v>
      </c>
      <c r="M181" s="188"/>
      <c r="N181" s="188"/>
      <c r="O181" s="190" t="s">
        <v>340</v>
      </c>
      <c r="P181" s="188"/>
      <c r="Q181" s="190"/>
      <c r="R181" s="188"/>
      <c r="S181" s="191" t="s">
        <v>266</v>
      </c>
      <c r="T181" s="188"/>
      <c r="U181" s="188"/>
      <c r="V181" s="188"/>
      <c r="W181" s="188"/>
      <c r="X181" s="188"/>
      <c r="Y181" s="188"/>
      <c r="Z181" s="188"/>
      <c r="AA181" s="190" t="s">
        <v>19</v>
      </c>
      <c r="AB181" s="188"/>
      <c r="AC181" s="188"/>
      <c r="AD181" s="188"/>
      <c r="AE181" s="188"/>
      <c r="AF181" s="190" t="s">
        <v>20</v>
      </c>
      <c r="AG181" s="188"/>
      <c r="AH181" s="188"/>
      <c r="AI181" s="99" t="s">
        <v>401</v>
      </c>
      <c r="AJ181" s="192" t="s">
        <v>246</v>
      </c>
      <c r="AK181" s="188"/>
      <c r="AL181" s="188"/>
      <c r="AM181" s="188"/>
      <c r="AN181" s="188"/>
      <c r="AO181" s="188"/>
      <c r="AP181" s="100" t="s">
        <v>320</v>
      </c>
      <c r="AQ181" s="100" t="s">
        <v>320</v>
      </c>
      <c r="AR181" s="100" t="s">
        <v>320</v>
      </c>
      <c r="AS181" s="187" t="s">
        <v>320</v>
      </c>
      <c r="AT181" s="188"/>
      <c r="AU181" s="187" t="s">
        <v>320</v>
      </c>
      <c r="AV181" s="188"/>
      <c r="AW181" s="100" t="s">
        <v>320</v>
      </c>
      <c r="AX181" s="100" t="s">
        <v>320</v>
      </c>
      <c r="AY181" s="100" t="s">
        <v>320</v>
      </c>
    </row>
    <row r="182" spans="1:51" x14ac:dyDescent="0.25">
      <c r="A182" s="190" t="s">
        <v>244</v>
      </c>
      <c r="B182" s="188"/>
      <c r="C182" s="190" t="s">
        <v>404</v>
      </c>
      <c r="D182" s="188"/>
      <c r="E182" s="190" t="s">
        <v>409</v>
      </c>
      <c r="F182" s="188"/>
      <c r="G182" s="190" t="s">
        <v>414</v>
      </c>
      <c r="H182" s="188"/>
      <c r="I182" s="190" t="s">
        <v>411</v>
      </c>
      <c r="J182" s="188"/>
      <c r="K182" s="188"/>
      <c r="L182" s="190" t="s">
        <v>425</v>
      </c>
      <c r="M182" s="188"/>
      <c r="N182" s="188"/>
      <c r="O182" s="190" t="s">
        <v>340</v>
      </c>
      <c r="P182" s="188"/>
      <c r="Q182" s="190"/>
      <c r="R182" s="188"/>
      <c r="S182" s="191" t="s">
        <v>267</v>
      </c>
      <c r="T182" s="188"/>
      <c r="U182" s="188"/>
      <c r="V182" s="188"/>
      <c r="W182" s="188"/>
      <c r="X182" s="188"/>
      <c r="Y182" s="188"/>
      <c r="Z182" s="188"/>
      <c r="AA182" s="190" t="s">
        <v>19</v>
      </c>
      <c r="AB182" s="188"/>
      <c r="AC182" s="188"/>
      <c r="AD182" s="188"/>
      <c r="AE182" s="188"/>
      <c r="AF182" s="190" t="s">
        <v>20</v>
      </c>
      <c r="AG182" s="188"/>
      <c r="AH182" s="188"/>
      <c r="AI182" s="99" t="s">
        <v>401</v>
      </c>
      <c r="AJ182" s="192" t="s">
        <v>246</v>
      </c>
      <c r="AK182" s="188"/>
      <c r="AL182" s="188"/>
      <c r="AM182" s="188"/>
      <c r="AN182" s="188"/>
      <c r="AO182" s="188"/>
      <c r="AP182" s="100" t="s">
        <v>477</v>
      </c>
      <c r="AQ182" s="100" t="s">
        <v>320</v>
      </c>
      <c r="AR182" s="100" t="s">
        <v>477</v>
      </c>
      <c r="AS182" s="187" t="s">
        <v>320</v>
      </c>
      <c r="AT182" s="188"/>
      <c r="AU182" s="187" t="s">
        <v>320</v>
      </c>
      <c r="AV182" s="188"/>
      <c r="AW182" s="100" t="s">
        <v>320</v>
      </c>
      <c r="AX182" s="100" t="s">
        <v>320</v>
      </c>
      <c r="AY182" s="100" t="s">
        <v>320</v>
      </c>
    </row>
    <row r="183" spans="1:51" x14ac:dyDescent="0.25">
      <c r="A183" s="190" t="s">
        <v>244</v>
      </c>
      <c r="B183" s="188"/>
      <c r="C183" s="190" t="s">
        <v>404</v>
      </c>
      <c r="D183" s="188"/>
      <c r="E183" s="190" t="s">
        <v>409</v>
      </c>
      <c r="F183" s="188"/>
      <c r="G183" s="190" t="s">
        <v>414</v>
      </c>
      <c r="H183" s="188"/>
      <c r="I183" s="190" t="s">
        <v>411</v>
      </c>
      <c r="J183" s="188"/>
      <c r="K183" s="188"/>
      <c r="L183" s="190" t="s">
        <v>426</v>
      </c>
      <c r="M183" s="188"/>
      <c r="N183" s="188"/>
      <c r="O183" s="190" t="s">
        <v>340</v>
      </c>
      <c r="P183" s="188"/>
      <c r="Q183" s="190"/>
      <c r="R183" s="188"/>
      <c r="S183" s="191" t="s">
        <v>268</v>
      </c>
      <c r="T183" s="188"/>
      <c r="U183" s="188"/>
      <c r="V183" s="188"/>
      <c r="W183" s="188"/>
      <c r="X183" s="188"/>
      <c r="Y183" s="188"/>
      <c r="Z183" s="188"/>
      <c r="AA183" s="190" t="s">
        <v>19</v>
      </c>
      <c r="AB183" s="188"/>
      <c r="AC183" s="188"/>
      <c r="AD183" s="188"/>
      <c r="AE183" s="188"/>
      <c r="AF183" s="190" t="s">
        <v>20</v>
      </c>
      <c r="AG183" s="188"/>
      <c r="AH183" s="188"/>
      <c r="AI183" s="99" t="s">
        <v>401</v>
      </c>
      <c r="AJ183" s="192" t="s">
        <v>246</v>
      </c>
      <c r="AK183" s="188"/>
      <c r="AL183" s="188"/>
      <c r="AM183" s="188"/>
      <c r="AN183" s="188"/>
      <c r="AO183" s="188"/>
      <c r="AP183" s="100" t="s">
        <v>320</v>
      </c>
      <c r="AQ183" s="100" t="s">
        <v>320</v>
      </c>
      <c r="AR183" s="100" t="s">
        <v>320</v>
      </c>
      <c r="AS183" s="187" t="s">
        <v>320</v>
      </c>
      <c r="AT183" s="188"/>
      <c r="AU183" s="187" t="s">
        <v>320</v>
      </c>
      <c r="AV183" s="188"/>
      <c r="AW183" s="100" t="s">
        <v>320</v>
      </c>
      <c r="AX183" s="100" t="s">
        <v>320</v>
      </c>
      <c r="AY183" s="100" t="s">
        <v>320</v>
      </c>
    </row>
    <row r="184" spans="1:51" x14ac:dyDescent="0.25">
      <c r="A184" s="190" t="s">
        <v>244</v>
      </c>
      <c r="B184" s="188"/>
      <c r="C184" s="190" t="s">
        <v>404</v>
      </c>
      <c r="D184" s="188"/>
      <c r="E184" s="190" t="s">
        <v>409</v>
      </c>
      <c r="F184" s="188"/>
      <c r="G184" s="190" t="s">
        <v>428</v>
      </c>
      <c r="H184" s="188"/>
      <c r="I184" s="190"/>
      <c r="J184" s="188"/>
      <c r="K184" s="188"/>
      <c r="L184" s="190"/>
      <c r="M184" s="188"/>
      <c r="N184" s="188"/>
      <c r="O184" s="190"/>
      <c r="P184" s="188"/>
      <c r="Q184" s="190"/>
      <c r="R184" s="188"/>
      <c r="S184" s="191" t="s">
        <v>429</v>
      </c>
      <c r="T184" s="188"/>
      <c r="U184" s="188"/>
      <c r="V184" s="188"/>
      <c r="W184" s="188"/>
      <c r="X184" s="188"/>
      <c r="Y184" s="188"/>
      <c r="Z184" s="188"/>
      <c r="AA184" s="190" t="s">
        <v>19</v>
      </c>
      <c r="AB184" s="188"/>
      <c r="AC184" s="188"/>
      <c r="AD184" s="188"/>
      <c r="AE184" s="188"/>
      <c r="AF184" s="190" t="s">
        <v>20</v>
      </c>
      <c r="AG184" s="188"/>
      <c r="AH184" s="188"/>
      <c r="AI184" s="99" t="s">
        <v>317</v>
      </c>
      <c r="AJ184" s="192" t="s">
        <v>21</v>
      </c>
      <c r="AK184" s="188"/>
      <c r="AL184" s="188"/>
      <c r="AM184" s="188"/>
      <c r="AN184" s="188"/>
      <c r="AO184" s="188"/>
      <c r="AP184" s="100" t="s">
        <v>320</v>
      </c>
      <c r="AQ184" s="100" t="s">
        <v>320</v>
      </c>
      <c r="AR184" s="100" t="s">
        <v>320</v>
      </c>
      <c r="AS184" s="187" t="s">
        <v>320</v>
      </c>
      <c r="AT184" s="188"/>
      <c r="AU184" s="187" t="s">
        <v>320</v>
      </c>
      <c r="AV184" s="188"/>
      <c r="AW184" s="100" t="s">
        <v>320</v>
      </c>
      <c r="AX184" s="100" t="s">
        <v>320</v>
      </c>
      <c r="AY184" s="100" t="s">
        <v>320</v>
      </c>
    </row>
    <row r="185" spans="1:51" x14ac:dyDescent="0.25">
      <c r="A185" s="194" t="s">
        <v>244</v>
      </c>
      <c r="B185" s="188"/>
      <c r="C185" s="194" t="s">
        <v>404</v>
      </c>
      <c r="D185" s="188"/>
      <c r="E185" s="194" t="s">
        <v>409</v>
      </c>
      <c r="F185" s="188"/>
      <c r="G185" s="194" t="s">
        <v>428</v>
      </c>
      <c r="H185" s="188"/>
      <c r="I185" s="194" t="s">
        <v>411</v>
      </c>
      <c r="J185" s="188"/>
      <c r="K185" s="188"/>
      <c r="L185" s="194" t="s">
        <v>430</v>
      </c>
      <c r="M185" s="188"/>
      <c r="N185" s="188"/>
      <c r="O185" s="194" t="s">
        <v>293</v>
      </c>
      <c r="P185" s="188"/>
      <c r="Q185" s="194" t="s">
        <v>293</v>
      </c>
      <c r="R185" s="188"/>
      <c r="S185" s="193" t="s">
        <v>274</v>
      </c>
      <c r="T185" s="188"/>
      <c r="U185" s="188"/>
      <c r="V185" s="188"/>
      <c r="W185" s="188"/>
      <c r="X185" s="188"/>
      <c r="Y185" s="188"/>
      <c r="Z185" s="188"/>
      <c r="AA185" s="194" t="s">
        <v>19</v>
      </c>
      <c r="AB185" s="188"/>
      <c r="AC185" s="188"/>
      <c r="AD185" s="188"/>
      <c r="AE185" s="188"/>
      <c r="AF185" s="194" t="s">
        <v>20</v>
      </c>
      <c r="AG185" s="188"/>
      <c r="AH185" s="188"/>
      <c r="AI185" s="97" t="s">
        <v>317</v>
      </c>
      <c r="AJ185" s="195" t="s">
        <v>21</v>
      </c>
      <c r="AK185" s="188"/>
      <c r="AL185" s="188"/>
      <c r="AM185" s="188"/>
      <c r="AN185" s="188"/>
      <c r="AO185" s="188"/>
      <c r="AP185" s="98" t="s">
        <v>320</v>
      </c>
      <c r="AQ185" s="98" t="s">
        <v>320</v>
      </c>
      <c r="AR185" s="98" t="s">
        <v>320</v>
      </c>
      <c r="AS185" s="196" t="s">
        <v>320</v>
      </c>
      <c r="AT185" s="188"/>
      <c r="AU185" s="196" t="s">
        <v>320</v>
      </c>
      <c r="AV185" s="188"/>
      <c r="AW185" s="98" t="s">
        <v>320</v>
      </c>
      <c r="AX185" s="98" t="s">
        <v>320</v>
      </c>
      <c r="AY185" s="98" t="s">
        <v>320</v>
      </c>
    </row>
    <row r="186" spans="1:51" x14ac:dyDescent="0.25">
      <c r="A186" s="190" t="s">
        <v>244</v>
      </c>
      <c r="B186" s="188"/>
      <c r="C186" s="190" t="s">
        <v>404</v>
      </c>
      <c r="D186" s="188"/>
      <c r="E186" s="190" t="s">
        <v>409</v>
      </c>
      <c r="F186" s="188"/>
      <c r="G186" s="190" t="s">
        <v>428</v>
      </c>
      <c r="H186" s="188"/>
      <c r="I186" s="190" t="s">
        <v>411</v>
      </c>
      <c r="J186" s="188"/>
      <c r="K186" s="188"/>
      <c r="L186" s="190" t="s">
        <v>430</v>
      </c>
      <c r="M186" s="188"/>
      <c r="N186" s="188"/>
      <c r="O186" s="190" t="s">
        <v>340</v>
      </c>
      <c r="P186" s="188"/>
      <c r="Q186" s="190" t="s">
        <v>293</v>
      </c>
      <c r="R186" s="188"/>
      <c r="S186" s="191" t="s">
        <v>431</v>
      </c>
      <c r="T186" s="188"/>
      <c r="U186" s="188"/>
      <c r="V186" s="188"/>
      <c r="W186" s="188"/>
      <c r="X186" s="188"/>
      <c r="Y186" s="188"/>
      <c r="Z186" s="188"/>
      <c r="AA186" s="190" t="s">
        <v>19</v>
      </c>
      <c r="AB186" s="188"/>
      <c r="AC186" s="188"/>
      <c r="AD186" s="188"/>
      <c r="AE186" s="188"/>
      <c r="AF186" s="190" t="s">
        <v>20</v>
      </c>
      <c r="AG186" s="188"/>
      <c r="AH186" s="188"/>
      <c r="AI186" s="99" t="s">
        <v>317</v>
      </c>
      <c r="AJ186" s="192" t="s">
        <v>21</v>
      </c>
      <c r="AK186" s="188"/>
      <c r="AL186" s="188"/>
      <c r="AM186" s="188"/>
      <c r="AN186" s="188"/>
      <c r="AO186" s="188"/>
      <c r="AP186" s="100" t="s">
        <v>320</v>
      </c>
      <c r="AQ186" s="100" t="s">
        <v>320</v>
      </c>
      <c r="AR186" s="100" t="s">
        <v>320</v>
      </c>
      <c r="AS186" s="187" t="s">
        <v>320</v>
      </c>
      <c r="AT186" s="188"/>
      <c r="AU186" s="187" t="s">
        <v>320</v>
      </c>
      <c r="AV186" s="188"/>
      <c r="AW186" s="100" t="s">
        <v>320</v>
      </c>
      <c r="AX186" s="100" t="s">
        <v>320</v>
      </c>
      <c r="AY186" s="100" t="s">
        <v>320</v>
      </c>
    </row>
    <row r="187" spans="1:51" x14ac:dyDescent="0.25">
      <c r="A187" s="194" t="s">
        <v>244</v>
      </c>
      <c r="B187" s="188"/>
      <c r="C187" s="194" t="s">
        <v>404</v>
      </c>
      <c r="D187" s="188"/>
      <c r="E187" s="194" t="s">
        <v>409</v>
      </c>
      <c r="F187" s="188"/>
      <c r="G187" s="194" t="s">
        <v>428</v>
      </c>
      <c r="H187" s="188"/>
      <c r="I187" s="194" t="s">
        <v>411</v>
      </c>
      <c r="J187" s="188"/>
      <c r="K187" s="188"/>
      <c r="L187" s="194" t="s">
        <v>293</v>
      </c>
      <c r="M187" s="188"/>
      <c r="N187" s="188"/>
      <c r="O187" s="194" t="s">
        <v>293</v>
      </c>
      <c r="P187" s="188"/>
      <c r="Q187" s="194" t="s">
        <v>293</v>
      </c>
      <c r="R187" s="188"/>
      <c r="S187" s="193" t="s">
        <v>429</v>
      </c>
      <c r="T187" s="188"/>
      <c r="U187" s="188"/>
      <c r="V187" s="188"/>
      <c r="W187" s="188"/>
      <c r="X187" s="188"/>
      <c r="Y187" s="188"/>
      <c r="Z187" s="188"/>
      <c r="AA187" s="194" t="s">
        <v>19</v>
      </c>
      <c r="AB187" s="188"/>
      <c r="AC187" s="188"/>
      <c r="AD187" s="188"/>
      <c r="AE187" s="188"/>
      <c r="AF187" s="194" t="s">
        <v>20</v>
      </c>
      <c r="AG187" s="188"/>
      <c r="AH187" s="188"/>
      <c r="AI187" s="97" t="s">
        <v>317</v>
      </c>
      <c r="AJ187" s="195" t="s">
        <v>21</v>
      </c>
      <c r="AK187" s="188"/>
      <c r="AL187" s="188"/>
      <c r="AM187" s="188"/>
      <c r="AN187" s="188"/>
      <c r="AO187" s="188"/>
      <c r="AP187" s="98" t="s">
        <v>320</v>
      </c>
      <c r="AQ187" s="98" t="s">
        <v>320</v>
      </c>
      <c r="AR187" s="98" t="s">
        <v>320</v>
      </c>
      <c r="AS187" s="196" t="s">
        <v>320</v>
      </c>
      <c r="AT187" s="188"/>
      <c r="AU187" s="196" t="s">
        <v>320</v>
      </c>
      <c r="AV187" s="188"/>
      <c r="AW187" s="98" t="s">
        <v>320</v>
      </c>
      <c r="AX187" s="98" t="s">
        <v>320</v>
      </c>
      <c r="AY187" s="98" t="s">
        <v>320</v>
      </c>
    </row>
    <row r="188" spans="1:51" x14ac:dyDescent="0.25">
      <c r="A188" s="194" t="s">
        <v>244</v>
      </c>
      <c r="B188" s="188"/>
      <c r="C188" s="194" t="s">
        <v>404</v>
      </c>
      <c r="D188" s="188"/>
      <c r="E188" s="194" t="s">
        <v>409</v>
      </c>
      <c r="F188" s="188"/>
      <c r="G188" s="194" t="s">
        <v>432</v>
      </c>
      <c r="H188" s="188"/>
      <c r="I188" s="194" t="s">
        <v>411</v>
      </c>
      <c r="J188" s="188"/>
      <c r="K188" s="188"/>
      <c r="L188" s="194" t="s">
        <v>430</v>
      </c>
      <c r="M188" s="188"/>
      <c r="N188" s="188"/>
      <c r="O188" s="194" t="s">
        <v>293</v>
      </c>
      <c r="P188" s="188"/>
      <c r="Q188" s="194" t="s">
        <v>293</v>
      </c>
      <c r="R188" s="188"/>
      <c r="S188" s="193" t="s">
        <v>274</v>
      </c>
      <c r="T188" s="188"/>
      <c r="U188" s="188"/>
      <c r="V188" s="188"/>
      <c r="W188" s="188"/>
      <c r="X188" s="188"/>
      <c r="Y188" s="188"/>
      <c r="Z188" s="188"/>
      <c r="AA188" s="194" t="s">
        <v>19</v>
      </c>
      <c r="AB188" s="188"/>
      <c r="AC188" s="188"/>
      <c r="AD188" s="188"/>
      <c r="AE188" s="188"/>
      <c r="AF188" s="194" t="s">
        <v>20</v>
      </c>
      <c r="AG188" s="188"/>
      <c r="AH188" s="188"/>
      <c r="AI188" s="97" t="s">
        <v>317</v>
      </c>
      <c r="AJ188" s="195" t="s">
        <v>21</v>
      </c>
      <c r="AK188" s="188"/>
      <c r="AL188" s="188"/>
      <c r="AM188" s="188"/>
      <c r="AN188" s="188"/>
      <c r="AO188" s="188"/>
      <c r="AP188" s="98" t="s">
        <v>320</v>
      </c>
      <c r="AQ188" s="98" t="s">
        <v>320</v>
      </c>
      <c r="AR188" s="98" t="s">
        <v>320</v>
      </c>
      <c r="AS188" s="196" t="s">
        <v>320</v>
      </c>
      <c r="AT188" s="188"/>
      <c r="AU188" s="196" t="s">
        <v>320</v>
      </c>
      <c r="AV188" s="188"/>
      <c r="AW188" s="98" t="s">
        <v>320</v>
      </c>
      <c r="AX188" s="98" t="s">
        <v>320</v>
      </c>
      <c r="AY188" s="98" t="s">
        <v>320</v>
      </c>
    </row>
    <row r="189" spans="1:51" x14ac:dyDescent="0.25">
      <c r="A189" s="190" t="s">
        <v>244</v>
      </c>
      <c r="B189" s="188"/>
      <c r="C189" s="190" t="s">
        <v>404</v>
      </c>
      <c r="D189" s="188"/>
      <c r="E189" s="190" t="s">
        <v>409</v>
      </c>
      <c r="F189" s="188"/>
      <c r="G189" s="190" t="s">
        <v>432</v>
      </c>
      <c r="H189" s="188"/>
      <c r="I189" s="190" t="s">
        <v>411</v>
      </c>
      <c r="J189" s="188"/>
      <c r="K189" s="188"/>
      <c r="L189" s="190" t="s">
        <v>430</v>
      </c>
      <c r="M189" s="188"/>
      <c r="N189" s="188"/>
      <c r="O189" s="190" t="s">
        <v>340</v>
      </c>
      <c r="P189" s="188"/>
      <c r="Q189" s="190" t="s">
        <v>293</v>
      </c>
      <c r="R189" s="188"/>
      <c r="S189" s="191" t="s">
        <v>275</v>
      </c>
      <c r="T189" s="188"/>
      <c r="U189" s="188"/>
      <c r="V189" s="188"/>
      <c r="W189" s="188"/>
      <c r="X189" s="188"/>
      <c r="Y189" s="188"/>
      <c r="Z189" s="188"/>
      <c r="AA189" s="190" t="s">
        <v>19</v>
      </c>
      <c r="AB189" s="188"/>
      <c r="AC189" s="188"/>
      <c r="AD189" s="188"/>
      <c r="AE189" s="188"/>
      <c r="AF189" s="190" t="s">
        <v>20</v>
      </c>
      <c r="AG189" s="188"/>
      <c r="AH189" s="188"/>
      <c r="AI189" s="99" t="s">
        <v>317</v>
      </c>
      <c r="AJ189" s="192" t="s">
        <v>21</v>
      </c>
      <c r="AK189" s="188"/>
      <c r="AL189" s="188"/>
      <c r="AM189" s="188"/>
      <c r="AN189" s="188"/>
      <c r="AO189" s="188"/>
      <c r="AP189" s="100" t="s">
        <v>320</v>
      </c>
      <c r="AQ189" s="100" t="s">
        <v>320</v>
      </c>
      <c r="AR189" s="100" t="s">
        <v>320</v>
      </c>
      <c r="AS189" s="187" t="s">
        <v>320</v>
      </c>
      <c r="AT189" s="188"/>
      <c r="AU189" s="187" t="s">
        <v>320</v>
      </c>
      <c r="AV189" s="188"/>
      <c r="AW189" s="100" t="s">
        <v>320</v>
      </c>
      <c r="AX189" s="100" t="s">
        <v>320</v>
      </c>
      <c r="AY189" s="100" t="s">
        <v>320</v>
      </c>
    </row>
    <row r="190" spans="1:51" x14ac:dyDescent="0.25">
      <c r="A190" s="190" t="s">
        <v>244</v>
      </c>
      <c r="B190" s="188"/>
      <c r="C190" s="190" t="s">
        <v>404</v>
      </c>
      <c r="D190" s="188"/>
      <c r="E190" s="190" t="s">
        <v>409</v>
      </c>
      <c r="F190" s="188"/>
      <c r="G190" s="190" t="s">
        <v>432</v>
      </c>
      <c r="H190" s="188"/>
      <c r="I190" s="190" t="s">
        <v>293</v>
      </c>
      <c r="J190" s="188"/>
      <c r="K190" s="188"/>
      <c r="L190" s="190" t="s">
        <v>293</v>
      </c>
      <c r="M190" s="188"/>
      <c r="N190" s="188"/>
      <c r="O190" s="190" t="s">
        <v>293</v>
      </c>
      <c r="P190" s="188"/>
      <c r="Q190" s="190" t="s">
        <v>293</v>
      </c>
      <c r="R190" s="188"/>
      <c r="S190" s="191" t="s">
        <v>277</v>
      </c>
      <c r="T190" s="188"/>
      <c r="U190" s="188"/>
      <c r="V190" s="188"/>
      <c r="W190" s="188"/>
      <c r="X190" s="188"/>
      <c r="Y190" s="188"/>
      <c r="Z190" s="188"/>
      <c r="AA190" s="190" t="s">
        <v>19</v>
      </c>
      <c r="AB190" s="188"/>
      <c r="AC190" s="188"/>
      <c r="AD190" s="188"/>
      <c r="AE190" s="188"/>
      <c r="AF190" s="190" t="s">
        <v>20</v>
      </c>
      <c r="AG190" s="188"/>
      <c r="AH190" s="188"/>
      <c r="AI190" s="99" t="s">
        <v>317</v>
      </c>
      <c r="AJ190" s="192" t="s">
        <v>21</v>
      </c>
      <c r="AK190" s="188"/>
      <c r="AL190" s="188"/>
      <c r="AM190" s="188"/>
      <c r="AN190" s="188"/>
      <c r="AO190" s="188"/>
      <c r="AP190" s="100" t="s">
        <v>320</v>
      </c>
      <c r="AQ190" s="100" t="s">
        <v>320</v>
      </c>
      <c r="AR190" s="100" t="s">
        <v>320</v>
      </c>
      <c r="AS190" s="187" t="s">
        <v>320</v>
      </c>
      <c r="AT190" s="188"/>
      <c r="AU190" s="187" t="s">
        <v>320</v>
      </c>
      <c r="AV190" s="188"/>
      <c r="AW190" s="100" t="s">
        <v>320</v>
      </c>
      <c r="AX190" s="100" t="s">
        <v>320</v>
      </c>
      <c r="AY190" s="100" t="s">
        <v>320</v>
      </c>
    </row>
    <row r="191" spans="1:51" x14ac:dyDescent="0.25">
      <c r="A191" s="194" t="s">
        <v>244</v>
      </c>
      <c r="B191" s="188"/>
      <c r="C191" s="194" t="s">
        <v>404</v>
      </c>
      <c r="D191" s="188"/>
      <c r="E191" s="194" t="s">
        <v>409</v>
      </c>
      <c r="F191" s="188"/>
      <c r="G191" s="194" t="s">
        <v>432</v>
      </c>
      <c r="H191" s="188"/>
      <c r="I191" s="194" t="s">
        <v>411</v>
      </c>
      <c r="J191" s="188"/>
      <c r="K191" s="188"/>
      <c r="L191" s="194" t="s">
        <v>293</v>
      </c>
      <c r="M191" s="188"/>
      <c r="N191" s="188"/>
      <c r="O191" s="194" t="s">
        <v>293</v>
      </c>
      <c r="P191" s="188"/>
      <c r="Q191" s="194" t="s">
        <v>293</v>
      </c>
      <c r="R191" s="188"/>
      <c r="S191" s="193" t="s">
        <v>277</v>
      </c>
      <c r="T191" s="188"/>
      <c r="U191" s="188"/>
      <c r="V191" s="188"/>
      <c r="W191" s="188"/>
      <c r="X191" s="188"/>
      <c r="Y191" s="188"/>
      <c r="Z191" s="188"/>
      <c r="AA191" s="194" t="s">
        <v>19</v>
      </c>
      <c r="AB191" s="188"/>
      <c r="AC191" s="188"/>
      <c r="AD191" s="188"/>
      <c r="AE191" s="188"/>
      <c r="AF191" s="194" t="s">
        <v>20</v>
      </c>
      <c r="AG191" s="188"/>
      <c r="AH191" s="188"/>
      <c r="AI191" s="97" t="s">
        <v>317</v>
      </c>
      <c r="AJ191" s="195" t="s">
        <v>21</v>
      </c>
      <c r="AK191" s="188"/>
      <c r="AL191" s="188"/>
      <c r="AM191" s="188"/>
      <c r="AN191" s="188"/>
      <c r="AO191" s="188"/>
      <c r="AP191" s="98" t="s">
        <v>320</v>
      </c>
      <c r="AQ191" s="98" t="s">
        <v>320</v>
      </c>
      <c r="AR191" s="98" t="s">
        <v>320</v>
      </c>
      <c r="AS191" s="196" t="s">
        <v>320</v>
      </c>
      <c r="AT191" s="188"/>
      <c r="AU191" s="196" t="s">
        <v>320</v>
      </c>
      <c r="AV191" s="188"/>
      <c r="AW191" s="98" t="s">
        <v>320</v>
      </c>
      <c r="AX191" s="98" t="s">
        <v>320</v>
      </c>
      <c r="AY191" s="98" t="s">
        <v>320</v>
      </c>
    </row>
    <row r="192" spans="1:51" x14ac:dyDescent="0.25">
      <c r="A192" s="194" t="s">
        <v>244</v>
      </c>
      <c r="B192" s="188"/>
      <c r="C192" s="194" t="s">
        <v>433</v>
      </c>
      <c r="D192" s="188"/>
      <c r="E192" s="194"/>
      <c r="F192" s="188"/>
      <c r="G192" s="194"/>
      <c r="H192" s="188"/>
      <c r="I192" s="194"/>
      <c r="J192" s="188"/>
      <c r="K192" s="188"/>
      <c r="L192" s="194"/>
      <c r="M192" s="188"/>
      <c r="N192" s="188"/>
      <c r="O192" s="194"/>
      <c r="P192" s="188"/>
      <c r="Q192" s="194"/>
      <c r="R192" s="188"/>
      <c r="S192" s="193" t="s">
        <v>279</v>
      </c>
      <c r="T192" s="188"/>
      <c r="U192" s="188"/>
      <c r="V192" s="188"/>
      <c r="W192" s="188"/>
      <c r="X192" s="188"/>
      <c r="Y192" s="188"/>
      <c r="Z192" s="188"/>
      <c r="AA192" s="194" t="s">
        <v>19</v>
      </c>
      <c r="AB192" s="188"/>
      <c r="AC192" s="188"/>
      <c r="AD192" s="188"/>
      <c r="AE192" s="188"/>
      <c r="AF192" s="194" t="s">
        <v>20</v>
      </c>
      <c r="AG192" s="188"/>
      <c r="AH192" s="188"/>
      <c r="AI192" s="97" t="s">
        <v>317</v>
      </c>
      <c r="AJ192" s="195" t="s">
        <v>21</v>
      </c>
      <c r="AK192" s="188"/>
      <c r="AL192" s="188"/>
      <c r="AM192" s="188"/>
      <c r="AN192" s="188"/>
      <c r="AO192" s="188"/>
      <c r="AP192" s="98" t="s">
        <v>479</v>
      </c>
      <c r="AQ192" s="98" t="s">
        <v>320</v>
      </c>
      <c r="AR192" s="98" t="s">
        <v>479</v>
      </c>
      <c r="AS192" s="196" t="s">
        <v>320</v>
      </c>
      <c r="AT192" s="188"/>
      <c r="AU192" s="196" t="s">
        <v>320</v>
      </c>
      <c r="AV192" s="188"/>
      <c r="AW192" s="98" t="s">
        <v>320</v>
      </c>
      <c r="AX192" s="98" t="s">
        <v>320</v>
      </c>
      <c r="AY192" s="98" t="s">
        <v>320</v>
      </c>
    </row>
    <row r="193" spans="1:51" x14ac:dyDescent="0.25">
      <c r="A193" s="194" t="s">
        <v>244</v>
      </c>
      <c r="B193" s="188"/>
      <c r="C193" s="194" t="s">
        <v>433</v>
      </c>
      <c r="D193" s="188"/>
      <c r="E193" s="194" t="s">
        <v>409</v>
      </c>
      <c r="F193" s="188"/>
      <c r="G193" s="194"/>
      <c r="H193" s="188"/>
      <c r="I193" s="194"/>
      <c r="J193" s="188"/>
      <c r="K193" s="188"/>
      <c r="L193" s="194"/>
      <c r="M193" s="188"/>
      <c r="N193" s="188"/>
      <c r="O193" s="194"/>
      <c r="P193" s="188"/>
      <c r="Q193" s="194"/>
      <c r="R193" s="188"/>
      <c r="S193" s="193" t="s">
        <v>250</v>
      </c>
      <c r="T193" s="188"/>
      <c r="U193" s="188"/>
      <c r="V193" s="188"/>
      <c r="W193" s="188"/>
      <c r="X193" s="188"/>
      <c r="Y193" s="188"/>
      <c r="Z193" s="188"/>
      <c r="AA193" s="194" t="s">
        <v>19</v>
      </c>
      <c r="AB193" s="188"/>
      <c r="AC193" s="188"/>
      <c r="AD193" s="188"/>
      <c r="AE193" s="188"/>
      <c r="AF193" s="194" t="s">
        <v>20</v>
      </c>
      <c r="AG193" s="188"/>
      <c r="AH193" s="188"/>
      <c r="AI193" s="97" t="s">
        <v>317</v>
      </c>
      <c r="AJ193" s="195" t="s">
        <v>21</v>
      </c>
      <c r="AK193" s="188"/>
      <c r="AL193" s="188"/>
      <c r="AM193" s="188"/>
      <c r="AN193" s="188"/>
      <c r="AO193" s="188"/>
      <c r="AP193" s="98" t="s">
        <v>479</v>
      </c>
      <c r="AQ193" s="98" t="s">
        <v>320</v>
      </c>
      <c r="AR193" s="98" t="s">
        <v>479</v>
      </c>
      <c r="AS193" s="196" t="s">
        <v>320</v>
      </c>
      <c r="AT193" s="188"/>
      <c r="AU193" s="196" t="s">
        <v>320</v>
      </c>
      <c r="AV193" s="188"/>
      <c r="AW193" s="98" t="s">
        <v>320</v>
      </c>
      <c r="AX193" s="98" t="s">
        <v>320</v>
      </c>
      <c r="AY193" s="98" t="s">
        <v>320</v>
      </c>
    </row>
    <row r="194" spans="1:51" x14ac:dyDescent="0.25">
      <c r="A194" s="194" t="s">
        <v>244</v>
      </c>
      <c r="B194" s="188"/>
      <c r="C194" s="194" t="s">
        <v>433</v>
      </c>
      <c r="D194" s="188"/>
      <c r="E194" s="194" t="s">
        <v>409</v>
      </c>
      <c r="F194" s="188"/>
      <c r="G194" s="194" t="s">
        <v>437</v>
      </c>
      <c r="H194" s="188"/>
      <c r="I194" s="194"/>
      <c r="J194" s="188"/>
      <c r="K194" s="188"/>
      <c r="L194" s="194"/>
      <c r="M194" s="188"/>
      <c r="N194" s="188"/>
      <c r="O194" s="194"/>
      <c r="P194" s="188"/>
      <c r="Q194" s="194"/>
      <c r="R194" s="188"/>
      <c r="S194" s="193" t="s">
        <v>282</v>
      </c>
      <c r="T194" s="188"/>
      <c r="U194" s="188"/>
      <c r="V194" s="188"/>
      <c r="W194" s="188"/>
      <c r="X194" s="188"/>
      <c r="Y194" s="188"/>
      <c r="Z194" s="188"/>
      <c r="AA194" s="194" t="s">
        <v>19</v>
      </c>
      <c r="AB194" s="188"/>
      <c r="AC194" s="188"/>
      <c r="AD194" s="188"/>
      <c r="AE194" s="188"/>
      <c r="AF194" s="194" t="s">
        <v>20</v>
      </c>
      <c r="AG194" s="188"/>
      <c r="AH194" s="188"/>
      <c r="AI194" s="97" t="s">
        <v>317</v>
      </c>
      <c r="AJ194" s="195" t="s">
        <v>21</v>
      </c>
      <c r="AK194" s="188"/>
      <c r="AL194" s="188"/>
      <c r="AM194" s="188"/>
      <c r="AN194" s="188"/>
      <c r="AO194" s="188"/>
      <c r="AP194" s="98" t="s">
        <v>479</v>
      </c>
      <c r="AQ194" s="98" t="s">
        <v>320</v>
      </c>
      <c r="AR194" s="98" t="s">
        <v>479</v>
      </c>
      <c r="AS194" s="196" t="s">
        <v>320</v>
      </c>
      <c r="AT194" s="188"/>
      <c r="AU194" s="196" t="s">
        <v>320</v>
      </c>
      <c r="AV194" s="188"/>
      <c r="AW194" s="98" t="s">
        <v>320</v>
      </c>
      <c r="AX194" s="98" t="s">
        <v>320</v>
      </c>
      <c r="AY194" s="98" t="s">
        <v>320</v>
      </c>
    </row>
    <row r="195" spans="1:51" x14ac:dyDescent="0.25">
      <c r="A195" s="194" t="s">
        <v>244</v>
      </c>
      <c r="B195" s="188"/>
      <c r="C195" s="194" t="s">
        <v>433</v>
      </c>
      <c r="D195" s="188"/>
      <c r="E195" s="194" t="s">
        <v>409</v>
      </c>
      <c r="F195" s="188"/>
      <c r="G195" s="194" t="s">
        <v>437</v>
      </c>
      <c r="H195" s="188"/>
      <c r="I195" s="194" t="s">
        <v>411</v>
      </c>
      <c r="J195" s="188"/>
      <c r="K195" s="188"/>
      <c r="L195" s="194"/>
      <c r="M195" s="188"/>
      <c r="N195" s="188"/>
      <c r="O195" s="194"/>
      <c r="P195" s="188"/>
      <c r="Q195" s="194"/>
      <c r="R195" s="188"/>
      <c r="S195" s="193" t="s">
        <v>282</v>
      </c>
      <c r="T195" s="188"/>
      <c r="U195" s="188"/>
      <c r="V195" s="188"/>
      <c r="W195" s="188"/>
      <c r="X195" s="188"/>
      <c r="Y195" s="188"/>
      <c r="Z195" s="188"/>
      <c r="AA195" s="194" t="s">
        <v>19</v>
      </c>
      <c r="AB195" s="188"/>
      <c r="AC195" s="188"/>
      <c r="AD195" s="188"/>
      <c r="AE195" s="188"/>
      <c r="AF195" s="194" t="s">
        <v>20</v>
      </c>
      <c r="AG195" s="188"/>
      <c r="AH195" s="188"/>
      <c r="AI195" s="97" t="s">
        <v>317</v>
      </c>
      <c r="AJ195" s="195" t="s">
        <v>21</v>
      </c>
      <c r="AK195" s="188"/>
      <c r="AL195" s="188"/>
      <c r="AM195" s="188"/>
      <c r="AN195" s="188"/>
      <c r="AO195" s="188"/>
      <c r="AP195" s="98" t="s">
        <v>479</v>
      </c>
      <c r="AQ195" s="98" t="s">
        <v>320</v>
      </c>
      <c r="AR195" s="98" t="s">
        <v>479</v>
      </c>
      <c r="AS195" s="196" t="s">
        <v>320</v>
      </c>
      <c r="AT195" s="188"/>
      <c r="AU195" s="196" t="s">
        <v>320</v>
      </c>
      <c r="AV195" s="188"/>
      <c r="AW195" s="98" t="s">
        <v>320</v>
      </c>
      <c r="AX195" s="98" t="s">
        <v>320</v>
      </c>
      <c r="AY195" s="98" t="s">
        <v>320</v>
      </c>
    </row>
    <row r="196" spans="1:51" x14ac:dyDescent="0.25">
      <c r="A196" s="194" t="s">
        <v>244</v>
      </c>
      <c r="B196" s="188"/>
      <c r="C196" s="194" t="s">
        <v>433</v>
      </c>
      <c r="D196" s="188"/>
      <c r="E196" s="194" t="s">
        <v>409</v>
      </c>
      <c r="F196" s="188"/>
      <c r="G196" s="194" t="s">
        <v>437</v>
      </c>
      <c r="H196" s="188"/>
      <c r="I196" s="194" t="s">
        <v>411</v>
      </c>
      <c r="J196" s="188"/>
      <c r="K196" s="188"/>
      <c r="L196" s="194" t="s">
        <v>438</v>
      </c>
      <c r="M196" s="188"/>
      <c r="N196" s="188"/>
      <c r="O196" s="194"/>
      <c r="P196" s="188"/>
      <c r="Q196" s="194"/>
      <c r="R196" s="188"/>
      <c r="S196" s="193" t="s">
        <v>283</v>
      </c>
      <c r="T196" s="188"/>
      <c r="U196" s="188"/>
      <c r="V196" s="188"/>
      <c r="W196" s="188"/>
      <c r="X196" s="188"/>
      <c r="Y196" s="188"/>
      <c r="Z196" s="188"/>
      <c r="AA196" s="194" t="s">
        <v>19</v>
      </c>
      <c r="AB196" s="188"/>
      <c r="AC196" s="188"/>
      <c r="AD196" s="188"/>
      <c r="AE196" s="188"/>
      <c r="AF196" s="194" t="s">
        <v>20</v>
      </c>
      <c r="AG196" s="188"/>
      <c r="AH196" s="188"/>
      <c r="AI196" s="97" t="s">
        <v>317</v>
      </c>
      <c r="AJ196" s="195" t="s">
        <v>21</v>
      </c>
      <c r="AK196" s="188"/>
      <c r="AL196" s="188"/>
      <c r="AM196" s="188"/>
      <c r="AN196" s="188"/>
      <c r="AO196" s="188"/>
      <c r="AP196" s="98" t="s">
        <v>320</v>
      </c>
      <c r="AQ196" s="98" t="s">
        <v>320</v>
      </c>
      <c r="AR196" s="98" t="s">
        <v>320</v>
      </c>
      <c r="AS196" s="196" t="s">
        <v>320</v>
      </c>
      <c r="AT196" s="188"/>
      <c r="AU196" s="196" t="s">
        <v>320</v>
      </c>
      <c r="AV196" s="188"/>
      <c r="AW196" s="98" t="s">
        <v>320</v>
      </c>
      <c r="AX196" s="98" t="s">
        <v>320</v>
      </c>
      <c r="AY196" s="98" t="s">
        <v>320</v>
      </c>
    </row>
    <row r="197" spans="1:51" x14ac:dyDescent="0.25">
      <c r="A197" s="194" t="s">
        <v>244</v>
      </c>
      <c r="B197" s="188"/>
      <c r="C197" s="194" t="s">
        <v>433</v>
      </c>
      <c r="D197" s="188"/>
      <c r="E197" s="194" t="s">
        <v>409</v>
      </c>
      <c r="F197" s="188"/>
      <c r="G197" s="194" t="s">
        <v>437</v>
      </c>
      <c r="H197" s="188"/>
      <c r="I197" s="194" t="s">
        <v>411</v>
      </c>
      <c r="J197" s="188"/>
      <c r="K197" s="188"/>
      <c r="L197" s="194" t="s">
        <v>441</v>
      </c>
      <c r="M197" s="188"/>
      <c r="N197" s="188"/>
      <c r="O197" s="194"/>
      <c r="P197" s="188"/>
      <c r="Q197" s="194"/>
      <c r="R197" s="188"/>
      <c r="S197" s="193" t="s">
        <v>284</v>
      </c>
      <c r="T197" s="188"/>
      <c r="U197" s="188"/>
      <c r="V197" s="188"/>
      <c r="W197" s="188"/>
      <c r="X197" s="188"/>
      <c r="Y197" s="188"/>
      <c r="Z197" s="188"/>
      <c r="AA197" s="194" t="s">
        <v>19</v>
      </c>
      <c r="AB197" s="188"/>
      <c r="AC197" s="188"/>
      <c r="AD197" s="188"/>
      <c r="AE197" s="188"/>
      <c r="AF197" s="194" t="s">
        <v>20</v>
      </c>
      <c r="AG197" s="188"/>
      <c r="AH197" s="188"/>
      <c r="AI197" s="97" t="s">
        <v>317</v>
      </c>
      <c r="AJ197" s="195" t="s">
        <v>21</v>
      </c>
      <c r="AK197" s="188"/>
      <c r="AL197" s="188"/>
      <c r="AM197" s="188"/>
      <c r="AN197" s="188"/>
      <c r="AO197" s="188"/>
      <c r="AP197" s="98" t="s">
        <v>480</v>
      </c>
      <c r="AQ197" s="98" t="s">
        <v>320</v>
      </c>
      <c r="AR197" s="98" t="s">
        <v>480</v>
      </c>
      <c r="AS197" s="196" t="s">
        <v>320</v>
      </c>
      <c r="AT197" s="188"/>
      <c r="AU197" s="196" t="s">
        <v>320</v>
      </c>
      <c r="AV197" s="188"/>
      <c r="AW197" s="98" t="s">
        <v>320</v>
      </c>
      <c r="AX197" s="98" t="s">
        <v>320</v>
      </c>
      <c r="AY197" s="98" t="s">
        <v>320</v>
      </c>
    </row>
    <row r="198" spans="1:51" x14ac:dyDescent="0.25">
      <c r="A198" s="194" t="s">
        <v>244</v>
      </c>
      <c r="B198" s="188"/>
      <c r="C198" s="194" t="s">
        <v>433</v>
      </c>
      <c r="D198" s="188"/>
      <c r="E198" s="194" t="s">
        <v>409</v>
      </c>
      <c r="F198" s="188"/>
      <c r="G198" s="194" t="s">
        <v>437</v>
      </c>
      <c r="H198" s="188"/>
      <c r="I198" s="194" t="s">
        <v>411</v>
      </c>
      <c r="J198" s="188"/>
      <c r="K198" s="188"/>
      <c r="L198" s="194" t="s">
        <v>442</v>
      </c>
      <c r="M198" s="188"/>
      <c r="N198" s="188"/>
      <c r="O198" s="194"/>
      <c r="P198" s="188"/>
      <c r="Q198" s="194"/>
      <c r="R198" s="188"/>
      <c r="S198" s="193" t="s">
        <v>285</v>
      </c>
      <c r="T198" s="188"/>
      <c r="U198" s="188"/>
      <c r="V198" s="188"/>
      <c r="W198" s="188"/>
      <c r="X198" s="188"/>
      <c r="Y198" s="188"/>
      <c r="Z198" s="188"/>
      <c r="AA198" s="194" t="s">
        <v>19</v>
      </c>
      <c r="AB198" s="188"/>
      <c r="AC198" s="188"/>
      <c r="AD198" s="188"/>
      <c r="AE198" s="188"/>
      <c r="AF198" s="194" t="s">
        <v>20</v>
      </c>
      <c r="AG198" s="188"/>
      <c r="AH198" s="188"/>
      <c r="AI198" s="97" t="s">
        <v>317</v>
      </c>
      <c r="AJ198" s="195" t="s">
        <v>21</v>
      </c>
      <c r="AK198" s="188"/>
      <c r="AL198" s="188"/>
      <c r="AM198" s="188"/>
      <c r="AN198" s="188"/>
      <c r="AO198" s="188"/>
      <c r="AP198" s="98" t="s">
        <v>320</v>
      </c>
      <c r="AQ198" s="98" t="s">
        <v>320</v>
      </c>
      <c r="AR198" s="98" t="s">
        <v>320</v>
      </c>
      <c r="AS198" s="196" t="s">
        <v>320</v>
      </c>
      <c r="AT198" s="188"/>
      <c r="AU198" s="196" t="s">
        <v>320</v>
      </c>
      <c r="AV198" s="188"/>
      <c r="AW198" s="98" t="s">
        <v>320</v>
      </c>
      <c r="AX198" s="98" t="s">
        <v>320</v>
      </c>
      <c r="AY198" s="98" t="s">
        <v>320</v>
      </c>
    </row>
    <row r="199" spans="1:51" x14ac:dyDescent="0.25">
      <c r="A199" s="194" t="s">
        <v>244</v>
      </c>
      <c r="B199" s="188"/>
      <c r="C199" s="194" t="s">
        <v>433</v>
      </c>
      <c r="D199" s="188"/>
      <c r="E199" s="194" t="s">
        <v>409</v>
      </c>
      <c r="F199" s="188"/>
      <c r="G199" s="194" t="s">
        <v>437</v>
      </c>
      <c r="H199" s="188"/>
      <c r="I199" s="194" t="s">
        <v>411</v>
      </c>
      <c r="J199" s="188"/>
      <c r="K199" s="188"/>
      <c r="L199" s="194" t="s">
        <v>443</v>
      </c>
      <c r="M199" s="188"/>
      <c r="N199" s="188"/>
      <c r="O199" s="194"/>
      <c r="P199" s="188"/>
      <c r="Q199" s="194"/>
      <c r="R199" s="188"/>
      <c r="S199" s="193" t="s">
        <v>286</v>
      </c>
      <c r="T199" s="188"/>
      <c r="U199" s="188"/>
      <c r="V199" s="188"/>
      <c r="W199" s="188"/>
      <c r="X199" s="188"/>
      <c r="Y199" s="188"/>
      <c r="Z199" s="188"/>
      <c r="AA199" s="194" t="s">
        <v>19</v>
      </c>
      <c r="AB199" s="188"/>
      <c r="AC199" s="188"/>
      <c r="AD199" s="188"/>
      <c r="AE199" s="188"/>
      <c r="AF199" s="194" t="s">
        <v>20</v>
      </c>
      <c r="AG199" s="188"/>
      <c r="AH199" s="188"/>
      <c r="AI199" s="97" t="s">
        <v>317</v>
      </c>
      <c r="AJ199" s="195" t="s">
        <v>21</v>
      </c>
      <c r="AK199" s="188"/>
      <c r="AL199" s="188"/>
      <c r="AM199" s="188"/>
      <c r="AN199" s="188"/>
      <c r="AO199" s="188"/>
      <c r="AP199" s="98" t="s">
        <v>320</v>
      </c>
      <c r="AQ199" s="98" t="s">
        <v>320</v>
      </c>
      <c r="AR199" s="98" t="s">
        <v>320</v>
      </c>
      <c r="AS199" s="196" t="s">
        <v>320</v>
      </c>
      <c r="AT199" s="188"/>
      <c r="AU199" s="196" t="s">
        <v>320</v>
      </c>
      <c r="AV199" s="188"/>
      <c r="AW199" s="98" t="s">
        <v>320</v>
      </c>
      <c r="AX199" s="98" t="s">
        <v>320</v>
      </c>
      <c r="AY199" s="98" t="s">
        <v>320</v>
      </c>
    </row>
    <row r="200" spans="1:51" x14ac:dyDescent="0.25">
      <c r="A200" s="194" t="s">
        <v>244</v>
      </c>
      <c r="B200" s="188"/>
      <c r="C200" s="194" t="s">
        <v>433</v>
      </c>
      <c r="D200" s="188"/>
      <c r="E200" s="194" t="s">
        <v>409</v>
      </c>
      <c r="F200" s="188"/>
      <c r="G200" s="194" t="s">
        <v>437</v>
      </c>
      <c r="H200" s="188"/>
      <c r="I200" s="194" t="s">
        <v>411</v>
      </c>
      <c r="J200" s="188"/>
      <c r="K200" s="188"/>
      <c r="L200" s="194" t="s">
        <v>444</v>
      </c>
      <c r="M200" s="188"/>
      <c r="N200" s="188"/>
      <c r="O200" s="194"/>
      <c r="P200" s="188"/>
      <c r="Q200" s="194"/>
      <c r="R200" s="188"/>
      <c r="S200" s="193" t="s">
        <v>287</v>
      </c>
      <c r="T200" s="188"/>
      <c r="U200" s="188"/>
      <c r="V200" s="188"/>
      <c r="W200" s="188"/>
      <c r="X200" s="188"/>
      <c r="Y200" s="188"/>
      <c r="Z200" s="188"/>
      <c r="AA200" s="194" t="s">
        <v>19</v>
      </c>
      <c r="AB200" s="188"/>
      <c r="AC200" s="188"/>
      <c r="AD200" s="188"/>
      <c r="AE200" s="188"/>
      <c r="AF200" s="194" t="s">
        <v>20</v>
      </c>
      <c r="AG200" s="188"/>
      <c r="AH200" s="188"/>
      <c r="AI200" s="97" t="s">
        <v>317</v>
      </c>
      <c r="AJ200" s="195" t="s">
        <v>21</v>
      </c>
      <c r="AK200" s="188"/>
      <c r="AL200" s="188"/>
      <c r="AM200" s="188"/>
      <c r="AN200" s="188"/>
      <c r="AO200" s="188"/>
      <c r="AP200" s="98" t="s">
        <v>481</v>
      </c>
      <c r="AQ200" s="98" t="s">
        <v>320</v>
      </c>
      <c r="AR200" s="98" t="s">
        <v>481</v>
      </c>
      <c r="AS200" s="196" t="s">
        <v>320</v>
      </c>
      <c r="AT200" s="188"/>
      <c r="AU200" s="196" t="s">
        <v>320</v>
      </c>
      <c r="AV200" s="188"/>
      <c r="AW200" s="98" t="s">
        <v>320</v>
      </c>
      <c r="AX200" s="98" t="s">
        <v>320</v>
      </c>
      <c r="AY200" s="98" t="s">
        <v>320</v>
      </c>
    </row>
    <row r="201" spans="1:51" x14ac:dyDescent="0.25">
      <c r="A201" s="190" t="s">
        <v>244</v>
      </c>
      <c r="B201" s="188"/>
      <c r="C201" s="190" t="s">
        <v>433</v>
      </c>
      <c r="D201" s="188"/>
      <c r="E201" s="190" t="s">
        <v>409</v>
      </c>
      <c r="F201" s="188"/>
      <c r="G201" s="190" t="s">
        <v>437</v>
      </c>
      <c r="H201" s="188"/>
      <c r="I201" s="190" t="s">
        <v>411</v>
      </c>
      <c r="J201" s="188"/>
      <c r="K201" s="188"/>
      <c r="L201" s="190" t="s">
        <v>443</v>
      </c>
      <c r="M201" s="188"/>
      <c r="N201" s="188"/>
      <c r="O201" s="190" t="s">
        <v>340</v>
      </c>
      <c r="P201" s="188"/>
      <c r="Q201" s="190"/>
      <c r="R201" s="188"/>
      <c r="S201" s="191" t="s">
        <v>288</v>
      </c>
      <c r="T201" s="188"/>
      <c r="U201" s="188"/>
      <c r="V201" s="188"/>
      <c r="W201" s="188"/>
      <c r="X201" s="188"/>
      <c r="Y201" s="188"/>
      <c r="Z201" s="188"/>
      <c r="AA201" s="190" t="s">
        <v>19</v>
      </c>
      <c r="AB201" s="188"/>
      <c r="AC201" s="188"/>
      <c r="AD201" s="188"/>
      <c r="AE201" s="188"/>
      <c r="AF201" s="190" t="s">
        <v>20</v>
      </c>
      <c r="AG201" s="188"/>
      <c r="AH201" s="188"/>
      <c r="AI201" s="99" t="s">
        <v>317</v>
      </c>
      <c r="AJ201" s="192" t="s">
        <v>21</v>
      </c>
      <c r="AK201" s="188"/>
      <c r="AL201" s="188"/>
      <c r="AM201" s="188"/>
      <c r="AN201" s="188"/>
      <c r="AO201" s="188"/>
      <c r="AP201" s="100" t="s">
        <v>320</v>
      </c>
      <c r="AQ201" s="100" t="s">
        <v>320</v>
      </c>
      <c r="AR201" s="100" t="s">
        <v>320</v>
      </c>
      <c r="AS201" s="187" t="s">
        <v>320</v>
      </c>
      <c r="AT201" s="188"/>
      <c r="AU201" s="187" t="s">
        <v>320</v>
      </c>
      <c r="AV201" s="188"/>
      <c r="AW201" s="100" t="s">
        <v>320</v>
      </c>
      <c r="AX201" s="100" t="s">
        <v>320</v>
      </c>
      <c r="AY201" s="100" t="s">
        <v>320</v>
      </c>
    </row>
    <row r="202" spans="1:51" ht="16.5" x14ac:dyDescent="0.25">
      <c r="A202" s="190" t="s">
        <v>244</v>
      </c>
      <c r="B202" s="188"/>
      <c r="C202" s="190" t="s">
        <v>433</v>
      </c>
      <c r="D202" s="188"/>
      <c r="E202" s="190" t="s">
        <v>409</v>
      </c>
      <c r="F202" s="188"/>
      <c r="G202" s="190" t="s">
        <v>437</v>
      </c>
      <c r="H202" s="188"/>
      <c r="I202" s="190" t="s">
        <v>411</v>
      </c>
      <c r="J202" s="188"/>
      <c r="K202" s="188"/>
      <c r="L202" s="190" t="s">
        <v>444</v>
      </c>
      <c r="M202" s="188"/>
      <c r="N202" s="188"/>
      <c r="O202" s="190" t="s">
        <v>340</v>
      </c>
      <c r="P202" s="188"/>
      <c r="Q202" s="190"/>
      <c r="R202" s="188"/>
      <c r="S202" s="191" t="s">
        <v>289</v>
      </c>
      <c r="T202" s="188"/>
      <c r="U202" s="188"/>
      <c r="V202" s="188"/>
      <c r="W202" s="188"/>
      <c r="X202" s="188"/>
      <c r="Y202" s="188"/>
      <c r="Z202" s="188"/>
      <c r="AA202" s="190" t="s">
        <v>19</v>
      </c>
      <c r="AB202" s="188"/>
      <c r="AC202" s="188"/>
      <c r="AD202" s="188"/>
      <c r="AE202" s="188"/>
      <c r="AF202" s="190" t="s">
        <v>20</v>
      </c>
      <c r="AG202" s="188"/>
      <c r="AH202" s="188"/>
      <c r="AI202" s="99" t="s">
        <v>317</v>
      </c>
      <c r="AJ202" s="192" t="s">
        <v>21</v>
      </c>
      <c r="AK202" s="188"/>
      <c r="AL202" s="188"/>
      <c r="AM202" s="188"/>
      <c r="AN202" s="188"/>
      <c r="AO202" s="188"/>
      <c r="AP202" s="100" t="s">
        <v>481</v>
      </c>
      <c r="AQ202" s="100" t="s">
        <v>320</v>
      </c>
      <c r="AR202" s="100" t="s">
        <v>481</v>
      </c>
      <c r="AS202" s="187" t="s">
        <v>320</v>
      </c>
      <c r="AT202" s="188"/>
      <c r="AU202" s="187" t="s">
        <v>320</v>
      </c>
      <c r="AV202" s="188"/>
      <c r="AW202" s="100" t="s">
        <v>320</v>
      </c>
      <c r="AX202" s="100" t="s">
        <v>320</v>
      </c>
      <c r="AY202" s="100" t="s">
        <v>320</v>
      </c>
    </row>
    <row r="203" spans="1:51" x14ac:dyDescent="0.25">
      <c r="A203" s="190" t="s">
        <v>244</v>
      </c>
      <c r="B203" s="188"/>
      <c r="C203" s="190" t="s">
        <v>433</v>
      </c>
      <c r="D203" s="188"/>
      <c r="E203" s="190" t="s">
        <v>409</v>
      </c>
      <c r="F203" s="188"/>
      <c r="G203" s="190" t="s">
        <v>437</v>
      </c>
      <c r="H203" s="188"/>
      <c r="I203" s="190" t="s">
        <v>411</v>
      </c>
      <c r="J203" s="188"/>
      <c r="K203" s="188"/>
      <c r="L203" s="190" t="s">
        <v>438</v>
      </c>
      <c r="M203" s="188"/>
      <c r="N203" s="188"/>
      <c r="O203" s="190" t="s">
        <v>340</v>
      </c>
      <c r="P203" s="188"/>
      <c r="Q203" s="190"/>
      <c r="R203" s="188"/>
      <c r="S203" s="191" t="s">
        <v>290</v>
      </c>
      <c r="T203" s="188"/>
      <c r="U203" s="188"/>
      <c r="V203" s="188"/>
      <c r="W203" s="188"/>
      <c r="X203" s="188"/>
      <c r="Y203" s="188"/>
      <c r="Z203" s="188"/>
      <c r="AA203" s="190" t="s">
        <v>19</v>
      </c>
      <c r="AB203" s="188"/>
      <c r="AC203" s="188"/>
      <c r="AD203" s="188"/>
      <c r="AE203" s="188"/>
      <c r="AF203" s="190" t="s">
        <v>20</v>
      </c>
      <c r="AG203" s="188"/>
      <c r="AH203" s="188"/>
      <c r="AI203" s="99" t="s">
        <v>317</v>
      </c>
      <c r="AJ203" s="192" t="s">
        <v>21</v>
      </c>
      <c r="AK203" s="188"/>
      <c r="AL203" s="188"/>
      <c r="AM203" s="188"/>
      <c r="AN203" s="188"/>
      <c r="AO203" s="188"/>
      <c r="AP203" s="100" t="s">
        <v>320</v>
      </c>
      <c r="AQ203" s="100" t="s">
        <v>320</v>
      </c>
      <c r="AR203" s="100" t="s">
        <v>320</v>
      </c>
      <c r="AS203" s="187" t="s">
        <v>320</v>
      </c>
      <c r="AT203" s="188"/>
      <c r="AU203" s="187" t="s">
        <v>320</v>
      </c>
      <c r="AV203" s="188"/>
      <c r="AW203" s="100" t="s">
        <v>320</v>
      </c>
      <c r="AX203" s="100" t="s">
        <v>320</v>
      </c>
      <c r="AY203" s="100" t="s">
        <v>320</v>
      </c>
    </row>
    <row r="204" spans="1:51" ht="16.5" x14ac:dyDescent="0.25">
      <c r="A204" s="190" t="s">
        <v>244</v>
      </c>
      <c r="B204" s="188"/>
      <c r="C204" s="190" t="s">
        <v>433</v>
      </c>
      <c r="D204" s="188"/>
      <c r="E204" s="190" t="s">
        <v>409</v>
      </c>
      <c r="F204" s="188"/>
      <c r="G204" s="190" t="s">
        <v>437</v>
      </c>
      <c r="H204" s="188"/>
      <c r="I204" s="190" t="s">
        <v>411</v>
      </c>
      <c r="J204" s="188"/>
      <c r="K204" s="188"/>
      <c r="L204" s="190" t="s">
        <v>441</v>
      </c>
      <c r="M204" s="188"/>
      <c r="N204" s="188"/>
      <c r="O204" s="190" t="s">
        <v>340</v>
      </c>
      <c r="P204" s="188"/>
      <c r="Q204" s="190"/>
      <c r="R204" s="188"/>
      <c r="S204" s="191" t="s">
        <v>291</v>
      </c>
      <c r="T204" s="188"/>
      <c r="U204" s="188"/>
      <c r="V204" s="188"/>
      <c r="W204" s="188"/>
      <c r="X204" s="188"/>
      <c r="Y204" s="188"/>
      <c r="Z204" s="188"/>
      <c r="AA204" s="190" t="s">
        <v>19</v>
      </c>
      <c r="AB204" s="188"/>
      <c r="AC204" s="188"/>
      <c r="AD204" s="188"/>
      <c r="AE204" s="188"/>
      <c r="AF204" s="190" t="s">
        <v>20</v>
      </c>
      <c r="AG204" s="188"/>
      <c r="AH204" s="188"/>
      <c r="AI204" s="99" t="s">
        <v>317</v>
      </c>
      <c r="AJ204" s="192" t="s">
        <v>21</v>
      </c>
      <c r="AK204" s="188"/>
      <c r="AL204" s="188"/>
      <c r="AM204" s="188"/>
      <c r="AN204" s="188"/>
      <c r="AO204" s="188"/>
      <c r="AP204" s="100" t="s">
        <v>480</v>
      </c>
      <c r="AQ204" s="100" t="s">
        <v>320</v>
      </c>
      <c r="AR204" s="100" t="s">
        <v>480</v>
      </c>
      <c r="AS204" s="187" t="s">
        <v>320</v>
      </c>
      <c r="AT204" s="188"/>
      <c r="AU204" s="187" t="s">
        <v>320</v>
      </c>
      <c r="AV204" s="188"/>
      <c r="AW204" s="100" t="s">
        <v>320</v>
      </c>
      <c r="AX204" s="100" t="s">
        <v>320</v>
      </c>
      <c r="AY204" s="100" t="s">
        <v>320</v>
      </c>
    </row>
    <row r="205" spans="1:51" x14ac:dyDescent="0.25">
      <c r="A205" s="190" t="s">
        <v>244</v>
      </c>
      <c r="B205" s="188"/>
      <c r="C205" s="190" t="s">
        <v>433</v>
      </c>
      <c r="D205" s="188"/>
      <c r="E205" s="190" t="s">
        <v>409</v>
      </c>
      <c r="F205" s="188"/>
      <c r="G205" s="190" t="s">
        <v>437</v>
      </c>
      <c r="H205" s="188"/>
      <c r="I205" s="190" t="s">
        <v>411</v>
      </c>
      <c r="J205" s="188"/>
      <c r="K205" s="188"/>
      <c r="L205" s="190" t="s">
        <v>442</v>
      </c>
      <c r="M205" s="188"/>
      <c r="N205" s="188"/>
      <c r="O205" s="190" t="s">
        <v>342</v>
      </c>
      <c r="P205" s="188"/>
      <c r="Q205" s="190"/>
      <c r="R205" s="188"/>
      <c r="S205" s="191" t="s">
        <v>292</v>
      </c>
      <c r="T205" s="188"/>
      <c r="U205" s="188"/>
      <c r="V205" s="188"/>
      <c r="W205" s="188"/>
      <c r="X205" s="188"/>
      <c r="Y205" s="188"/>
      <c r="Z205" s="188"/>
      <c r="AA205" s="190" t="s">
        <v>19</v>
      </c>
      <c r="AB205" s="188"/>
      <c r="AC205" s="188"/>
      <c r="AD205" s="188"/>
      <c r="AE205" s="188"/>
      <c r="AF205" s="190" t="s">
        <v>20</v>
      </c>
      <c r="AG205" s="188"/>
      <c r="AH205" s="188"/>
      <c r="AI205" s="99" t="s">
        <v>317</v>
      </c>
      <c r="AJ205" s="192" t="s">
        <v>21</v>
      </c>
      <c r="AK205" s="188"/>
      <c r="AL205" s="188"/>
      <c r="AM205" s="188"/>
      <c r="AN205" s="188"/>
      <c r="AO205" s="188"/>
      <c r="AP205" s="100" t="s">
        <v>320</v>
      </c>
      <c r="AQ205" s="100" t="s">
        <v>320</v>
      </c>
      <c r="AR205" s="100" t="s">
        <v>320</v>
      </c>
      <c r="AS205" s="187" t="s">
        <v>320</v>
      </c>
      <c r="AT205" s="188"/>
      <c r="AU205" s="187" t="s">
        <v>320</v>
      </c>
      <c r="AV205" s="188"/>
      <c r="AW205" s="100" t="s">
        <v>320</v>
      </c>
      <c r="AX205" s="100" t="s">
        <v>320</v>
      </c>
      <c r="AY205" s="100" t="s">
        <v>320</v>
      </c>
    </row>
    <row r="206" spans="1:51" x14ac:dyDescent="0.25">
      <c r="A206" s="93" t="s">
        <v>293</v>
      </c>
      <c r="B206" s="93" t="s">
        <v>293</v>
      </c>
      <c r="C206" s="93" t="s">
        <v>293</v>
      </c>
      <c r="D206" s="93" t="s">
        <v>293</v>
      </c>
      <c r="E206" s="93" t="s">
        <v>293</v>
      </c>
      <c r="F206" s="93" t="s">
        <v>293</v>
      </c>
      <c r="G206" s="93" t="s">
        <v>293</v>
      </c>
      <c r="H206" s="93" t="s">
        <v>293</v>
      </c>
      <c r="I206" s="93" t="s">
        <v>293</v>
      </c>
      <c r="J206" s="189" t="s">
        <v>293</v>
      </c>
      <c r="K206" s="188"/>
      <c r="L206" s="189" t="s">
        <v>293</v>
      </c>
      <c r="M206" s="188"/>
      <c r="N206" s="93" t="s">
        <v>293</v>
      </c>
      <c r="O206" s="93" t="s">
        <v>293</v>
      </c>
      <c r="P206" s="93" t="s">
        <v>293</v>
      </c>
      <c r="Q206" s="93" t="s">
        <v>293</v>
      </c>
      <c r="R206" s="93" t="s">
        <v>293</v>
      </c>
      <c r="S206" s="93" t="s">
        <v>293</v>
      </c>
      <c r="T206" s="93" t="s">
        <v>293</v>
      </c>
      <c r="U206" s="93" t="s">
        <v>293</v>
      </c>
      <c r="V206" s="93" t="s">
        <v>293</v>
      </c>
      <c r="W206" s="93" t="s">
        <v>293</v>
      </c>
      <c r="X206" s="93" t="s">
        <v>293</v>
      </c>
      <c r="Y206" s="93" t="s">
        <v>293</v>
      </c>
      <c r="Z206" s="93" t="s">
        <v>293</v>
      </c>
      <c r="AA206" s="189" t="s">
        <v>293</v>
      </c>
      <c r="AB206" s="188"/>
      <c r="AC206" s="189" t="s">
        <v>293</v>
      </c>
      <c r="AD206" s="188"/>
      <c r="AE206" s="93" t="s">
        <v>293</v>
      </c>
      <c r="AF206" s="93" t="s">
        <v>293</v>
      </c>
      <c r="AG206" s="93" t="s">
        <v>293</v>
      </c>
      <c r="AH206" s="93" t="s">
        <v>293</v>
      </c>
      <c r="AI206" s="93" t="s">
        <v>293</v>
      </c>
      <c r="AJ206" s="93" t="s">
        <v>293</v>
      </c>
      <c r="AK206" s="93" t="s">
        <v>293</v>
      </c>
      <c r="AL206" s="93" t="s">
        <v>293</v>
      </c>
      <c r="AM206" s="189" t="s">
        <v>293</v>
      </c>
      <c r="AN206" s="188"/>
      <c r="AO206" s="188"/>
      <c r="AP206" s="93" t="s">
        <v>293</v>
      </c>
      <c r="AQ206" s="93" t="s">
        <v>293</v>
      </c>
      <c r="AR206" s="93" t="s">
        <v>293</v>
      </c>
      <c r="AS206" s="189" t="s">
        <v>293</v>
      </c>
      <c r="AT206" s="188"/>
      <c r="AU206" s="189" t="s">
        <v>293</v>
      </c>
      <c r="AV206" s="188"/>
      <c r="AW206" s="93" t="s">
        <v>293</v>
      </c>
      <c r="AX206" s="93" t="s">
        <v>293</v>
      </c>
      <c r="AY206" s="93" t="s">
        <v>293</v>
      </c>
    </row>
  </sheetData>
  <mergeCells count="2679">
    <mergeCell ref="A2:J6"/>
    <mergeCell ref="M3:AA5"/>
    <mergeCell ref="AD3:AM3"/>
    <mergeCell ref="AO3:AS3"/>
    <mergeCell ref="AD5:AM7"/>
    <mergeCell ref="AO5:AS7"/>
    <mergeCell ref="A16:G16"/>
    <mergeCell ref="H16:AO16"/>
    <mergeCell ref="AS16:AT16"/>
    <mergeCell ref="AU16:AV16"/>
    <mergeCell ref="A17:B17"/>
    <mergeCell ref="C17:D17"/>
    <mergeCell ref="E17:F17"/>
    <mergeCell ref="G17:H17"/>
    <mergeCell ref="I17:K17"/>
    <mergeCell ref="L17:N17"/>
    <mergeCell ref="AU14:AV14"/>
    <mergeCell ref="A15:F15"/>
    <mergeCell ref="G15:AG15"/>
    <mergeCell ref="AM15:AO15"/>
    <mergeCell ref="AS15:AT15"/>
    <mergeCell ref="AU15:AV15"/>
    <mergeCell ref="AD9:AM9"/>
    <mergeCell ref="AO9:AS9"/>
    <mergeCell ref="A14:E14"/>
    <mergeCell ref="F14:H14"/>
    <mergeCell ref="I14:P14"/>
    <mergeCell ref="Q14:W14"/>
    <mergeCell ref="X14:AD14"/>
    <mergeCell ref="AE14:AJ14"/>
    <mergeCell ref="AM14:AO14"/>
    <mergeCell ref="AS14:AT14"/>
    <mergeCell ref="S18:Z18"/>
    <mergeCell ref="AA18:AE18"/>
    <mergeCell ref="AF18:AH18"/>
    <mergeCell ref="AJ18:AO18"/>
    <mergeCell ref="AS18:AT18"/>
    <mergeCell ref="AU18:AV18"/>
    <mergeCell ref="AS17:AT17"/>
    <mergeCell ref="AU17:AV17"/>
    <mergeCell ref="A18:B18"/>
    <mergeCell ref="C18:D18"/>
    <mergeCell ref="E18:F18"/>
    <mergeCell ref="G18:H18"/>
    <mergeCell ref="I18:K18"/>
    <mergeCell ref="L18:N18"/>
    <mergeCell ref="O18:P18"/>
    <mergeCell ref="Q18:R18"/>
    <mergeCell ref="O17:P17"/>
    <mergeCell ref="Q17:R17"/>
    <mergeCell ref="S17:Z17"/>
    <mergeCell ref="AA17:AE17"/>
    <mergeCell ref="AF17:AH17"/>
    <mergeCell ref="AJ17:AO17"/>
    <mergeCell ref="S20:Z20"/>
    <mergeCell ref="AA20:AE20"/>
    <mergeCell ref="AF20:AH20"/>
    <mergeCell ref="AJ20:AO20"/>
    <mergeCell ref="AS20:AT20"/>
    <mergeCell ref="AU20:AV20"/>
    <mergeCell ref="AS19:AT19"/>
    <mergeCell ref="AU19:AV19"/>
    <mergeCell ref="A20:B20"/>
    <mergeCell ref="C20:D20"/>
    <mergeCell ref="E20:F20"/>
    <mergeCell ref="G20:H20"/>
    <mergeCell ref="I20:K20"/>
    <mergeCell ref="L20:N20"/>
    <mergeCell ref="O20:P20"/>
    <mergeCell ref="Q20:R20"/>
    <mergeCell ref="O19:P19"/>
    <mergeCell ref="Q19:R19"/>
    <mergeCell ref="S19:Z19"/>
    <mergeCell ref="AA19:AE19"/>
    <mergeCell ref="AF19:AH19"/>
    <mergeCell ref="AJ19:AO19"/>
    <mergeCell ref="A19:B19"/>
    <mergeCell ref="C19:D19"/>
    <mergeCell ref="E19:F19"/>
    <mergeCell ref="G19:H19"/>
    <mergeCell ref="I19:K19"/>
    <mergeCell ref="L19:N19"/>
    <mergeCell ref="S22:Z22"/>
    <mergeCell ref="AA22:AE22"/>
    <mergeCell ref="AF22:AH22"/>
    <mergeCell ref="AJ22:AO22"/>
    <mergeCell ref="AS22:AT22"/>
    <mergeCell ref="AU22:AV22"/>
    <mergeCell ref="AS21:AT21"/>
    <mergeCell ref="AU21:AV21"/>
    <mergeCell ref="A22:B22"/>
    <mergeCell ref="C22:D22"/>
    <mergeCell ref="E22:F22"/>
    <mergeCell ref="G22:H22"/>
    <mergeCell ref="I22:K22"/>
    <mergeCell ref="L22:N22"/>
    <mergeCell ref="O22:P22"/>
    <mergeCell ref="Q22:R22"/>
    <mergeCell ref="O21:P21"/>
    <mergeCell ref="Q21:R21"/>
    <mergeCell ref="S21:Z21"/>
    <mergeCell ref="AA21:AE21"/>
    <mergeCell ref="AF21:AH21"/>
    <mergeCell ref="AJ21:AO21"/>
    <mergeCell ref="A21:B21"/>
    <mergeCell ref="C21:D21"/>
    <mergeCell ref="E21:F21"/>
    <mergeCell ref="G21:H21"/>
    <mergeCell ref="I21:K21"/>
    <mergeCell ref="L21:N21"/>
    <mergeCell ref="S24:Z24"/>
    <mergeCell ref="AA24:AE24"/>
    <mergeCell ref="AF24:AH24"/>
    <mergeCell ref="AJ24:AO24"/>
    <mergeCell ref="AS24:AT24"/>
    <mergeCell ref="AU24:AV24"/>
    <mergeCell ref="AS23:AT23"/>
    <mergeCell ref="AU23:AV23"/>
    <mergeCell ref="A24:B24"/>
    <mergeCell ref="C24:D24"/>
    <mergeCell ref="E24:F24"/>
    <mergeCell ref="G24:H24"/>
    <mergeCell ref="I24:K24"/>
    <mergeCell ref="L24:N24"/>
    <mergeCell ref="O24:P24"/>
    <mergeCell ref="Q24:R24"/>
    <mergeCell ref="O23:P23"/>
    <mergeCell ref="Q23:R23"/>
    <mergeCell ref="S23:Z23"/>
    <mergeCell ref="AA23:AE23"/>
    <mergeCell ref="AF23:AH23"/>
    <mergeCell ref="AJ23:AO23"/>
    <mergeCell ref="A23:B23"/>
    <mergeCell ref="C23:D23"/>
    <mergeCell ref="E23:F23"/>
    <mergeCell ref="G23:H23"/>
    <mergeCell ref="I23:K23"/>
    <mergeCell ref="L23:N23"/>
    <mergeCell ref="S26:Z26"/>
    <mergeCell ref="AA26:AE26"/>
    <mergeCell ref="AF26:AH26"/>
    <mergeCell ref="AJ26:AO26"/>
    <mergeCell ref="AS26:AT26"/>
    <mergeCell ref="AU26:AV26"/>
    <mergeCell ref="AS25:AT25"/>
    <mergeCell ref="AU25:AV25"/>
    <mergeCell ref="A26:B26"/>
    <mergeCell ref="C26:D26"/>
    <mergeCell ref="E26:F26"/>
    <mergeCell ref="G26:H26"/>
    <mergeCell ref="I26:K26"/>
    <mergeCell ref="L26:N26"/>
    <mergeCell ref="O26:P26"/>
    <mergeCell ref="Q26:R26"/>
    <mergeCell ref="O25:P25"/>
    <mergeCell ref="Q25:R25"/>
    <mergeCell ref="S25:Z25"/>
    <mergeCell ref="AA25:AE25"/>
    <mergeCell ref="AF25:AH25"/>
    <mergeCell ref="AJ25:AO25"/>
    <mergeCell ref="A25:B25"/>
    <mergeCell ref="C25:D25"/>
    <mergeCell ref="E25:F25"/>
    <mergeCell ref="G25:H25"/>
    <mergeCell ref="I25:K25"/>
    <mergeCell ref="L25:N25"/>
    <mergeCell ref="S28:Z28"/>
    <mergeCell ref="AA28:AE28"/>
    <mergeCell ref="AF28:AH28"/>
    <mergeCell ref="AJ28:AO28"/>
    <mergeCell ref="AS28:AT28"/>
    <mergeCell ref="AU28:AV28"/>
    <mergeCell ref="AS27:AT27"/>
    <mergeCell ref="AU27:AV27"/>
    <mergeCell ref="A28:B28"/>
    <mergeCell ref="C28:D28"/>
    <mergeCell ref="E28:F28"/>
    <mergeCell ref="G28:H28"/>
    <mergeCell ref="I28:K28"/>
    <mergeCell ref="L28:N28"/>
    <mergeCell ref="O28:P28"/>
    <mergeCell ref="Q28:R28"/>
    <mergeCell ref="O27:P27"/>
    <mergeCell ref="Q27:R27"/>
    <mergeCell ref="S27:Z27"/>
    <mergeCell ref="AA27:AE27"/>
    <mergeCell ref="AF27:AH27"/>
    <mergeCell ref="AJ27:AO27"/>
    <mergeCell ref="A27:B27"/>
    <mergeCell ref="C27:D27"/>
    <mergeCell ref="E27:F27"/>
    <mergeCell ref="G27:H27"/>
    <mergeCell ref="I27:K27"/>
    <mergeCell ref="L27:N27"/>
    <mergeCell ref="S30:Z30"/>
    <mergeCell ref="AA30:AE30"/>
    <mergeCell ref="AF30:AH30"/>
    <mergeCell ref="AJ30:AO30"/>
    <mergeCell ref="AS30:AT30"/>
    <mergeCell ref="AU30:AV30"/>
    <mergeCell ref="AS29:AT29"/>
    <mergeCell ref="AU29:AV29"/>
    <mergeCell ref="A30:B30"/>
    <mergeCell ref="C30:D30"/>
    <mergeCell ref="E30:F30"/>
    <mergeCell ref="G30:H30"/>
    <mergeCell ref="I30:K30"/>
    <mergeCell ref="L30:N30"/>
    <mergeCell ref="O30:P30"/>
    <mergeCell ref="Q30:R30"/>
    <mergeCell ref="O29:P29"/>
    <mergeCell ref="Q29:R29"/>
    <mergeCell ref="S29:Z29"/>
    <mergeCell ref="AA29:AE29"/>
    <mergeCell ref="AF29:AH29"/>
    <mergeCell ref="AJ29:AO29"/>
    <mergeCell ref="A29:B29"/>
    <mergeCell ref="C29:D29"/>
    <mergeCell ref="E29:F29"/>
    <mergeCell ref="G29:H29"/>
    <mergeCell ref="I29:K29"/>
    <mergeCell ref="L29:N29"/>
    <mergeCell ref="S32:Z32"/>
    <mergeCell ref="AA32:AE32"/>
    <mergeCell ref="AF32:AH32"/>
    <mergeCell ref="AJ32:AO32"/>
    <mergeCell ref="AS32:AT32"/>
    <mergeCell ref="AU32:AV32"/>
    <mergeCell ref="AS31:AT31"/>
    <mergeCell ref="AU31:AV31"/>
    <mergeCell ref="A32:B32"/>
    <mergeCell ref="C32:D32"/>
    <mergeCell ref="E32:F32"/>
    <mergeCell ref="G32:H32"/>
    <mergeCell ref="I32:K32"/>
    <mergeCell ref="L32:N32"/>
    <mergeCell ref="O32:P32"/>
    <mergeCell ref="Q32:R32"/>
    <mergeCell ref="O31:P31"/>
    <mergeCell ref="Q31:R31"/>
    <mergeCell ref="S31:Z31"/>
    <mergeCell ref="AA31:AE31"/>
    <mergeCell ref="AF31:AH31"/>
    <mergeCell ref="AJ31:AO31"/>
    <mergeCell ref="A31:B31"/>
    <mergeCell ref="C31:D31"/>
    <mergeCell ref="E31:F31"/>
    <mergeCell ref="G31:H31"/>
    <mergeCell ref="I31:K31"/>
    <mergeCell ref="L31:N31"/>
    <mergeCell ref="S34:Z34"/>
    <mergeCell ref="AA34:AE34"/>
    <mergeCell ref="AF34:AH34"/>
    <mergeCell ref="AJ34:AO34"/>
    <mergeCell ref="AS34:AT34"/>
    <mergeCell ref="AU34:AV34"/>
    <mergeCell ref="AS33:AT33"/>
    <mergeCell ref="AU33:AV33"/>
    <mergeCell ref="A34:B34"/>
    <mergeCell ref="C34:D34"/>
    <mergeCell ref="E34:F34"/>
    <mergeCell ref="G34:H34"/>
    <mergeCell ref="I34:K34"/>
    <mergeCell ref="L34:N34"/>
    <mergeCell ref="O34:P34"/>
    <mergeCell ref="Q34:R34"/>
    <mergeCell ref="O33:P33"/>
    <mergeCell ref="Q33:R33"/>
    <mergeCell ref="S33:Z33"/>
    <mergeCell ref="AA33:AE33"/>
    <mergeCell ref="AF33:AH33"/>
    <mergeCell ref="AJ33:AO33"/>
    <mergeCell ref="A33:B33"/>
    <mergeCell ref="C33:D33"/>
    <mergeCell ref="E33:F33"/>
    <mergeCell ref="G33:H33"/>
    <mergeCell ref="I33:K33"/>
    <mergeCell ref="L33:N33"/>
    <mergeCell ref="S36:Z36"/>
    <mergeCell ref="AA36:AE36"/>
    <mergeCell ref="AF36:AH36"/>
    <mergeCell ref="AJ36:AO36"/>
    <mergeCell ref="AS36:AT36"/>
    <mergeCell ref="AU36:AV36"/>
    <mergeCell ref="AS35:AT35"/>
    <mergeCell ref="AU35:AV35"/>
    <mergeCell ref="A36:B36"/>
    <mergeCell ref="C36:D36"/>
    <mergeCell ref="E36:F36"/>
    <mergeCell ref="G36:H36"/>
    <mergeCell ref="I36:K36"/>
    <mergeCell ref="L36:N36"/>
    <mergeCell ref="O36:P36"/>
    <mergeCell ref="Q36:R36"/>
    <mergeCell ref="O35:P35"/>
    <mergeCell ref="Q35:R35"/>
    <mergeCell ref="S35:Z35"/>
    <mergeCell ref="AA35:AE35"/>
    <mergeCell ref="AF35:AH35"/>
    <mergeCell ref="AJ35:AO35"/>
    <mergeCell ref="A35:B35"/>
    <mergeCell ref="C35:D35"/>
    <mergeCell ref="E35:F35"/>
    <mergeCell ref="G35:H35"/>
    <mergeCell ref="I35:K35"/>
    <mergeCell ref="L35:N35"/>
    <mergeCell ref="S38:Z38"/>
    <mergeCell ref="AA38:AE38"/>
    <mergeCell ref="AF38:AH38"/>
    <mergeCell ref="AJ38:AO38"/>
    <mergeCell ref="AS38:AT38"/>
    <mergeCell ref="AU38:AV38"/>
    <mergeCell ref="AS37:AT37"/>
    <mergeCell ref="AU37:AV37"/>
    <mergeCell ref="A38:B38"/>
    <mergeCell ref="C38:D38"/>
    <mergeCell ref="E38:F38"/>
    <mergeCell ref="G38:H38"/>
    <mergeCell ref="I38:K38"/>
    <mergeCell ref="L38:N38"/>
    <mergeCell ref="O38:P38"/>
    <mergeCell ref="Q38:R38"/>
    <mergeCell ref="O37:P37"/>
    <mergeCell ref="Q37:R37"/>
    <mergeCell ref="S37:Z37"/>
    <mergeCell ref="AA37:AE37"/>
    <mergeCell ref="AF37:AH37"/>
    <mergeCell ref="AJ37:AO37"/>
    <mergeCell ref="A37:B37"/>
    <mergeCell ref="C37:D37"/>
    <mergeCell ref="E37:F37"/>
    <mergeCell ref="G37:H37"/>
    <mergeCell ref="I37:K37"/>
    <mergeCell ref="L37:N37"/>
    <mergeCell ref="S40:Z40"/>
    <mergeCell ref="AA40:AE40"/>
    <mergeCell ref="AF40:AH40"/>
    <mergeCell ref="AJ40:AO40"/>
    <mergeCell ref="AS40:AT40"/>
    <mergeCell ref="AU40:AV40"/>
    <mergeCell ref="AS39:AT39"/>
    <mergeCell ref="AU39:AV39"/>
    <mergeCell ref="A40:B40"/>
    <mergeCell ref="C40:D40"/>
    <mergeCell ref="E40:F40"/>
    <mergeCell ref="G40:H40"/>
    <mergeCell ref="I40:K40"/>
    <mergeCell ref="L40:N40"/>
    <mergeCell ref="O40:P40"/>
    <mergeCell ref="Q40:R40"/>
    <mergeCell ref="O39:P39"/>
    <mergeCell ref="Q39:R39"/>
    <mergeCell ref="S39:Z39"/>
    <mergeCell ref="AA39:AE39"/>
    <mergeCell ref="AF39:AH39"/>
    <mergeCell ref="AJ39:AO39"/>
    <mergeCell ref="A39:B39"/>
    <mergeCell ref="C39:D39"/>
    <mergeCell ref="E39:F39"/>
    <mergeCell ref="G39:H39"/>
    <mergeCell ref="I39:K39"/>
    <mergeCell ref="L39:N39"/>
    <mergeCell ref="S42:Z42"/>
    <mergeCell ref="AA42:AE42"/>
    <mergeCell ref="AF42:AH42"/>
    <mergeCell ref="AJ42:AO42"/>
    <mergeCell ref="AS42:AT42"/>
    <mergeCell ref="AU42:AV42"/>
    <mergeCell ref="AS41:AT41"/>
    <mergeCell ref="AU41:AV41"/>
    <mergeCell ref="A42:B42"/>
    <mergeCell ref="C42:D42"/>
    <mergeCell ref="E42:F42"/>
    <mergeCell ref="G42:H42"/>
    <mergeCell ref="I42:K42"/>
    <mergeCell ref="L42:N42"/>
    <mergeCell ref="O42:P42"/>
    <mergeCell ref="Q42:R42"/>
    <mergeCell ref="O41:P41"/>
    <mergeCell ref="Q41:R41"/>
    <mergeCell ref="S41:Z41"/>
    <mergeCell ref="AA41:AE41"/>
    <mergeCell ref="AF41:AH41"/>
    <mergeCell ref="AJ41:AO41"/>
    <mergeCell ref="A41:B41"/>
    <mergeCell ref="C41:D41"/>
    <mergeCell ref="E41:F41"/>
    <mergeCell ref="G41:H41"/>
    <mergeCell ref="I41:K41"/>
    <mergeCell ref="L41:N41"/>
    <mergeCell ref="S44:Z44"/>
    <mergeCell ref="AA44:AE44"/>
    <mergeCell ref="AF44:AH44"/>
    <mergeCell ref="AJ44:AO44"/>
    <mergeCell ref="AS44:AT44"/>
    <mergeCell ref="AU44:AV44"/>
    <mergeCell ref="AS43:AT43"/>
    <mergeCell ref="AU43:AV43"/>
    <mergeCell ref="A44:B44"/>
    <mergeCell ref="C44:D44"/>
    <mergeCell ref="E44:F44"/>
    <mergeCell ref="G44:H44"/>
    <mergeCell ref="I44:K44"/>
    <mergeCell ref="L44:N44"/>
    <mergeCell ref="O44:P44"/>
    <mergeCell ref="Q44:R44"/>
    <mergeCell ref="O43:P43"/>
    <mergeCell ref="Q43:R43"/>
    <mergeCell ref="S43:Z43"/>
    <mergeCell ref="AA43:AE43"/>
    <mergeCell ref="AF43:AH43"/>
    <mergeCell ref="AJ43:AO43"/>
    <mergeCell ref="A43:B43"/>
    <mergeCell ref="C43:D43"/>
    <mergeCell ref="E43:F43"/>
    <mergeCell ref="G43:H43"/>
    <mergeCell ref="I43:K43"/>
    <mergeCell ref="L43:N43"/>
    <mergeCell ref="S46:Z46"/>
    <mergeCell ref="AA46:AE46"/>
    <mergeCell ref="AF46:AH46"/>
    <mergeCell ref="AJ46:AO46"/>
    <mergeCell ref="AS46:AT46"/>
    <mergeCell ref="AU46:AV46"/>
    <mergeCell ref="AS45:AT45"/>
    <mergeCell ref="AU45:AV45"/>
    <mergeCell ref="A46:B46"/>
    <mergeCell ref="C46:D46"/>
    <mergeCell ref="E46:F46"/>
    <mergeCell ref="G46:H46"/>
    <mergeCell ref="I46:K46"/>
    <mergeCell ref="L46:N46"/>
    <mergeCell ref="O46:P46"/>
    <mergeCell ref="Q46:R46"/>
    <mergeCell ref="O45:P45"/>
    <mergeCell ref="Q45:R45"/>
    <mergeCell ref="S45:Z45"/>
    <mergeCell ref="AA45:AE45"/>
    <mergeCell ref="AF45:AH45"/>
    <mergeCell ref="AJ45:AO45"/>
    <mergeCell ref="A45:B45"/>
    <mergeCell ref="C45:D45"/>
    <mergeCell ref="E45:F45"/>
    <mergeCell ref="G45:H45"/>
    <mergeCell ref="I45:K45"/>
    <mergeCell ref="L45:N45"/>
    <mergeCell ref="S48:Z48"/>
    <mergeCell ref="AA48:AE48"/>
    <mergeCell ref="AF48:AH48"/>
    <mergeCell ref="AJ48:AO48"/>
    <mergeCell ref="AS48:AT48"/>
    <mergeCell ref="AU48:AV48"/>
    <mergeCell ref="AS47:AT47"/>
    <mergeCell ref="AU47:AV47"/>
    <mergeCell ref="A48:B48"/>
    <mergeCell ref="C48:D48"/>
    <mergeCell ref="E48:F48"/>
    <mergeCell ref="G48:H48"/>
    <mergeCell ref="I48:K48"/>
    <mergeCell ref="L48:N48"/>
    <mergeCell ref="O48:P48"/>
    <mergeCell ref="Q48:R48"/>
    <mergeCell ref="O47:P47"/>
    <mergeCell ref="Q47:R47"/>
    <mergeCell ref="S47:Z47"/>
    <mergeCell ref="AA47:AE47"/>
    <mergeCell ref="AF47:AH47"/>
    <mergeCell ref="AJ47:AO47"/>
    <mergeCell ref="A47:B47"/>
    <mergeCell ref="C47:D47"/>
    <mergeCell ref="E47:F47"/>
    <mergeCell ref="G47:H47"/>
    <mergeCell ref="I47:K47"/>
    <mergeCell ref="L47:N47"/>
    <mergeCell ref="S50:Z50"/>
    <mergeCell ref="AA50:AE50"/>
    <mergeCell ref="AF50:AH50"/>
    <mergeCell ref="AJ50:AO50"/>
    <mergeCell ref="AS50:AT50"/>
    <mergeCell ref="AU50:AV50"/>
    <mergeCell ref="AS49:AT49"/>
    <mergeCell ref="AU49:AV49"/>
    <mergeCell ref="A50:B50"/>
    <mergeCell ref="C50:D50"/>
    <mergeCell ref="E50:F50"/>
    <mergeCell ref="G50:H50"/>
    <mergeCell ref="I50:K50"/>
    <mergeCell ref="L50:N50"/>
    <mergeCell ref="O50:P50"/>
    <mergeCell ref="Q50:R50"/>
    <mergeCell ref="O49:P49"/>
    <mergeCell ref="Q49:R49"/>
    <mergeCell ref="S49:Z49"/>
    <mergeCell ref="AA49:AE49"/>
    <mergeCell ref="AF49:AH49"/>
    <mergeCell ref="AJ49:AO49"/>
    <mergeCell ref="A49:B49"/>
    <mergeCell ref="C49:D49"/>
    <mergeCell ref="E49:F49"/>
    <mergeCell ref="G49:H49"/>
    <mergeCell ref="I49:K49"/>
    <mergeCell ref="L49:N49"/>
    <mergeCell ref="S52:Z52"/>
    <mergeCell ref="AA52:AE52"/>
    <mergeCell ref="AF52:AH52"/>
    <mergeCell ref="AJ52:AO52"/>
    <mergeCell ref="AS52:AT52"/>
    <mergeCell ref="AU52:AV52"/>
    <mergeCell ref="AS51:AT51"/>
    <mergeCell ref="AU51:AV51"/>
    <mergeCell ref="A52:B52"/>
    <mergeCell ref="C52:D52"/>
    <mergeCell ref="E52:F52"/>
    <mergeCell ref="G52:H52"/>
    <mergeCell ref="I52:K52"/>
    <mergeCell ref="L52:N52"/>
    <mergeCell ref="O52:P52"/>
    <mergeCell ref="Q52:R52"/>
    <mergeCell ref="O51:P51"/>
    <mergeCell ref="Q51:R51"/>
    <mergeCell ref="S51:Z51"/>
    <mergeCell ref="AA51:AE51"/>
    <mergeCell ref="AF51:AH51"/>
    <mergeCell ref="AJ51:AO51"/>
    <mergeCell ref="A51:B51"/>
    <mergeCell ref="C51:D51"/>
    <mergeCell ref="E51:F51"/>
    <mergeCell ref="G51:H51"/>
    <mergeCell ref="I51:K51"/>
    <mergeCell ref="L51:N51"/>
    <mergeCell ref="S54:Z54"/>
    <mergeCell ref="AA54:AE54"/>
    <mergeCell ref="AF54:AH54"/>
    <mergeCell ref="AJ54:AO54"/>
    <mergeCell ref="AS54:AT54"/>
    <mergeCell ref="AU54:AV54"/>
    <mergeCell ref="AS53:AT53"/>
    <mergeCell ref="AU53:AV53"/>
    <mergeCell ref="A54:B54"/>
    <mergeCell ref="C54:D54"/>
    <mergeCell ref="E54:F54"/>
    <mergeCell ref="G54:H54"/>
    <mergeCell ref="I54:K54"/>
    <mergeCell ref="L54:N54"/>
    <mergeCell ref="O54:P54"/>
    <mergeCell ref="Q54:R54"/>
    <mergeCell ref="O53:P53"/>
    <mergeCell ref="Q53:R53"/>
    <mergeCell ref="S53:Z53"/>
    <mergeCell ref="AA53:AE53"/>
    <mergeCell ref="AF53:AH53"/>
    <mergeCell ref="AJ53:AO53"/>
    <mergeCell ref="A53:B53"/>
    <mergeCell ref="C53:D53"/>
    <mergeCell ref="E53:F53"/>
    <mergeCell ref="G53:H53"/>
    <mergeCell ref="I53:K53"/>
    <mergeCell ref="L53:N53"/>
    <mergeCell ref="S56:Z56"/>
    <mergeCell ref="AA56:AE56"/>
    <mergeCell ref="AF56:AH56"/>
    <mergeCell ref="AJ56:AO56"/>
    <mergeCell ref="AS56:AT56"/>
    <mergeCell ref="AU56:AV56"/>
    <mergeCell ref="AS55:AT55"/>
    <mergeCell ref="AU55:AV55"/>
    <mergeCell ref="A56:B56"/>
    <mergeCell ref="C56:D56"/>
    <mergeCell ref="E56:F56"/>
    <mergeCell ref="G56:H56"/>
    <mergeCell ref="I56:K56"/>
    <mergeCell ref="L56:N56"/>
    <mergeCell ref="O56:P56"/>
    <mergeCell ref="Q56:R56"/>
    <mergeCell ref="O55:P55"/>
    <mergeCell ref="Q55:R55"/>
    <mergeCell ref="S55:Z55"/>
    <mergeCell ref="AA55:AE55"/>
    <mergeCell ref="AF55:AH55"/>
    <mergeCell ref="AJ55:AO55"/>
    <mergeCell ref="A55:B55"/>
    <mergeCell ref="C55:D55"/>
    <mergeCell ref="E55:F55"/>
    <mergeCell ref="G55:H55"/>
    <mergeCell ref="I55:K55"/>
    <mergeCell ref="L55:N55"/>
    <mergeCell ref="S58:Z58"/>
    <mergeCell ref="AA58:AE58"/>
    <mergeCell ref="AF58:AH58"/>
    <mergeCell ref="AJ58:AO58"/>
    <mergeCell ref="AS58:AT58"/>
    <mergeCell ref="AU58:AV58"/>
    <mergeCell ref="AS57:AT57"/>
    <mergeCell ref="AU57:AV57"/>
    <mergeCell ref="A58:B58"/>
    <mergeCell ref="C58:D58"/>
    <mergeCell ref="E58:F58"/>
    <mergeCell ref="G58:H58"/>
    <mergeCell ref="I58:K58"/>
    <mergeCell ref="L58:N58"/>
    <mergeCell ref="O58:P58"/>
    <mergeCell ref="Q58:R58"/>
    <mergeCell ref="O57:P57"/>
    <mergeCell ref="Q57:R57"/>
    <mergeCell ref="S57:Z57"/>
    <mergeCell ref="AA57:AE57"/>
    <mergeCell ref="AF57:AH57"/>
    <mergeCell ref="AJ57:AO57"/>
    <mergeCell ref="A57:B57"/>
    <mergeCell ref="C57:D57"/>
    <mergeCell ref="E57:F57"/>
    <mergeCell ref="G57:H57"/>
    <mergeCell ref="I57:K57"/>
    <mergeCell ref="L57:N57"/>
    <mergeCell ref="S60:Z60"/>
    <mergeCell ref="AA60:AE60"/>
    <mergeCell ref="AF60:AH60"/>
    <mergeCell ref="AJ60:AO60"/>
    <mergeCell ref="AS60:AT60"/>
    <mergeCell ref="AU60:AV60"/>
    <mergeCell ref="AS59:AT59"/>
    <mergeCell ref="AU59:AV59"/>
    <mergeCell ref="A60:B60"/>
    <mergeCell ref="C60:D60"/>
    <mergeCell ref="E60:F60"/>
    <mergeCell ref="G60:H60"/>
    <mergeCell ref="I60:K60"/>
    <mergeCell ref="L60:N60"/>
    <mergeCell ref="O60:P60"/>
    <mergeCell ref="Q60:R60"/>
    <mergeCell ref="O59:P59"/>
    <mergeCell ref="Q59:R59"/>
    <mergeCell ref="S59:Z59"/>
    <mergeCell ref="AA59:AE59"/>
    <mergeCell ref="AF59:AH59"/>
    <mergeCell ref="AJ59:AO59"/>
    <mergeCell ref="A59:B59"/>
    <mergeCell ref="C59:D59"/>
    <mergeCell ref="E59:F59"/>
    <mergeCell ref="G59:H59"/>
    <mergeCell ref="I59:K59"/>
    <mergeCell ref="L59:N59"/>
    <mergeCell ref="S62:Z62"/>
    <mergeCell ref="AA62:AE62"/>
    <mergeCell ref="AF62:AH62"/>
    <mergeCell ref="AJ62:AO62"/>
    <mergeCell ref="AS62:AT62"/>
    <mergeCell ref="AU62:AV62"/>
    <mergeCell ref="AS61:AT61"/>
    <mergeCell ref="AU61:AV61"/>
    <mergeCell ref="A62:B62"/>
    <mergeCell ref="C62:D62"/>
    <mergeCell ref="E62:F62"/>
    <mergeCell ref="G62:H62"/>
    <mergeCell ref="I62:K62"/>
    <mergeCell ref="L62:N62"/>
    <mergeCell ref="O62:P62"/>
    <mergeCell ref="Q62:R62"/>
    <mergeCell ref="O61:P61"/>
    <mergeCell ref="Q61:R61"/>
    <mergeCell ref="S61:Z61"/>
    <mergeCell ref="AA61:AE61"/>
    <mergeCell ref="AF61:AH61"/>
    <mergeCell ref="AJ61:AO61"/>
    <mergeCell ref="A61:B61"/>
    <mergeCell ref="C61:D61"/>
    <mergeCell ref="E61:F61"/>
    <mergeCell ref="G61:H61"/>
    <mergeCell ref="I61:K61"/>
    <mergeCell ref="L61:N61"/>
    <mergeCell ref="S64:Z64"/>
    <mergeCell ref="AA64:AE64"/>
    <mergeCell ref="AF64:AH64"/>
    <mergeCell ref="AJ64:AO64"/>
    <mergeCell ref="AS64:AT64"/>
    <mergeCell ref="AU64:AV64"/>
    <mergeCell ref="AS63:AT63"/>
    <mergeCell ref="AU63:AV63"/>
    <mergeCell ref="A64:B64"/>
    <mergeCell ref="C64:D64"/>
    <mergeCell ref="E64:F64"/>
    <mergeCell ref="G64:H64"/>
    <mergeCell ref="I64:K64"/>
    <mergeCell ref="L64:N64"/>
    <mergeCell ref="O64:P64"/>
    <mergeCell ref="Q64:R64"/>
    <mergeCell ref="O63:P63"/>
    <mergeCell ref="Q63:R63"/>
    <mergeCell ref="S63:Z63"/>
    <mergeCell ref="AA63:AE63"/>
    <mergeCell ref="AF63:AH63"/>
    <mergeCell ref="AJ63:AO63"/>
    <mergeCell ref="A63:B63"/>
    <mergeCell ref="C63:D63"/>
    <mergeCell ref="E63:F63"/>
    <mergeCell ref="G63:H63"/>
    <mergeCell ref="I63:K63"/>
    <mergeCell ref="L63:N63"/>
    <mergeCell ref="S66:Z66"/>
    <mergeCell ref="AA66:AE66"/>
    <mergeCell ref="AF66:AH66"/>
    <mergeCell ref="AJ66:AO66"/>
    <mergeCell ref="AS66:AT66"/>
    <mergeCell ref="AU66:AV66"/>
    <mergeCell ref="AS65:AT65"/>
    <mergeCell ref="AU65:AV65"/>
    <mergeCell ref="A66:B66"/>
    <mergeCell ref="C66:D66"/>
    <mergeCell ref="E66:F66"/>
    <mergeCell ref="G66:H66"/>
    <mergeCell ref="I66:K66"/>
    <mergeCell ref="L66:N66"/>
    <mergeCell ref="O66:P66"/>
    <mergeCell ref="Q66:R66"/>
    <mergeCell ref="O65:P65"/>
    <mergeCell ref="Q65:R65"/>
    <mergeCell ref="S65:Z65"/>
    <mergeCell ref="AA65:AE65"/>
    <mergeCell ref="AF65:AH65"/>
    <mergeCell ref="AJ65:AO65"/>
    <mergeCell ref="A65:B65"/>
    <mergeCell ref="C65:D65"/>
    <mergeCell ref="E65:F65"/>
    <mergeCell ref="G65:H65"/>
    <mergeCell ref="I65:K65"/>
    <mergeCell ref="L65:N65"/>
    <mergeCell ref="S68:Z68"/>
    <mergeCell ref="AA68:AE68"/>
    <mergeCell ref="AF68:AH68"/>
    <mergeCell ref="AJ68:AO68"/>
    <mergeCell ref="AS68:AT68"/>
    <mergeCell ref="AU68:AV68"/>
    <mergeCell ref="AS67:AT67"/>
    <mergeCell ref="AU67:AV67"/>
    <mergeCell ref="A68:B68"/>
    <mergeCell ref="C68:D68"/>
    <mergeCell ref="E68:F68"/>
    <mergeCell ref="G68:H68"/>
    <mergeCell ref="I68:K68"/>
    <mergeCell ref="L68:N68"/>
    <mergeCell ref="O68:P68"/>
    <mergeCell ref="Q68:R68"/>
    <mergeCell ref="O67:P67"/>
    <mergeCell ref="Q67:R67"/>
    <mergeCell ref="S67:Z67"/>
    <mergeCell ref="AA67:AE67"/>
    <mergeCell ref="AF67:AH67"/>
    <mergeCell ref="AJ67:AO67"/>
    <mergeCell ref="A67:B67"/>
    <mergeCell ref="C67:D67"/>
    <mergeCell ref="E67:F67"/>
    <mergeCell ref="G67:H67"/>
    <mergeCell ref="I67:K67"/>
    <mergeCell ref="L67:N67"/>
    <mergeCell ref="S70:Z70"/>
    <mergeCell ref="AA70:AE70"/>
    <mergeCell ref="AF70:AH70"/>
    <mergeCell ref="AJ70:AO70"/>
    <mergeCell ref="AS70:AT70"/>
    <mergeCell ref="AU70:AV70"/>
    <mergeCell ref="AS69:AT69"/>
    <mergeCell ref="AU69:AV69"/>
    <mergeCell ref="A70:B70"/>
    <mergeCell ref="C70:D70"/>
    <mergeCell ref="E70:F70"/>
    <mergeCell ref="G70:H70"/>
    <mergeCell ref="I70:K70"/>
    <mergeCell ref="L70:N70"/>
    <mergeCell ref="O70:P70"/>
    <mergeCell ref="Q70:R70"/>
    <mergeCell ref="O69:P69"/>
    <mergeCell ref="Q69:R69"/>
    <mergeCell ref="S69:Z69"/>
    <mergeCell ref="AA69:AE69"/>
    <mergeCell ref="AF69:AH69"/>
    <mergeCell ref="AJ69:AO69"/>
    <mergeCell ref="A69:B69"/>
    <mergeCell ref="C69:D69"/>
    <mergeCell ref="E69:F69"/>
    <mergeCell ref="G69:H69"/>
    <mergeCell ref="I69:K69"/>
    <mergeCell ref="L69:N69"/>
    <mergeCell ref="S72:Z72"/>
    <mergeCell ref="AA72:AE72"/>
    <mergeCell ref="AF72:AH72"/>
    <mergeCell ref="AJ72:AO72"/>
    <mergeCell ref="AS72:AT72"/>
    <mergeCell ref="AU72:AV72"/>
    <mergeCell ref="AS71:AT71"/>
    <mergeCell ref="AU71:AV71"/>
    <mergeCell ref="A72:B72"/>
    <mergeCell ref="C72:D72"/>
    <mergeCell ref="E72:F72"/>
    <mergeCell ref="G72:H72"/>
    <mergeCell ref="I72:K72"/>
    <mergeCell ref="L72:N72"/>
    <mergeCell ref="O72:P72"/>
    <mergeCell ref="Q72:R72"/>
    <mergeCell ref="O71:P71"/>
    <mergeCell ref="Q71:R71"/>
    <mergeCell ref="S71:Z71"/>
    <mergeCell ref="AA71:AE71"/>
    <mergeCell ref="AF71:AH71"/>
    <mergeCell ref="AJ71:AO71"/>
    <mergeCell ref="A71:B71"/>
    <mergeCell ref="C71:D71"/>
    <mergeCell ref="E71:F71"/>
    <mergeCell ref="G71:H71"/>
    <mergeCell ref="I71:K71"/>
    <mergeCell ref="L71:N71"/>
    <mergeCell ref="S74:Z74"/>
    <mergeCell ref="AA74:AE74"/>
    <mergeCell ref="AF74:AH74"/>
    <mergeCell ref="AJ74:AO74"/>
    <mergeCell ref="AS74:AT74"/>
    <mergeCell ref="AU74:AV74"/>
    <mergeCell ref="AS73:AT73"/>
    <mergeCell ref="AU73:AV73"/>
    <mergeCell ref="A74:B74"/>
    <mergeCell ref="C74:D74"/>
    <mergeCell ref="E74:F74"/>
    <mergeCell ref="G74:H74"/>
    <mergeCell ref="I74:K74"/>
    <mergeCell ref="L74:N74"/>
    <mergeCell ref="O74:P74"/>
    <mergeCell ref="Q74:R74"/>
    <mergeCell ref="O73:P73"/>
    <mergeCell ref="Q73:R73"/>
    <mergeCell ref="S73:Z73"/>
    <mergeCell ref="AA73:AE73"/>
    <mergeCell ref="AF73:AH73"/>
    <mergeCell ref="AJ73:AO73"/>
    <mergeCell ref="A73:B73"/>
    <mergeCell ref="C73:D73"/>
    <mergeCell ref="E73:F73"/>
    <mergeCell ref="G73:H73"/>
    <mergeCell ref="I73:K73"/>
    <mergeCell ref="L73:N73"/>
    <mergeCell ref="S76:Z76"/>
    <mergeCell ref="AA76:AE76"/>
    <mergeCell ref="AF76:AH76"/>
    <mergeCell ref="AJ76:AO76"/>
    <mergeCell ref="AS76:AT76"/>
    <mergeCell ref="AU76:AV76"/>
    <mergeCell ref="AS75:AT75"/>
    <mergeCell ref="AU75:AV75"/>
    <mergeCell ref="A76:B76"/>
    <mergeCell ref="C76:D76"/>
    <mergeCell ref="E76:F76"/>
    <mergeCell ref="G76:H76"/>
    <mergeCell ref="I76:K76"/>
    <mergeCell ref="L76:N76"/>
    <mergeCell ref="O76:P76"/>
    <mergeCell ref="Q76:R76"/>
    <mergeCell ref="O75:P75"/>
    <mergeCell ref="Q75:R75"/>
    <mergeCell ref="S75:Z75"/>
    <mergeCell ref="AA75:AE75"/>
    <mergeCell ref="AF75:AH75"/>
    <mergeCell ref="AJ75:AO75"/>
    <mergeCell ref="A75:B75"/>
    <mergeCell ref="C75:D75"/>
    <mergeCell ref="E75:F75"/>
    <mergeCell ref="G75:H75"/>
    <mergeCell ref="I75:K75"/>
    <mergeCell ref="L75:N75"/>
    <mergeCell ref="S78:Z78"/>
    <mergeCell ref="AA78:AE78"/>
    <mergeCell ref="AF78:AH78"/>
    <mergeCell ref="AJ78:AO78"/>
    <mergeCell ref="AS78:AT78"/>
    <mergeCell ref="AU78:AV78"/>
    <mergeCell ref="AS77:AT77"/>
    <mergeCell ref="AU77:AV77"/>
    <mergeCell ref="A78:B78"/>
    <mergeCell ref="C78:D78"/>
    <mergeCell ref="E78:F78"/>
    <mergeCell ref="G78:H78"/>
    <mergeCell ref="I78:K78"/>
    <mergeCell ref="L78:N78"/>
    <mergeCell ref="O78:P78"/>
    <mergeCell ref="Q78:R78"/>
    <mergeCell ref="O77:P77"/>
    <mergeCell ref="Q77:R77"/>
    <mergeCell ref="S77:Z77"/>
    <mergeCell ref="AA77:AE77"/>
    <mergeCell ref="AF77:AH77"/>
    <mergeCell ref="AJ77:AO77"/>
    <mergeCell ref="A77:B77"/>
    <mergeCell ref="C77:D77"/>
    <mergeCell ref="E77:F77"/>
    <mergeCell ref="G77:H77"/>
    <mergeCell ref="I77:K77"/>
    <mergeCell ref="L77:N77"/>
    <mergeCell ref="S80:Z80"/>
    <mergeCell ref="AA80:AE80"/>
    <mergeCell ref="AF80:AH80"/>
    <mergeCell ref="AJ80:AO80"/>
    <mergeCell ref="AS80:AT80"/>
    <mergeCell ref="AU80:AV80"/>
    <mergeCell ref="AS79:AT79"/>
    <mergeCell ref="AU79:AV79"/>
    <mergeCell ref="A80:B80"/>
    <mergeCell ref="C80:D80"/>
    <mergeCell ref="E80:F80"/>
    <mergeCell ref="G80:H80"/>
    <mergeCell ref="I80:K80"/>
    <mergeCell ref="L80:N80"/>
    <mergeCell ref="O80:P80"/>
    <mergeCell ref="Q80:R80"/>
    <mergeCell ref="O79:P79"/>
    <mergeCell ref="Q79:R79"/>
    <mergeCell ref="S79:Z79"/>
    <mergeCell ref="AA79:AE79"/>
    <mergeCell ref="AF79:AH79"/>
    <mergeCell ref="AJ79:AO79"/>
    <mergeCell ref="A79:B79"/>
    <mergeCell ref="C79:D79"/>
    <mergeCell ref="E79:F79"/>
    <mergeCell ref="G79:H79"/>
    <mergeCell ref="I79:K79"/>
    <mergeCell ref="L79:N79"/>
    <mergeCell ref="S82:Z82"/>
    <mergeCell ref="AA82:AE82"/>
    <mergeCell ref="AF82:AH82"/>
    <mergeCell ref="AJ82:AO82"/>
    <mergeCell ref="AS82:AT82"/>
    <mergeCell ref="AU82:AV82"/>
    <mergeCell ref="AS81:AT81"/>
    <mergeCell ref="AU81:AV81"/>
    <mergeCell ref="A82:B82"/>
    <mergeCell ref="C82:D82"/>
    <mergeCell ref="E82:F82"/>
    <mergeCell ref="G82:H82"/>
    <mergeCell ref="I82:K82"/>
    <mergeCell ref="L82:N82"/>
    <mergeCell ref="O82:P82"/>
    <mergeCell ref="Q82:R82"/>
    <mergeCell ref="O81:P81"/>
    <mergeCell ref="Q81:R81"/>
    <mergeCell ref="S81:Z81"/>
    <mergeCell ref="AA81:AE81"/>
    <mergeCell ref="AF81:AH81"/>
    <mergeCell ref="AJ81:AO81"/>
    <mergeCell ref="A81:B81"/>
    <mergeCell ref="C81:D81"/>
    <mergeCell ref="E81:F81"/>
    <mergeCell ref="G81:H81"/>
    <mergeCell ref="I81:K81"/>
    <mergeCell ref="L81:N81"/>
    <mergeCell ref="S84:Z84"/>
    <mergeCell ref="AA84:AE84"/>
    <mergeCell ref="AF84:AH84"/>
    <mergeCell ref="AJ84:AO84"/>
    <mergeCell ref="AS84:AT84"/>
    <mergeCell ref="AU84:AV84"/>
    <mergeCell ref="AS83:AT83"/>
    <mergeCell ref="AU83:AV83"/>
    <mergeCell ref="A84:B84"/>
    <mergeCell ref="C84:D84"/>
    <mergeCell ref="E84:F84"/>
    <mergeCell ref="G84:H84"/>
    <mergeCell ref="I84:K84"/>
    <mergeCell ref="L84:N84"/>
    <mergeCell ref="O84:P84"/>
    <mergeCell ref="Q84:R84"/>
    <mergeCell ref="O83:P83"/>
    <mergeCell ref="Q83:R83"/>
    <mergeCell ref="S83:Z83"/>
    <mergeCell ref="AA83:AE83"/>
    <mergeCell ref="AF83:AH83"/>
    <mergeCell ref="AJ83:AO83"/>
    <mergeCell ref="A83:B83"/>
    <mergeCell ref="C83:D83"/>
    <mergeCell ref="E83:F83"/>
    <mergeCell ref="G83:H83"/>
    <mergeCell ref="I83:K83"/>
    <mergeCell ref="L83:N83"/>
    <mergeCell ref="S86:Z86"/>
    <mergeCell ref="AA86:AE86"/>
    <mergeCell ref="AF86:AH86"/>
    <mergeCell ref="AJ86:AO86"/>
    <mergeCell ref="AS86:AT86"/>
    <mergeCell ref="AU86:AV86"/>
    <mergeCell ref="AS85:AT85"/>
    <mergeCell ref="AU85:AV85"/>
    <mergeCell ref="A86:B86"/>
    <mergeCell ref="C86:D86"/>
    <mergeCell ref="E86:F86"/>
    <mergeCell ref="G86:H86"/>
    <mergeCell ref="I86:K86"/>
    <mergeCell ref="L86:N86"/>
    <mergeCell ref="O86:P86"/>
    <mergeCell ref="Q86:R86"/>
    <mergeCell ref="O85:P85"/>
    <mergeCell ref="Q85:R85"/>
    <mergeCell ref="S85:Z85"/>
    <mergeCell ref="AA85:AE85"/>
    <mergeCell ref="AF85:AH85"/>
    <mergeCell ref="AJ85:AO85"/>
    <mergeCell ref="A85:B85"/>
    <mergeCell ref="C85:D85"/>
    <mergeCell ref="E85:F85"/>
    <mergeCell ref="G85:H85"/>
    <mergeCell ref="I85:K85"/>
    <mergeCell ref="L85:N85"/>
    <mergeCell ref="S88:Z88"/>
    <mergeCell ref="AA88:AE88"/>
    <mergeCell ref="AF88:AH88"/>
    <mergeCell ref="AJ88:AO88"/>
    <mergeCell ref="AS88:AT88"/>
    <mergeCell ref="AU88:AV88"/>
    <mergeCell ref="AS87:AT87"/>
    <mergeCell ref="AU87:AV87"/>
    <mergeCell ref="A88:B88"/>
    <mergeCell ref="C88:D88"/>
    <mergeCell ref="E88:F88"/>
    <mergeCell ref="G88:H88"/>
    <mergeCell ref="I88:K88"/>
    <mergeCell ref="L88:N88"/>
    <mergeCell ref="O88:P88"/>
    <mergeCell ref="Q88:R88"/>
    <mergeCell ref="O87:P87"/>
    <mergeCell ref="Q87:R87"/>
    <mergeCell ref="S87:Z87"/>
    <mergeCell ref="AA87:AE87"/>
    <mergeCell ref="AF87:AH87"/>
    <mergeCell ref="AJ87:AO87"/>
    <mergeCell ref="A87:B87"/>
    <mergeCell ref="C87:D87"/>
    <mergeCell ref="E87:F87"/>
    <mergeCell ref="G87:H87"/>
    <mergeCell ref="I87:K87"/>
    <mergeCell ref="L87:N87"/>
    <mergeCell ref="S90:Z90"/>
    <mergeCell ref="AA90:AE90"/>
    <mergeCell ref="AF90:AH90"/>
    <mergeCell ref="AJ90:AO90"/>
    <mergeCell ref="AS90:AT90"/>
    <mergeCell ref="AU90:AV90"/>
    <mergeCell ref="AS89:AT89"/>
    <mergeCell ref="AU89:AV89"/>
    <mergeCell ref="A90:B90"/>
    <mergeCell ref="C90:D90"/>
    <mergeCell ref="E90:F90"/>
    <mergeCell ref="G90:H90"/>
    <mergeCell ref="I90:K90"/>
    <mergeCell ref="L90:N90"/>
    <mergeCell ref="O90:P90"/>
    <mergeCell ref="Q90:R90"/>
    <mergeCell ref="O89:P89"/>
    <mergeCell ref="Q89:R89"/>
    <mergeCell ref="S89:Z89"/>
    <mergeCell ref="AA89:AE89"/>
    <mergeCell ref="AF89:AH89"/>
    <mergeCell ref="AJ89:AO89"/>
    <mergeCell ref="A89:B89"/>
    <mergeCell ref="C89:D89"/>
    <mergeCell ref="E89:F89"/>
    <mergeCell ref="G89:H89"/>
    <mergeCell ref="I89:K89"/>
    <mergeCell ref="L89:N89"/>
    <mergeCell ref="S92:Z92"/>
    <mergeCell ref="AA92:AE92"/>
    <mergeCell ref="AF92:AH92"/>
    <mergeCell ref="AJ92:AO92"/>
    <mergeCell ref="AS92:AT92"/>
    <mergeCell ref="AU92:AV92"/>
    <mergeCell ref="AS91:AT91"/>
    <mergeCell ref="AU91:AV91"/>
    <mergeCell ref="A92:B92"/>
    <mergeCell ref="C92:D92"/>
    <mergeCell ref="E92:F92"/>
    <mergeCell ref="G92:H92"/>
    <mergeCell ref="I92:K92"/>
    <mergeCell ref="L92:N92"/>
    <mergeCell ref="O92:P92"/>
    <mergeCell ref="Q92:R92"/>
    <mergeCell ref="O91:P91"/>
    <mergeCell ref="Q91:R91"/>
    <mergeCell ref="S91:Z91"/>
    <mergeCell ref="AA91:AE91"/>
    <mergeCell ref="AF91:AH91"/>
    <mergeCell ref="AJ91:AO91"/>
    <mergeCell ref="A91:B91"/>
    <mergeCell ref="C91:D91"/>
    <mergeCell ref="E91:F91"/>
    <mergeCell ref="G91:H91"/>
    <mergeCell ref="I91:K91"/>
    <mergeCell ref="L91:N91"/>
    <mergeCell ref="S94:Z94"/>
    <mergeCell ref="AA94:AE94"/>
    <mergeCell ref="AF94:AH94"/>
    <mergeCell ref="AJ94:AO94"/>
    <mergeCell ref="AS94:AT94"/>
    <mergeCell ref="AU94:AV94"/>
    <mergeCell ref="AS93:AT93"/>
    <mergeCell ref="AU93:AV93"/>
    <mergeCell ref="A94:B94"/>
    <mergeCell ref="C94:D94"/>
    <mergeCell ref="E94:F94"/>
    <mergeCell ref="G94:H94"/>
    <mergeCell ref="I94:K94"/>
    <mergeCell ref="L94:N94"/>
    <mergeCell ref="O94:P94"/>
    <mergeCell ref="Q94:R94"/>
    <mergeCell ref="O93:P93"/>
    <mergeCell ref="Q93:R93"/>
    <mergeCell ref="S93:Z93"/>
    <mergeCell ref="AA93:AE93"/>
    <mergeCell ref="AF93:AH93"/>
    <mergeCell ref="AJ93:AO93"/>
    <mergeCell ref="A93:B93"/>
    <mergeCell ref="C93:D93"/>
    <mergeCell ref="E93:F93"/>
    <mergeCell ref="G93:H93"/>
    <mergeCell ref="I93:K93"/>
    <mergeCell ref="L93:N93"/>
    <mergeCell ref="S96:Z96"/>
    <mergeCell ref="AA96:AE96"/>
    <mergeCell ref="AF96:AH96"/>
    <mergeCell ref="AJ96:AO96"/>
    <mergeCell ref="AS96:AT96"/>
    <mergeCell ref="AU96:AV96"/>
    <mergeCell ref="AS95:AT95"/>
    <mergeCell ref="AU95:AV95"/>
    <mergeCell ref="A96:B96"/>
    <mergeCell ref="C96:D96"/>
    <mergeCell ref="E96:F96"/>
    <mergeCell ref="G96:H96"/>
    <mergeCell ref="I96:K96"/>
    <mergeCell ref="L96:N96"/>
    <mergeCell ref="O96:P96"/>
    <mergeCell ref="Q96:R96"/>
    <mergeCell ref="O95:P95"/>
    <mergeCell ref="Q95:R95"/>
    <mergeCell ref="S95:Z95"/>
    <mergeCell ref="AA95:AE95"/>
    <mergeCell ref="AF95:AH95"/>
    <mergeCell ref="AJ95:AO95"/>
    <mergeCell ref="A95:B95"/>
    <mergeCell ref="C95:D95"/>
    <mergeCell ref="E95:F95"/>
    <mergeCell ref="G95:H95"/>
    <mergeCell ref="I95:K95"/>
    <mergeCell ref="L95:N95"/>
    <mergeCell ref="S98:Z98"/>
    <mergeCell ref="AA98:AE98"/>
    <mergeCell ref="AF98:AH98"/>
    <mergeCell ref="AJ98:AO98"/>
    <mergeCell ref="AS98:AT98"/>
    <mergeCell ref="AU98:AV98"/>
    <mergeCell ref="AS97:AT97"/>
    <mergeCell ref="AU97:AV97"/>
    <mergeCell ref="A98:B98"/>
    <mergeCell ref="C98:D98"/>
    <mergeCell ref="E98:F98"/>
    <mergeCell ref="G98:H98"/>
    <mergeCell ref="I98:K98"/>
    <mergeCell ref="L98:N98"/>
    <mergeCell ref="O98:P98"/>
    <mergeCell ref="Q98:R98"/>
    <mergeCell ref="O97:P97"/>
    <mergeCell ref="Q97:R97"/>
    <mergeCell ref="S97:Z97"/>
    <mergeCell ref="AA97:AE97"/>
    <mergeCell ref="AF97:AH97"/>
    <mergeCell ref="AJ97:AO97"/>
    <mergeCell ref="A97:B97"/>
    <mergeCell ref="C97:D97"/>
    <mergeCell ref="E97:F97"/>
    <mergeCell ref="G97:H97"/>
    <mergeCell ref="I97:K97"/>
    <mergeCell ref="L97:N97"/>
    <mergeCell ref="S100:Z100"/>
    <mergeCell ref="AA100:AE100"/>
    <mergeCell ref="AF100:AH100"/>
    <mergeCell ref="AJ100:AO100"/>
    <mergeCell ref="AS100:AT100"/>
    <mergeCell ref="AU100:AV100"/>
    <mergeCell ref="AS99:AT99"/>
    <mergeCell ref="AU99:AV99"/>
    <mergeCell ref="A100:B100"/>
    <mergeCell ref="C100:D100"/>
    <mergeCell ref="E100:F100"/>
    <mergeCell ref="G100:H100"/>
    <mergeCell ref="I100:K100"/>
    <mergeCell ref="L100:N100"/>
    <mergeCell ref="O100:P100"/>
    <mergeCell ref="Q100:R100"/>
    <mergeCell ref="O99:P99"/>
    <mergeCell ref="Q99:R99"/>
    <mergeCell ref="S99:Z99"/>
    <mergeCell ref="AA99:AE99"/>
    <mergeCell ref="AF99:AH99"/>
    <mergeCell ref="AJ99:AO99"/>
    <mergeCell ref="A99:B99"/>
    <mergeCell ref="C99:D99"/>
    <mergeCell ref="E99:F99"/>
    <mergeCell ref="G99:H99"/>
    <mergeCell ref="I99:K99"/>
    <mergeCell ref="L99:N99"/>
    <mergeCell ref="S102:Z102"/>
    <mergeCell ref="AA102:AE102"/>
    <mergeCell ref="AF102:AH102"/>
    <mergeCell ref="AJ102:AO102"/>
    <mergeCell ref="AS102:AT102"/>
    <mergeCell ref="AU102:AV102"/>
    <mergeCell ref="AS101:AT101"/>
    <mergeCell ref="AU101:AV101"/>
    <mergeCell ref="A102:B102"/>
    <mergeCell ref="C102:D102"/>
    <mergeCell ref="E102:F102"/>
    <mergeCell ref="G102:H102"/>
    <mergeCell ref="I102:K102"/>
    <mergeCell ref="L102:N102"/>
    <mergeCell ref="O102:P102"/>
    <mergeCell ref="Q102:R102"/>
    <mergeCell ref="O101:P101"/>
    <mergeCell ref="Q101:R101"/>
    <mergeCell ref="S101:Z101"/>
    <mergeCell ref="AA101:AE101"/>
    <mergeCell ref="AF101:AH101"/>
    <mergeCell ref="AJ101:AO101"/>
    <mergeCell ref="A101:B101"/>
    <mergeCell ref="C101:D101"/>
    <mergeCell ref="E101:F101"/>
    <mergeCell ref="G101:H101"/>
    <mergeCell ref="I101:K101"/>
    <mergeCell ref="L101:N101"/>
    <mergeCell ref="S104:Z104"/>
    <mergeCell ref="AA104:AE104"/>
    <mergeCell ref="AF104:AH104"/>
    <mergeCell ref="AJ104:AO104"/>
    <mergeCell ref="AS104:AT104"/>
    <mergeCell ref="AU104:AV104"/>
    <mergeCell ref="AS103:AT103"/>
    <mergeCell ref="AU103:AV103"/>
    <mergeCell ref="A104:B104"/>
    <mergeCell ref="C104:D104"/>
    <mergeCell ref="E104:F104"/>
    <mergeCell ref="G104:H104"/>
    <mergeCell ref="I104:K104"/>
    <mergeCell ref="L104:N104"/>
    <mergeCell ref="O104:P104"/>
    <mergeCell ref="Q104:R104"/>
    <mergeCell ref="O103:P103"/>
    <mergeCell ref="Q103:R103"/>
    <mergeCell ref="S103:Z103"/>
    <mergeCell ref="AA103:AE103"/>
    <mergeCell ref="AF103:AH103"/>
    <mergeCell ref="AJ103:AO103"/>
    <mergeCell ref="A103:B103"/>
    <mergeCell ref="C103:D103"/>
    <mergeCell ref="E103:F103"/>
    <mergeCell ref="G103:H103"/>
    <mergeCell ref="I103:K103"/>
    <mergeCell ref="L103:N103"/>
    <mergeCell ref="S106:Z106"/>
    <mergeCell ref="AA106:AE106"/>
    <mergeCell ref="AF106:AH106"/>
    <mergeCell ref="AJ106:AO106"/>
    <mergeCell ref="AS106:AT106"/>
    <mergeCell ref="AU106:AV106"/>
    <mergeCell ref="AS105:AT105"/>
    <mergeCell ref="AU105:AV105"/>
    <mergeCell ref="A106:B106"/>
    <mergeCell ref="C106:D106"/>
    <mergeCell ref="E106:F106"/>
    <mergeCell ref="G106:H106"/>
    <mergeCell ref="I106:K106"/>
    <mergeCell ref="L106:N106"/>
    <mergeCell ref="O106:P106"/>
    <mergeCell ref="Q106:R106"/>
    <mergeCell ref="O105:P105"/>
    <mergeCell ref="Q105:R105"/>
    <mergeCell ref="S105:Z105"/>
    <mergeCell ref="AA105:AE105"/>
    <mergeCell ref="AF105:AH105"/>
    <mergeCell ref="AJ105:AO105"/>
    <mergeCell ref="A105:B105"/>
    <mergeCell ref="C105:D105"/>
    <mergeCell ref="E105:F105"/>
    <mergeCell ref="G105:H105"/>
    <mergeCell ref="I105:K105"/>
    <mergeCell ref="L105:N105"/>
    <mergeCell ref="S108:Z108"/>
    <mergeCell ref="AA108:AE108"/>
    <mergeCell ref="AF108:AH108"/>
    <mergeCell ref="AJ108:AO108"/>
    <mergeCell ref="AS108:AT108"/>
    <mergeCell ref="AU108:AV108"/>
    <mergeCell ref="AS107:AT107"/>
    <mergeCell ref="AU107:AV107"/>
    <mergeCell ref="A108:B108"/>
    <mergeCell ref="C108:D108"/>
    <mergeCell ref="E108:F108"/>
    <mergeCell ref="G108:H108"/>
    <mergeCell ref="I108:K108"/>
    <mergeCell ref="L108:N108"/>
    <mergeCell ref="O108:P108"/>
    <mergeCell ref="Q108:R108"/>
    <mergeCell ref="O107:P107"/>
    <mergeCell ref="Q107:R107"/>
    <mergeCell ref="S107:Z107"/>
    <mergeCell ref="AA107:AE107"/>
    <mergeCell ref="AF107:AH107"/>
    <mergeCell ref="AJ107:AO107"/>
    <mergeCell ref="A107:B107"/>
    <mergeCell ref="C107:D107"/>
    <mergeCell ref="E107:F107"/>
    <mergeCell ref="G107:H107"/>
    <mergeCell ref="I107:K107"/>
    <mergeCell ref="L107:N107"/>
    <mergeCell ref="S110:Z110"/>
    <mergeCell ref="AA110:AE110"/>
    <mergeCell ref="AF110:AH110"/>
    <mergeCell ref="AJ110:AO110"/>
    <mergeCell ref="AS110:AT110"/>
    <mergeCell ref="AU110:AV110"/>
    <mergeCell ref="AS109:AT109"/>
    <mergeCell ref="AU109:AV109"/>
    <mergeCell ref="A110:B110"/>
    <mergeCell ref="C110:D110"/>
    <mergeCell ref="E110:F110"/>
    <mergeCell ref="G110:H110"/>
    <mergeCell ref="I110:K110"/>
    <mergeCell ref="L110:N110"/>
    <mergeCell ref="O110:P110"/>
    <mergeCell ref="Q110:R110"/>
    <mergeCell ref="O109:P109"/>
    <mergeCell ref="Q109:R109"/>
    <mergeCell ref="S109:Z109"/>
    <mergeCell ref="AA109:AE109"/>
    <mergeCell ref="AF109:AH109"/>
    <mergeCell ref="AJ109:AO109"/>
    <mergeCell ref="A109:B109"/>
    <mergeCell ref="C109:D109"/>
    <mergeCell ref="E109:F109"/>
    <mergeCell ref="G109:H109"/>
    <mergeCell ref="I109:K109"/>
    <mergeCell ref="L109:N109"/>
    <mergeCell ref="S112:Z112"/>
    <mergeCell ref="AA112:AE112"/>
    <mergeCell ref="AF112:AH112"/>
    <mergeCell ref="AJ112:AO112"/>
    <mergeCell ref="AS112:AT112"/>
    <mergeCell ref="AU112:AV112"/>
    <mergeCell ref="AS111:AT111"/>
    <mergeCell ref="AU111:AV111"/>
    <mergeCell ref="A112:B112"/>
    <mergeCell ref="C112:D112"/>
    <mergeCell ref="E112:F112"/>
    <mergeCell ref="G112:H112"/>
    <mergeCell ref="I112:K112"/>
    <mergeCell ref="L112:N112"/>
    <mergeCell ref="O112:P112"/>
    <mergeCell ref="Q112:R112"/>
    <mergeCell ref="O111:P111"/>
    <mergeCell ref="Q111:R111"/>
    <mergeCell ref="S111:Z111"/>
    <mergeCell ref="AA111:AE111"/>
    <mergeCell ref="AF111:AH111"/>
    <mergeCell ref="AJ111:AO111"/>
    <mergeCell ref="A111:B111"/>
    <mergeCell ref="C111:D111"/>
    <mergeCell ref="E111:F111"/>
    <mergeCell ref="G111:H111"/>
    <mergeCell ref="I111:K111"/>
    <mergeCell ref="L111:N111"/>
    <mergeCell ref="S114:Z114"/>
    <mergeCell ref="AA114:AE114"/>
    <mergeCell ref="AF114:AH114"/>
    <mergeCell ref="AJ114:AO114"/>
    <mergeCell ref="AS114:AT114"/>
    <mergeCell ref="AU114:AV114"/>
    <mergeCell ref="AS113:AT113"/>
    <mergeCell ref="AU113:AV113"/>
    <mergeCell ref="A114:B114"/>
    <mergeCell ref="C114:D114"/>
    <mergeCell ref="E114:F114"/>
    <mergeCell ref="G114:H114"/>
    <mergeCell ref="I114:K114"/>
    <mergeCell ref="L114:N114"/>
    <mergeCell ref="O114:P114"/>
    <mergeCell ref="Q114:R114"/>
    <mergeCell ref="O113:P113"/>
    <mergeCell ref="Q113:R113"/>
    <mergeCell ref="S113:Z113"/>
    <mergeCell ref="AA113:AE113"/>
    <mergeCell ref="AF113:AH113"/>
    <mergeCell ref="AJ113:AO113"/>
    <mergeCell ref="A113:B113"/>
    <mergeCell ref="C113:D113"/>
    <mergeCell ref="E113:F113"/>
    <mergeCell ref="G113:H113"/>
    <mergeCell ref="I113:K113"/>
    <mergeCell ref="L113:N113"/>
    <mergeCell ref="S116:Z116"/>
    <mergeCell ref="AA116:AE116"/>
    <mergeCell ref="AF116:AH116"/>
    <mergeCell ref="AJ116:AO116"/>
    <mergeCell ref="AS116:AT116"/>
    <mergeCell ref="AU116:AV116"/>
    <mergeCell ref="AS115:AT115"/>
    <mergeCell ref="AU115:AV115"/>
    <mergeCell ref="A116:B116"/>
    <mergeCell ref="C116:D116"/>
    <mergeCell ref="E116:F116"/>
    <mergeCell ref="G116:H116"/>
    <mergeCell ref="I116:K116"/>
    <mergeCell ref="L116:N116"/>
    <mergeCell ref="O116:P116"/>
    <mergeCell ref="Q116:R116"/>
    <mergeCell ref="O115:P115"/>
    <mergeCell ref="Q115:R115"/>
    <mergeCell ref="S115:Z115"/>
    <mergeCell ref="AA115:AE115"/>
    <mergeCell ref="AF115:AH115"/>
    <mergeCell ref="AJ115:AO115"/>
    <mergeCell ref="A115:B115"/>
    <mergeCell ref="C115:D115"/>
    <mergeCell ref="E115:F115"/>
    <mergeCell ref="G115:H115"/>
    <mergeCell ref="I115:K115"/>
    <mergeCell ref="L115:N115"/>
    <mergeCell ref="S118:Z118"/>
    <mergeCell ref="AA118:AE118"/>
    <mergeCell ref="AF118:AH118"/>
    <mergeCell ref="AJ118:AO118"/>
    <mergeCell ref="AS118:AT118"/>
    <mergeCell ref="AU118:AV118"/>
    <mergeCell ref="AS117:AT117"/>
    <mergeCell ref="AU117:AV117"/>
    <mergeCell ref="A118:B118"/>
    <mergeCell ref="C118:D118"/>
    <mergeCell ref="E118:F118"/>
    <mergeCell ref="G118:H118"/>
    <mergeCell ref="I118:K118"/>
    <mergeCell ref="L118:N118"/>
    <mergeCell ref="O118:P118"/>
    <mergeCell ref="Q118:R118"/>
    <mergeCell ref="O117:P117"/>
    <mergeCell ref="Q117:R117"/>
    <mergeCell ref="S117:Z117"/>
    <mergeCell ref="AA117:AE117"/>
    <mergeCell ref="AF117:AH117"/>
    <mergeCell ref="AJ117:AO117"/>
    <mergeCell ref="A117:B117"/>
    <mergeCell ref="C117:D117"/>
    <mergeCell ref="E117:F117"/>
    <mergeCell ref="G117:H117"/>
    <mergeCell ref="I117:K117"/>
    <mergeCell ref="L117:N117"/>
    <mergeCell ref="S120:Z120"/>
    <mergeCell ref="AA120:AE120"/>
    <mergeCell ref="AF120:AH120"/>
    <mergeCell ref="AJ120:AO120"/>
    <mergeCell ref="AS120:AT120"/>
    <mergeCell ref="AU120:AV120"/>
    <mergeCell ref="AS119:AT119"/>
    <mergeCell ref="AU119:AV119"/>
    <mergeCell ref="A120:B120"/>
    <mergeCell ref="C120:D120"/>
    <mergeCell ref="E120:F120"/>
    <mergeCell ref="G120:H120"/>
    <mergeCell ref="I120:K120"/>
    <mergeCell ref="L120:N120"/>
    <mergeCell ref="O120:P120"/>
    <mergeCell ref="Q120:R120"/>
    <mergeCell ref="O119:P119"/>
    <mergeCell ref="Q119:R119"/>
    <mergeCell ref="S119:Z119"/>
    <mergeCell ref="AA119:AE119"/>
    <mergeCell ref="AF119:AH119"/>
    <mergeCell ref="AJ119:AO119"/>
    <mergeCell ref="A119:B119"/>
    <mergeCell ref="C119:D119"/>
    <mergeCell ref="E119:F119"/>
    <mergeCell ref="G119:H119"/>
    <mergeCell ref="I119:K119"/>
    <mergeCell ref="L119:N119"/>
    <mergeCell ref="S122:Z122"/>
    <mergeCell ref="AA122:AE122"/>
    <mergeCell ref="AF122:AH122"/>
    <mergeCell ref="AJ122:AO122"/>
    <mergeCell ref="AS122:AT122"/>
    <mergeCell ref="AU122:AV122"/>
    <mergeCell ref="AS121:AT121"/>
    <mergeCell ref="AU121:AV121"/>
    <mergeCell ref="A122:B122"/>
    <mergeCell ref="C122:D122"/>
    <mergeCell ref="E122:F122"/>
    <mergeCell ref="G122:H122"/>
    <mergeCell ref="I122:K122"/>
    <mergeCell ref="L122:N122"/>
    <mergeCell ref="O122:P122"/>
    <mergeCell ref="Q122:R122"/>
    <mergeCell ref="O121:P121"/>
    <mergeCell ref="Q121:R121"/>
    <mergeCell ref="S121:Z121"/>
    <mergeCell ref="AA121:AE121"/>
    <mergeCell ref="AF121:AH121"/>
    <mergeCell ref="AJ121:AO121"/>
    <mergeCell ref="A121:B121"/>
    <mergeCell ref="C121:D121"/>
    <mergeCell ref="E121:F121"/>
    <mergeCell ref="G121:H121"/>
    <mergeCell ref="I121:K121"/>
    <mergeCell ref="L121:N121"/>
    <mergeCell ref="S124:Z124"/>
    <mergeCell ref="AA124:AE124"/>
    <mergeCell ref="AF124:AH124"/>
    <mergeCell ref="AJ124:AO124"/>
    <mergeCell ref="AS124:AT124"/>
    <mergeCell ref="AU124:AV124"/>
    <mergeCell ref="AS123:AT123"/>
    <mergeCell ref="AU123:AV123"/>
    <mergeCell ref="A124:B124"/>
    <mergeCell ref="C124:D124"/>
    <mergeCell ref="E124:F124"/>
    <mergeCell ref="G124:H124"/>
    <mergeCell ref="I124:K124"/>
    <mergeCell ref="L124:N124"/>
    <mergeCell ref="O124:P124"/>
    <mergeCell ref="Q124:R124"/>
    <mergeCell ref="O123:P123"/>
    <mergeCell ref="Q123:R123"/>
    <mergeCell ref="S123:Z123"/>
    <mergeCell ref="AA123:AE123"/>
    <mergeCell ref="AF123:AH123"/>
    <mergeCell ref="AJ123:AO123"/>
    <mergeCell ref="A123:B123"/>
    <mergeCell ref="C123:D123"/>
    <mergeCell ref="E123:F123"/>
    <mergeCell ref="G123:H123"/>
    <mergeCell ref="I123:K123"/>
    <mergeCell ref="L123:N123"/>
    <mergeCell ref="S126:Z126"/>
    <mergeCell ref="AA126:AE126"/>
    <mergeCell ref="AF126:AH126"/>
    <mergeCell ref="AJ126:AO126"/>
    <mergeCell ref="AS126:AT126"/>
    <mergeCell ref="AU126:AV126"/>
    <mergeCell ref="AS125:AT125"/>
    <mergeCell ref="AU125:AV125"/>
    <mergeCell ref="A126:B126"/>
    <mergeCell ref="C126:D126"/>
    <mergeCell ref="E126:F126"/>
    <mergeCell ref="G126:H126"/>
    <mergeCell ref="I126:K126"/>
    <mergeCell ref="L126:N126"/>
    <mergeCell ref="O126:P126"/>
    <mergeCell ref="Q126:R126"/>
    <mergeCell ref="O125:P125"/>
    <mergeCell ref="Q125:R125"/>
    <mergeCell ref="S125:Z125"/>
    <mergeCell ref="AA125:AE125"/>
    <mergeCell ref="AF125:AH125"/>
    <mergeCell ref="AJ125:AO125"/>
    <mergeCell ref="A125:B125"/>
    <mergeCell ref="C125:D125"/>
    <mergeCell ref="E125:F125"/>
    <mergeCell ref="G125:H125"/>
    <mergeCell ref="I125:K125"/>
    <mergeCell ref="L125:N125"/>
    <mergeCell ref="S128:Z128"/>
    <mergeCell ref="AA128:AE128"/>
    <mergeCell ref="AF128:AH128"/>
    <mergeCell ref="AJ128:AO128"/>
    <mergeCell ref="AS128:AT128"/>
    <mergeCell ref="AU128:AV128"/>
    <mergeCell ref="AS127:AT127"/>
    <mergeCell ref="AU127:AV127"/>
    <mergeCell ref="A128:B128"/>
    <mergeCell ref="C128:D128"/>
    <mergeCell ref="E128:F128"/>
    <mergeCell ref="G128:H128"/>
    <mergeCell ref="I128:K128"/>
    <mergeCell ref="L128:N128"/>
    <mergeCell ref="O128:P128"/>
    <mergeCell ref="Q128:R128"/>
    <mergeCell ref="O127:P127"/>
    <mergeCell ref="Q127:R127"/>
    <mergeCell ref="S127:Z127"/>
    <mergeCell ref="AA127:AE127"/>
    <mergeCell ref="AF127:AH127"/>
    <mergeCell ref="AJ127:AO127"/>
    <mergeCell ref="A127:B127"/>
    <mergeCell ref="C127:D127"/>
    <mergeCell ref="E127:F127"/>
    <mergeCell ref="G127:H127"/>
    <mergeCell ref="I127:K127"/>
    <mergeCell ref="L127:N127"/>
    <mergeCell ref="S130:Z130"/>
    <mergeCell ref="AA130:AE130"/>
    <mergeCell ref="AF130:AH130"/>
    <mergeCell ref="AJ130:AO130"/>
    <mergeCell ref="AS130:AT130"/>
    <mergeCell ref="AU130:AV130"/>
    <mergeCell ref="AS129:AT129"/>
    <mergeCell ref="AU129:AV129"/>
    <mergeCell ref="A130:B130"/>
    <mergeCell ref="C130:D130"/>
    <mergeCell ref="E130:F130"/>
    <mergeCell ref="G130:H130"/>
    <mergeCell ref="I130:K130"/>
    <mergeCell ref="L130:N130"/>
    <mergeCell ref="O130:P130"/>
    <mergeCell ref="Q130:R130"/>
    <mergeCell ref="O129:P129"/>
    <mergeCell ref="Q129:R129"/>
    <mergeCell ref="S129:Z129"/>
    <mergeCell ref="AA129:AE129"/>
    <mergeCell ref="AF129:AH129"/>
    <mergeCell ref="AJ129:AO129"/>
    <mergeCell ref="A129:B129"/>
    <mergeCell ref="C129:D129"/>
    <mergeCell ref="E129:F129"/>
    <mergeCell ref="G129:H129"/>
    <mergeCell ref="I129:K129"/>
    <mergeCell ref="L129:N129"/>
    <mergeCell ref="S132:Z132"/>
    <mergeCell ref="AA132:AE132"/>
    <mergeCell ref="AF132:AH132"/>
    <mergeCell ref="AJ132:AO132"/>
    <mergeCell ref="AS132:AT132"/>
    <mergeCell ref="AU132:AV132"/>
    <mergeCell ref="AS131:AT131"/>
    <mergeCell ref="AU131:AV131"/>
    <mergeCell ref="A132:B132"/>
    <mergeCell ref="C132:D132"/>
    <mergeCell ref="E132:F132"/>
    <mergeCell ref="G132:H132"/>
    <mergeCell ref="I132:K132"/>
    <mergeCell ref="L132:N132"/>
    <mergeCell ref="O132:P132"/>
    <mergeCell ref="Q132:R132"/>
    <mergeCell ref="O131:P131"/>
    <mergeCell ref="Q131:R131"/>
    <mergeCell ref="S131:Z131"/>
    <mergeCell ref="AA131:AE131"/>
    <mergeCell ref="AF131:AH131"/>
    <mergeCell ref="AJ131:AO131"/>
    <mergeCell ref="A131:B131"/>
    <mergeCell ref="C131:D131"/>
    <mergeCell ref="E131:F131"/>
    <mergeCell ref="G131:H131"/>
    <mergeCell ref="I131:K131"/>
    <mergeCell ref="L131:N131"/>
    <mergeCell ref="S134:Z134"/>
    <mergeCell ref="AA134:AE134"/>
    <mergeCell ref="AF134:AH134"/>
    <mergeCell ref="AJ134:AO134"/>
    <mergeCell ref="AS134:AT134"/>
    <mergeCell ref="AU134:AV134"/>
    <mergeCell ref="AS133:AT133"/>
    <mergeCell ref="AU133:AV133"/>
    <mergeCell ref="A134:B134"/>
    <mergeCell ref="C134:D134"/>
    <mergeCell ref="E134:F134"/>
    <mergeCell ref="G134:H134"/>
    <mergeCell ref="I134:K134"/>
    <mergeCell ref="L134:N134"/>
    <mergeCell ref="O134:P134"/>
    <mergeCell ref="Q134:R134"/>
    <mergeCell ref="O133:P133"/>
    <mergeCell ref="Q133:R133"/>
    <mergeCell ref="S133:Z133"/>
    <mergeCell ref="AA133:AE133"/>
    <mergeCell ref="AF133:AH133"/>
    <mergeCell ref="AJ133:AO133"/>
    <mergeCell ref="A133:B133"/>
    <mergeCell ref="C133:D133"/>
    <mergeCell ref="E133:F133"/>
    <mergeCell ref="G133:H133"/>
    <mergeCell ref="I133:K133"/>
    <mergeCell ref="L133:N133"/>
    <mergeCell ref="S136:Z136"/>
    <mergeCell ref="AA136:AE136"/>
    <mergeCell ref="AF136:AH136"/>
    <mergeCell ref="AJ136:AO136"/>
    <mergeCell ref="AS136:AT136"/>
    <mergeCell ref="AU136:AV136"/>
    <mergeCell ref="AS135:AT135"/>
    <mergeCell ref="AU135:AV135"/>
    <mergeCell ref="A136:B136"/>
    <mergeCell ref="C136:D136"/>
    <mergeCell ref="E136:F136"/>
    <mergeCell ref="G136:H136"/>
    <mergeCell ref="I136:K136"/>
    <mergeCell ref="L136:N136"/>
    <mergeCell ref="O136:P136"/>
    <mergeCell ref="Q136:R136"/>
    <mergeCell ref="O135:P135"/>
    <mergeCell ref="Q135:R135"/>
    <mergeCell ref="S135:Z135"/>
    <mergeCell ref="AA135:AE135"/>
    <mergeCell ref="AF135:AH135"/>
    <mergeCell ref="AJ135:AO135"/>
    <mergeCell ref="A135:B135"/>
    <mergeCell ref="C135:D135"/>
    <mergeCell ref="E135:F135"/>
    <mergeCell ref="G135:H135"/>
    <mergeCell ref="I135:K135"/>
    <mergeCell ref="L135:N135"/>
    <mergeCell ref="S138:Z138"/>
    <mergeCell ref="AA138:AE138"/>
    <mergeCell ref="AF138:AH138"/>
    <mergeCell ref="AJ138:AO138"/>
    <mergeCell ref="AS138:AT138"/>
    <mergeCell ref="AU138:AV138"/>
    <mergeCell ref="AS137:AT137"/>
    <mergeCell ref="AU137:AV137"/>
    <mergeCell ref="A138:B138"/>
    <mergeCell ref="C138:D138"/>
    <mergeCell ref="E138:F138"/>
    <mergeCell ref="G138:H138"/>
    <mergeCell ref="I138:K138"/>
    <mergeCell ref="L138:N138"/>
    <mergeCell ref="O138:P138"/>
    <mergeCell ref="Q138:R138"/>
    <mergeCell ref="O137:P137"/>
    <mergeCell ref="Q137:R137"/>
    <mergeCell ref="S137:Z137"/>
    <mergeCell ref="AA137:AE137"/>
    <mergeCell ref="AF137:AH137"/>
    <mergeCell ref="AJ137:AO137"/>
    <mergeCell ref="A137:B137"/>
    <mergeCell ref="C137:D137"/>
    <mergeCell ref="E137:F137"/>
    <mergeCell ref="G137:H137"/>
    <mergeCell ref="I137:K137"/>
    <mergeCell ref="L137:N137"/>
    <mergeCell ref="S140:Z140"/>
    <mergeCell ref="AA140:AE140"/>
    <mergeCell ref="AF140:AH140"/>
    <mergeCell ref="AJ140:AO140"/>
    <mergeCell ref="AS140:AT140"/>
    <mergeCell ref="AU140:AV140"/>
    <mergeCell ref="AS139:AT139"/>
    <mergeCell ref="AU139:AV139"/>
    <mergeCell ref="A140:B140"/>
    <mergeCell ref="C140:D140"/>
    <mergeCell ref="E140:F140"/>
    <mergeCell ref="G140:H140"/>
    <mergeCell ref="I140:K140"/>
    <mergeCell ref="L140:N140"/>
    <mergeCell ref="O140:P140"/>
    <mergeCell ref="Q140:R140"/>
    <mergeCell ref="O139:P139"/>
    <mergeCell ref="Q139:R139"/>
    <mergeCell ref="S139:Z139"/>
    <mergeCell ref="AA139:AE139"/>
    <mergeCell ref="AF139:AH139"/>
    <mergeCell ref="AJ139:AO139"/>
    <mergeCell ref="A139:B139"/>
    <mergeCell ref="C139:D139"/>
    <mergeCell ref="E139:F139"/>
    <mergeCell ref="G139:H139"/>
    <mergeCell ref="I139:K139"/>
    <mergeCell ref="L139:N139"/>
    <mergeCell ref="S142:Z142"/>
    <mergeCell ref="AA142:AE142"/>
    <mergeCell ref="AF142:AH142"/>
    <mergeCell ref="AJ142:AO142"/>
    <mergeCell ref="AS142:AT142"/>
    <mergeCell ref="AU142:AV142"/>
    <mergeCell ref="AS141:AT141"/>
    <mergeCell ref="AU141:AV141"/>
    <mergeCell ref="A142:B142"/>
    <mergeCell ref="C142:D142"/>
    <mergeCell ref="E142:F142"/>
    <mergeCell ref="G142:H142"/>
    <mergeCell ref="I142:K142"/>
    <mergeCell ref="L142:N142"/>
    <mergeCell ref="O142:P142"/>
    <mergeCell ref="Q142:R142"/>
    <mergeCell ref="O141:P141"/>
    <mergeCell ref="Q141:R141"/>
    <mergeCell ref="S141:Z141"/>
    <mergeCell ref="AA141:AE141"/>
    <mergeCell ref="AF141:AH141"/>
    <mergeCell ref="AJ141:AO141"/>
    <mergeCell ref="A141:B141"/>
    <mergeCell ref="C141:D141"/>
    <mergeCell ref="E141:F141"/>
    <mergeCell ref="G141:H141"/>
    <mergeCell ref="I141:K141"/>
    <mergeCell ref="L141:N141"/>
    <mergeCell ref="S144:Z144"/>
    <mergeCell ref="AA144:AE144"/>
    <mergeCell ref="AF144:AH144"/>
    <mergeCell ref="AJ144:AO144"/>
    <mergeCell ref="AS144:AT144"/>
    <mergeCell ref="AU144:AV144"/>
    <mergeCell ref="AS143:AT143"/>
    <mergeCell ref="AU143:AV143"/>
    <mergeCell ref="A144:B144"/>
    <mergeCell ref="C144:D144"/>
    <mergeCell ref="E144:F144"/>
    <mergeCell ref="G144:H144"/>
    <mergeCell ref="I144:K144"/>
    <mergeCell ref="L144:N144"/>
    <mergeCell ref="O144:P144"/>
    <mergeCell ref="Q144:R144"/>
    <mergeCell ref="O143:P143"/>
    <mergeCell ref="Q143:R143"/>
    <mergeCell ref="S143:Z143"/>
    <mergeCell ref="AA143:AE143"/>
    <mergeCell ref="AF143:AH143"/>
    <mergeCell ref="AJ143:AO143"/>
    <mergeCell ref="A143:B143"/>
    <mergeCell ref="C143:D143"/>
    <mergeCell ref="E143:F143"/>
    <mergeCell ref="G143:H143"/>
    <mergeCell ref="I143:K143"/>
    <mergeCell ref="L143:N143"/>
    <mergeCell ref="S146:Z146"/>
    <mergeCell ref="AA146:AE146"/>
    <mergeCell ref="AF146:AH146"/>
    <mergeCell ref="AJ146:AO146"/>
    <mergeCell ref="AS146:AT146"/>
    <mergeCell ref="AU146:AV146"/>
    <mergeCell ref="AS145:AT145"/>
    <mergeCell ref="AU145:AV145"/>
    <mergeCell ref="A146:B146"/>
    <mergeCell ref="C146:D146"/>
    <mergeCell ref="E146:F146"/>
    <mergeCell ref="G146:H146"/>
    <mergeCell ref="I146:K146"/>
    <mergeCell ref="L146:N146"/>
    <mergeCell ref="O146:P146"/>
    <mergeCell ref="Q146:R146"/>
    <mergeCell ref="O145:P145"/>
    <mergeCell ref="Q145:R145"/>
    <mergeCell ref="S145:Z145"/>
    <mergeCell ref="AA145:AE145"/>
    <mergeCell ref="AF145:AH145"/>
    <mergeCell ref="AJ145:AO145"/>
    <mergeCell ref="A145:B145"/>
    <mergeCell ref="C145:D145"/>
    <mergeCell ref="E145:F145"/>
    <mergeCell ref="G145:H145"/>
    <mergeCell ref="I145:K145"/>
    <mergeCell ref="L145:N145"/>
    <mergeCell ref="S148:Z148"/>
    <mergeCell ref="AA148:AE148"/>
    <mergeCell ref="AF148:AH148"/>
    <mergeCell ref="AJ148:AO148"/>
    <mergeCell ref="AS148:AT148"/>
    <mergeCell ref="AU148:AV148"/>
    <mergeCell ref="AS147:AT147"/>
    <mergeCell ref="AU147:AV147"/>
    <mergeCell ref="A148:B148"/>
    <mergeCell ref="C148:D148"/>
    <mergeCell ref="E148:F148"/>
    <mergeCell ref="G148:H148"/>
    <mergeCell ref="I148:K148"/>
    <mergeCell ref="L148:N148"/>
    <mergeCell ref="O148:P148"/>
    <mergeCell ref="Q148:R148"/>
    <mergeCell ref="O147:P147"/>
    <mergeCell ref="Q147:R147"/>
    <mergeCell ref="S147:Z147"/>
    <mergeCell ref="AA147:AE147"/>
    <mergeCell ref="AF147:AH147"/>
    <mergeCell ref="AJ147:AO147"/>
    <mergeCell ref="A147:B147"/>
    <mergeCell ref="C147:D147"/>
    <mergeCell ref="E147:F147"/>
    <mergeCell ref="G147:H147"/>
    <mergeCell ref="I147:K147"/>
    <mergeCell ref="L147:N147"/>
    <mergeCell ref="S150:Z150"/>
    <mergeCell ref="AA150:AE150"/>
    <mergeCell ref="AF150:AH150"/>
    <mergeCell ref="AJ150:AO150"/>
    <mergeCell ref="AS150:AT150"/>
    <mergeCell ref="AU150:AV150"/>
    <mergeCell ref="AS149:AT149"/>
    <mergeCell ref="AU149:AV149"/>
    <mergeCell ref="A150:B150"/>
    <mergeCell ref="C150:D150"/>
    <mergeCell ref="E150:F150"/>
    <mergeCell ref="G150:H150"/>
    <mergeCell ref="I150:K150"/>
    <mergeCell ref="L150:N150"/>
    <mergeCell ref="O150:P150"/>
    <mergeCell ref="Q150:R150"/>
    <mergeCell ref="O149:P149"/>
    <mergeCell ref="Q149:R149"/>
    <mergeCell ref="S149:Z149"/>
    <mergeCell ref="AA149:AE149"/>
    <mergeCell ref="AF149:AH149"/>
    <mergeCell ref="AJ149:AO149"/>
    <mergeCell ref="A149:B149"/>
    <mergeCell ref="C149:D149"/>
    <mergeCell ref="E149:F149"/>
    <mergeCell ref="G149:H149"/>
    <mergeCell ref="I149:K149"/>
    <mergeCell ref="L149:N149"/>
    <mergeCell ref="S152:Z152"/>
    <mergeCell ref="AA152:AE152"/>
    <mergeCell ref="AF152:AH152"/>
    <mergeCell ref="AJ152:AO152"/>
    <mergeCell ref="AS152:AT152"/>
    <mergeCell ref="AU152:AV152"/>
    <mergeCell ref="AS151:AT151"/>
    <mergeCell ref="AU151:AV151"/>
    <mergeCell ref="A152:B152"/>
    <mergeCell ref="C152:D152"/>
    <mergeCell ref="E152:F152"/>
    <mergeCell ref="G152:H152"/>
    <mergeCell ref="I152:K152"/>
    <mergeCell ref="L152:N152"/>
    <mergeCell ref="O152:P152"/>
    <mergeCell ref="Q152:R152"/>
    <mergeCell ref="O151:P151"/>
    <mergeCell ref="Q151:R151"/>
    <mergeCell ref="S151:Z151"/>
    <mergeCell ref="AA151:AE151"/>
    <mergeCell ref="AF151:AH151"/>
    <mergeCell ref="AJ151:AO151"/>
    <mergeCell ref="A151:B151"/>
    <mergeCell ref="C151:D151"/>
    <mergeCell ref="E151:F151"/>
    <mergeCell ref="G151:H151"/>
    <mergeCell ref="I151:K151"/>
    <mergeCell ref="L151:N151"/>
    <mergeCell ref="S154:Z154"/>
    <mergeCell ref="AA154:AE154"/>
    <mergeCell ref="AF154:AH154"/>
    <mergeCell ref="AJ154:AO154"/>
    <mergeCell ref="AS154:AT154"/>
    <mergeCell ref="AU154:AV154"/>
    <mergeCell ref="AS153:AT153"/>
    <mergeCell ref="AU153:AV153"/>
    <mergeCell ref="A154:B154"/>
    <mergeCell ref="C154:D154"/>
    <mergeCell ref="E154:F154"/>
    <mergeCell ref="G154:H154"/>
    <mergeCell ref="I154:K154"/>
    <mergeCell ref="L154:N154"/>
    <mergeCell ref="O154:P154"/>
    <mergeCell ref="Q154:R154"/>
    <mergeCell ref="O153:P153"/>
    <mergeCell ref="Q153:R153"/>
    <mergeCell ref="S153:Z153"/>
    <mergeCell ref="AA153:AE153"/>
    <mergeCell ref="AF153:AH153"/>
    <mergeCell ref="AJ153:AO153"/>
    <mergeCell ref="A153:B153"/>
    <mergeCell ref="C153:D153"/>
    <mergeCell ref="E153:F153"/>
    <mergeCell ref="G153:H153"/>
    <mergeCell ref="I153:K153"/>
    <mergeCell ref="L153:N153"/>
    <mergeCell ref="S156:Z156"/>
    <mergeCell ref="AA156:AE156"/>
    <mergeCell ref="AF156:AH156"/>
    <mergeCell ref="AJ156:AO156"/>
    <mergeCell ref="AS156:AT156"/>
    <mergeCell ref="AU156:AV156"/>
    <mergeCell ref="AS155:AT155"/>
    <mergeCell ref="AU155:AV155"/>
    <mergeCell ref="A156:B156"/>
    <mergeCell ref="C156:D156"/>
    <mergeCell ref="E156:F156"/>
    <mergeCell ref="G156:H156"/>
    <mergeCell ref="I156:K156"/>
    <mergeCell ref="L156:N156"/>
    <mergeCell ref="O156:P156"/>
    <mergeCell ref="Q156:R156"/>
    <mergeCell ref="O155:P155"/>
    <mergeCell ref="Q155:R155"/>
    <mergeCell ref="S155:Z155"/>
    <mergeCell ref="AA155:AE155"/>
    <mergeCell ref="AF155:AH155"/>
    <mergeCell ref="AJ155:AO155"/>
    <mergeCell ref="A155:B155"/>
    <mergeCell ref="C155:D155"/>
    <mergeCell ref="E155:F155"/>
    <mergeCell ref="G155:H155"/>
    <mergeCell ref="I155:K155"/>
    <mergeCell ref="L155:N155"/>
    <mergeCell ref="S158:Z158"/>
    <mergeCell ref="AA158:AE158"/>
    <mergeCell ref="AF158:AH158"/>
    <mergeCell ref="AJ158:AO158"/>
    <mergeCell ref="AS158:AT158"/>
    <mergeCell ref="AU158:AV158"/>
    <mergeCell ref="AS157:AT157"/>
    <mergeCell ref="AU157:AV157"/>
    <mergeCell ref="A158:B158"/>
    <mergeCell ref="C158:D158"/>
    <mergeCell ref="E158:F158"/>
    <mergeCell ref="G158:H158"/>
    <mergeCell ref="I158:K158"/>
    <mergeCell ref="L158:N158"/>
    <mergeCell ref="O158:P158"/>
    <mergeCell ref="Q158:R158"/>
    <mergeCell ref="O157:P157"/>
    <mergeCell ref="Q157:R157"/>
    <mergeCell ref="S157:Z157"/>
    <mergeCell ref="AA157:AE157"/>
    <mergeCell ref="AF157:AH157"/>
    <mergeCell ref="AJ157:AO157"/>
    <mergeCell ref="A157:B157"/>
    <mergeCell ref="C157:D157"/>
    <mergeCell ref="E157:F157"/>
    <mergeCell ref="G157:H157"/>
    <mergeCell ref="I157:K157"/>
    <mergeCell ref="L157:N157"/>
    <mergeCell ref="S160:Z160"/>
    <mergeCell ref="AA160:AE160"/>
    <mergeCell ref="AF160:AH160"/>
    <mergeCell ref="AJ160:AO160"/>
    <mergeCell ref="AS160:AT160"/>
    <mergeCell ref="AU160:AV160"/>
    <mergeCell ref="AS159:AT159"/>
    <mergeCell ref="AU159:AV159"/>
    <mergeCell ref="A160:B160"/>
    <mergeCell ref="C160:D160"/>
    <mergeCell ref="E160:F160"/>
    <mergeCell ref="G160:H160"/>
    <mergeCell ref="I160:K160"/>
    <mergeCell ref="L160:N160"/>
    <mergeCell ref="O160:P160"/>
    <mergeCell ref="Q160:R160"/>
    <mergeCell ref="O159:P159"/>
    <mergeCell ref="Q159:R159"/>
    <mergeCell ref="S159:Z159"/>
    <mergeCell ref="AA159:AE159"/>
    <mergeCell ref="AF159:AH159"/>
    <mergeCell ref="AJ159:AO159"/>
    <mergeCell ref="A159:B159"/>
    <mergeCell ref="C159:D159"/>
    <mergeCell ref="E159:F159"/>
    <mergeCell ref="G159:H159"/>
    <mergeCell ref="I159:K159"/>
    <mergeCell ref="L159:N159"/>
    <mergeCell ref="S162:Z162"/>
    <mergeCell ref="AA162:AE162"/>
    <mergeCell ref="AF162:AH162"/>
    <mergeCell ref="AJ162:AO162"/>
    <mergeCell ref="AS162:AT162"/>
    <mergeCell ref="AU162:AV162"/>
    <mergeCell ref="AS161:AT161"/>
    <mergeCell ref="AU161:AV161"/>
    <mergeCell ref="A162:B162"/>
    <mergeCell ref="C162:D162"/>
    <mergeCell ref="E162:F162"/>
    <mergeCell ref="G162:H162"/>
    <mergeCell ref="I162:K162"/>
    <mergeCell ref="L162:N162"/>
    <mergeCell ref="O162:P162"/>
    <mergeCell ref="Q162:R162"/>
    <mergeCell ref="O161:P161"/>
    <mergeCell ref="Q161:R161"/>
    <mergeCell ref="S161:Z161"/>
    <mergeCell ref="AA161:AE161"/>
    <mergeCell ref="AF161:AH161"/>
    <mergeCell ref="AJ161:AO161"/>
    <mergeCell ref="A161:B161"/>
    <mergeCell ref="C161:D161"/>
    <mergeCell ref="E161:F161"/>
    <mergeCell ref="G161:H161"/>
    <mergeCell ref="I161:K161"/>
    <mergeCell ref="L161:N161"/>
    <mergeCell ref="S164:Z164"/>
    <mergeCell ref="AA164:AE164"/>
    <mergeCell ref="AF164:AH164"/>
    <mergeCell ref="AJ164:AO164"/>
    <mergeCell ref="AS164:AT164"/>
    <mergeCell ref="AU164:AV164"/>
    <mergeCell ref="AS163:AT163"/>
    <mergeCell ref="AU163:AV163"/>
    <mergeCell ref="A164:B164"/>
    <mergeCell ref="C164:D164"/>
    <mergeCell ref="E164:F164"/>
    <mergeCell ref="G164:H164"/>
    <mergeCell ref="I164:K164"/>
    <mergeCell ref="L164:N164"/>
    <mergeCell ref="O164:P164"/>
    <mergeCell ref="Q164:R164"/>
    <mergeCell ref="O163:P163"/>
    <mergeCell ref="Q163:R163"/>
    <mergeCell ref="S163:Z163"/>
    <mergeCell ref="AA163:AE163"/>
    <mergeCell ref="AF163:AH163"/>
    <mergeCell ref="AJ163:AO163"/>
    <mergeCell ref="A163:B163"/>
    <mergeCell ref="C163:D163"/>
    <mergeCell ref="E163:F163"/>
    <mergeCell ref="G163:H163"/>
    <mergeCell ref="I163:K163"/>
    <mergeCell ref="L163:N163"/>
    <mergeCell ref="S166:Z166"/>
    <mergeCell ref="AA166:AE166"/>
    <mergeCell ref="AF166:AH166"/>
    <mergeCell ref="AJ166:AO166"/>
    <mergeCell ref="AS166:AT166"/>
    <mergeCell ref="AU166:AV166"/>
    <mergeCell ref="AS165:AT165"/>
    <mergeCell ref="AU165:AV165"/>
    <mergeCell ref="A166:B166"/>
    <mergeCell ref="C166:D166"/>
    <mergeCell ref="E166:F166"/>
    <mergeCell ref="G166:H166"/>
    <mergeCell ref="I166:K166"/>
    <mergeCell ref="L166:N166"/>
    <mergeCell ref="O166:P166"/>
    <mergeCell ref="Q166:R166"/>
    <mergeCell ref="O165:P165"/>
    <mergeCell ref="Q165:R165"/>
    <mergeCell ref="S165:Z165"/>
    <mergeCell ref="AA165:AE165"/>
    <mergeCell ref="AF165:AH165"/>
    <mergeCell ref="AJ165:AO165"/>
    <mergeCell ref="A165:B165"/>
    <mergeCell ref="C165:D165"/>
    <mergeCell ref="E165:F165"/>
    <mergeCell ref="G165:H165"/>
    <mergeCell ref="I165:K165"/>
    <mergeCell ref="L165:N165"/>
    <mergeCell ref="S168:Z168"/>
    <mergeCell ref="AA168:AE168"/>
    <mergeCell ref="AF168:AH168"/>
    <mergeCell ref="AJ168:AO168"/>
    <mergeCell ref="AS168:AT168"/>
    <mergeCell ref="AU168:AV168"/>
    <mergeCell ref="AS167:AT167"/>
    <mergeCell ref="AU167:AV167"/>
    <mergeCell ref="A168:B168"/>
    <mergeCell ref="C168:D168"/>
    <mergeCell ref="E168:F168"/>
    <mergeCell ref="G168:H168"/>
    <mergeCell ref="I168:K168"/>
    <mergeCell ref="L168:N168"/>
    <mergeCell ref="O168:P168"/>
    <mergeCell ref="Q168:R168"/>
    <mergeCell ref="O167:P167"/>
    <mergeCell ref="Q167:R167"/>
    <mergeCell ref="S167:Z167"/>
    <mergeCell ref="AA167:AE167"/>
    <mergeCell ref="AF167:AH167"/>
    <mergeCell ref="AJ167:AO167"/>
    <mergeCell ref="A167:B167"/>
    <mergeCell ref="C167:D167"/>
    <mergeCell ref="E167:F167"/>
    <mergeCell ref="G167:H167"/>
    <mergeCell ref="I167:K167"/>
    <mergeCell ref="L167:N167"/>
    <mergeCell ref="S170:Z170"/>
    <mergeCell ref="AA170:AE170"/>
    <mergeCell ref="AF170:AH170"/>
    <mergeCell ref="AJ170:AO170"/>
    <mergeCell ref="AS170:AT170"/>
    <mergeCell ref="AU170:AV170"/>
    <mergeCell ref="AS169:AT169"/>
    <mergeCell ref="AU169:AV169"/>
    <mergeCell ref="A170:B170"/>
    <mergeCell ref="C170:D170"/>
    <mergeCell ref="E170:F170"/>
    <mergeCell ref="G170:H170"/>
    <mergeCell ref="I170:K170"/>
    <mergeCell ref="L170:N170"/>
    <mergeCell ref="O170:P170"/>
    <mergeCell ref="Q170:R170"/>
    <mergeCell ref="O169:P169"/>
    <mergeCell ref="Q169:R169"/>
    <mergeCell ref="S169:Z169"/>
    <mergeCell ref="AA169:AE169"/>
    <mergeCell ref="AF169:AH169"/>
    <mergeCell ref="AJ169:AO169"/>
    <mergeCell ref="A169:B169"/>
    <mergeCell ref="C169:D169"/>
    <mergeCell ref="E169:F169"/>
    <mergeCell ref="G169:H169"/>
    <mergeCell ref="I169:K169"/>
    <mergeCell ref="L169:N169"/>
    <mergeCell ref="S172:Z172"/>
    <mergeCell ref="AA172:AE172"/>
    <mergeCell ref="AF172:AH172"/>
    <mergeCell ref="AJ172:AO172"/>
    <mergeCell ref="AS172:AT172"/>
    <mergeCell ref="AU172:AV172"/>
    <mergeCell ref="AS171:AT171"/>
    <mergeCell ref="AU171:AV171"/>
    <mergeCell ref="A172:B172"/>
    <mergeCell ref="C172:D172"/>
    <mergeCell ref="E172:F172"/>
    <mergeCell ref="G172:H172"/>
    <mergeCell ref="I172:K172"/>
    <mergeCell ref="L172:N172"/>
    <mergeCell ref="O172:P172"/>
    <mergeCell ref="Q172:R172"/>
    <mergeCell ref="O171:P171"/>
    <mergeCell ref="Q171:R171"/>
    <mergeCell ref="S171:Z171"/>
    <mergeCell ref="AA171:AE171"/>
    <mergeCell ref="AF171:AH171"/>
    <mergeCell ref="AJ171:AO171"/>
    <mergeCell ref="A171:B171"/>
    <mergeCell ref="C171:D171"/>
    <mergeCell ref="E171:F171"/>
    <mergeCell ref="G171:H171"/>
    <mergeCell ref="I171:K171"/>
    <mergeCell ref="L171:N171"/>
    <mergeCell ref="S174:Z174"/>
    <mergeCell ref="AA174:AE174"/>
    <mergeCell ref="AF174:AH174"/>
    <mergeCell ref="AJ174:AO174"/>
    <mergeCell ref="AS174:AT174"/>
    <mergeCell ref="AU174:AV174"/>
    <mergeCell ref="AS173:AT173"/>
    <mergeCell ref="AU173:AV173"/>
    <mergeCell ref="A174:B174"/>
    <mergeCell ref="C174:D174"/>
    <mergeCell ref="E174:F174"/>
    <mergeCell ref="G174:H174"/>
    <mergeCell ref="I174:K174"/>
    <mergeCell ref="L174:N174"/>
    <mergeCell ref="O174:P174"/>
    <mergeCell ref="Q174:R174"/>
    <mergeCell ref="O173:P173"/>
    <mergeCell ref="Q173:R173"/>
    <mergeCell ref="S173:Z173"/>
    <mergeCell ref="AA173:AE173"/>
    <mergeCell ref="AF173:AH173"/>
    <mergeCell ref="AJ173:AO173"/>
    <mergeCell ref="A173:B173"/>
    <mergeCell ref="C173:D173"/>
    <mergeCell ref="E173:F173"/>
    <mergeCell ref="G173:H173"/>
    <mergeCell ref="I173:K173"/>
    <mergeCell ref="L173:N173"/>
    <mergeCell ref="S176:Z176"/>
    <mergeCell ref="AA176:AE176"/>
    <mergeCell ref="AF176:AH176"/>
    <mergeCell ref="AJ176:AO176"/>
    <mergeCell ref="AS176:AT176"/>
    <mergeCell ref="AU176:AV176"/>
    <mergeCell ref="AS175:AT175"/>
    <mergeCell ref="AU175:AV175"/>
    <mergeCell ref="A176:B176"/>
    <mergeCell ref="C176:D176"/>
    <mergeCell ref="E176:F176"/>
    <mergeCell ref="G176:H176"/>
    <mergeCell ref="I176:K176"/>
    <mergeCell ref="L176:N176"/>
    <mergeCell ref="O176:P176"/>
    <mergeCell ref="Q176:R176"/>
    <mergeCell ref="O175:P175"/>
    <mergeCell ref="Q175:R175"/>
    <mergeCell ref="S175:Z175"/>
    <mergeCell ref="AA175:AE175"/>
    <mergeCell ref="AF175:AH175"/>
    <mergeCell ref="AJ175:AO175"/>
    <mergeCell ref="A175:B175"/>
    <mergeCell ref="C175:D175"/>
    <mergeCell ref="E175:F175"/>
    <mergeCell ref="G175:H175"/>
    <mergeCell ref="I175:K175"/>
    <mergeCell ref="L175:N175"/>
    <mergeCell ref="S178:Z178"/>
    <mergeCell ref="AA178:AE178"/>
    <mergeCell ref="AF178:AH178"/>
    <mergeCell ref="AJ178:AO178"/>
    <mergeCell ref="AS178:AT178"/>
    <mergeCell ref="AU178:AV178"/>
    <mergeCell ref="AS177:AT177"/>
    <mergeCell ref="AU177:AV177"/>
    <mergeCell ref="A178:B178"/>
    <mergeCell ref="C178:D178"/>
    <mergeCell ref="E178:F178"/>
    <mergeCell ref="G178:H178"/>
    <mergeCell ref="I178:K178"/>
    <mergeCell ref="L178:N178"/>
    <mergeCell ref="O178:P178"/>
    <mergeCell ref="Q178:R178"/>
    <mergeCell ref="O177:P177"/>
    <mergeCell ref="Q177:R177"/>
    <mergeCell ref="S177:Z177"/>
    <mergeCell ref="AA177:AE177"/>
    <mergeCell ref="AF177:AH177"/>
    <mergeCell ref="AJ177:AO177"/>
    <mergeCell ref="A177:B177"/>
    <mergeCell ref="C177:D177"/>
    <mergeCell ref="E177:F177"/>
    <mergeCell ref="G177:H177"/>
    <mergeCell ref="I177:K177"/>
    <mergeCell ref="L177:N177"/>
    <mergeCell ref="S180:Z180"/>
    <mergeCell ref="AA180:AE180"/>
    <mergeCell ref="AF180:AH180"/>
    <mergeCell ref="AJ180:AO180"/>
    <mergeCell ref="AS180:AT180"/>
    <mergeCell ref="AU180:AV180"/>
    <mergeCell ref="AS179:AT179"/>
    <mergeCell ref="AU179:AV179"/>
    <mergeCell ref="A180:B180"/>
    <mergeCell ref="C180:D180"/>
    <mergeCell ref="E180:F180"/>
    <mergeCell ref="G180:H180"/>
    <mergeCell ref="I180:K180"/>
    <mergeCell ref="L180:N180"/>
    <mergeCell ref="O180:P180"/>
    <mergeCell ref="Q180:R180"/>
    <mergeCell ref="O179:P179"/>
    <mergeCell ref="Q179:R179"/>
    <mergeCell ref="S179:Z179"/>
    <mergeCell ref="AA179:AE179"/>
    <mergeCell ref="AF179:AH179"/>
    <mergeCell ref="AJ179:AO179"/>
    <mergeCell ref="A179:B179"/>
    <mergeCell ref="C179:D179"/>
    <mergeCell ref="E179:F179"/>
    <mergeCell ref="G179:H179"/>
    <mergeCell ref="I179:K179"/>
    <mergeCell ref="L179:N179"/>
    <mergeCell ref="S182:Z182"/>
    <mergeCell ref="AA182:AE182"/>
    <mergeCell ref="AF182:AH182"/>
    <mergeCell ref="AJ182:AO182"/>
    <mergeCell ref="AS182:AT182"/>
    <mergeCell ref="AU182:AV182"/>
    <mergeCell ref="AS181:AT181"/>
    <mergeCell ref="AU181:AV181"/>
    <mergeCell ref="A182:B182"/>
    <mergeCell ref="C182:D182"/>
    <mergeCell ref="E182:F182"/>
    <mergeCell ref="G182:H182"/>
    <mergeCell ref="I182:K182"/>
    <mergeCell ref="L182:N182"/>
    <mergeCell ref="O182:P182"/>
    <mergeCell ref="Q182:R182"/>
    <mergeCell ref="O181:P181"/>
    <mergeCell ref="Q181:R181"/>
    <mergeCell ref="S181:Z181"/>
    <mergeCell ref="AA181:AE181"/>
    <mergeCell ref="AF181:AH181"/>
    <mergeCell ref="AJ181:AO181"/>
    <mergeCell ref="A181:B181"/>
    <mergeCell ref="C181:D181"/>
    <mergeCell ref="E181:F181"/>
    <mergeCell ref="G181:H181"/>
    <mergeCell ref="I181:K181"/>
    <mergeCell ref="L181:N181"/>
    <mergeCell ref="S184:Z184"/>
    <mergeCell ref="AA184:AE184"/>
    <mergeCell ref="AF184:AH184"/>
    <mergeCell ref="AJ184:AO184"/>
    <mergeCell ref="AS184:AT184"/>
    <mergeCell ref="AU184:AV184"/>
    <mergeCell ref="AS183:AT183"/>
    <mergeCell ref="AU183:AV183"/>
    <mergeCell ref="A184:B184"/>
    <mergeCell ref="C184:D184"/>
    <mergeCell ref="E184:F184"/>
    <mergeCell ref="G184:H184"/>
    <mergeCell ref="I184:K184"/>
    <mergeCell ref="L184:N184"/>
    <mergeCell ref="O184:P184"/>
    <mergeCell ref="Q184:R184"/>
    <mergeCell ref="O183:P183"/>
    <mergeCell ref="Q183:R183"/>
    <mergeCell ref="S183:Z183"/>
    <mergeCell ref="AA183:AE183"/>
    <mergeCell ref="AF183:AH183"/>
    <mergeCell ref="AJ183:AO183"/>
    <mergeCell ref="A183:B183"/>
    <mergeCell ref="C183:D183"/>
    <mergeCell ref="E183:F183"/>
    <mergeCell ref="G183:H183"/>
    <mergeCell ref="I183:K183"/>
    <mergeCell ref="L183:N183"/>
    <mergeCell ref="S186:Z186"/>
    <mergeCell ref="AA186:AE186"/>
    <mergeCell ref="AF186:AH186"/>
    <mergeCell ref="AJ186:AO186"/>
    <mergeCell ref="AS186:AT186"/>
    <mergeCell ref="AU186:AV186"/>
    <mergeCell ref="AS185:AT185"/>
    <mergeCell ref="AU185:AV185"/>
    <mergeCell ref="A186:B186"/>
    <mergeCell ref="C186:D186"/>
    <mergeCell ref="E186:F186"/>
    <mergeCell ref="G186:H186"/>
    <mergeCell ref="I186:K186"/>
    <mergeCell ref="L186:N186"/>
    <mergeCell ref="O186:P186"/>
    <mergeCell ref="Q186:R186"/>
    <mergeCell ref="O185:P185"/>
    <mergeCell ref="Q185:R185"/>
    <mergeCell ref="S185:Z185"/>
    <mergeCell ref="AA185:AE185"/>
    <mergeCell ref="AF185:AH185"/>
    <mergeCell ref="AJ185:AO185"/>
    <mergeCell ref="A185:B185"/>
    <mergeCell ref="C185:D185"/>
    <mergeCell ref="E185:F185"/>
    <mergeCell ref="G185:H185"/>
    <mergeCell ref="I185:K185"/>
    <mergeCell ref="L185:N185"/>
    <mergeCell ref="S188:Z188"/>
    <mergeCell ref="AA188:AE188"/>
    <mergeCell ref="AF188:AH188"/>
    <mergeCell ref="AJ188:AO188"/>
    <mergeCell ref="AS188:AT188"/>
    <mergeCell ref="AU188:AV188"/>
    <mergeCell ref="AS187:AT187"/>
    <mergeCell ref="AU187:AV187"/>
    <mergeCell ref="A188:B188"/>
    <mergeCell ref="C188:D188"/>
    <mergeCell ref="E188:F188"/>
    <mergeCell ref="G188:H188"/>
    <mergeCell ref="I188:K188"/>
    <mergeCell ref="L188:N188"/>
    <mergeCell ref="O188:P188"/>
    <mergeCell ref="Q188:R188"/>
    <mergeCell ref="O187:P187"/>
    <mergeCell ref="Q187:R187"/>
    <mergeCell ref="S187:Z187"/>
    <mergeCell ref="AA187:AE187"/>
    <mergeCell ref="AF187:AH187"/>
    <mergeCell ref="AJ187:AO187"/>
    <mergeCell ref="A187:B187"/>
    <mergeCell ref="C187:D187"/>
    <mergeCell ref="E187:F187"/>
    <mergeCell ref="G187:H187"/>
    <mergeCell ref="I187:K187"/>
    <mergeCell ref="L187:N187"/>
    <mergeCell ref="S190:Z190"/>
    <mergeCell ref="AA190:AE190"/>
    <mergeCell ref="AF190:AH190"/>
    <mergeCell ref="AJ190:AO190"/>
    <mergeCell ref="AS190:AT190"/>
    <mergeCell ref="AU190:AV190"/>
    <mergeCell ref="AS189:AT189"/>
    <mergeCell ref="AU189:AV189"/>
    <mergeCell ref="A190:B190"/>
    <mergeCell ref="C190:D190"/>
    <mergeCell ref="E190:F190"/>
    <mergeCell ref="G190:H190"/>
    <mergeCell ref="I190:K190"/>
    <mergeCell ref="L190:N190"/>
    <mergeCell ref="O190:P190"/>
    <mergeCell ref="Q190:R190"/>
    <mergeCell ref="O189:P189"/>
    <mergeCell ref="Q189:R189"/>
    <mergeCell ref="S189:Z189"/>
    <mergeCell ref="AA189:AE189"/>
    <mergeCell ref="AF189:AH189"/>
    <mergeCell ref="AJ189:AO189"/>
    <mergeCell ref="A189:B189"/>
    <mergeCell ref="C189:D189"/>
    <mergeCell ref="E189:F189"/>
    <mergeCell ref="G189:H189"/>
    <mergeCell ref="I189:K189"/>
    <mergeCell ref="L189:N189"/>
    <mergeCell ref="S192:Z192"/>
    <mergeCell ref="AA192:AE192"/>
    <mergeCell ref="AF192:AH192"/>
    <mergeCell ref="AJ192:AO192"/>
    <mergeCell ref="AS192:AT192"/>
    <mergeCell ref="AU192:AV192"/>
    <mergeCell ref="AS191:AT191"/>
    <mergeCell ref="AU191:AV191"/>
    <mergeCell ref="A192:B192"/>
    <mergeCell ref="C192:D192"/>
    <mergeCell ref="E192:F192"/>
    <mergeCell ref="G192:H192"/>
    <mergeCell ref="I192:K192"/>
    <mergeCell ref="L192:N192"/>
    <mergeCell ref="O192:P192"/>
    <mergeCell ref="Q192:R192"/>
    <mergeCell ref="O191:P191"/>
    <mergeCell ref="Q191:R191"/>
    <mergeCell ref="S191:Z191"/>
    <mergeCell ref="AA191:AE191"/>
    <mergeCell ref="AF191:AH191"/>
    <mergeCell ref="AJ191:AO191"/>
    <mergeCell ref="A191:B191"/>
    <mergeCell ref="C191:D191"/>
    <mergeCell ref="E191:F191"/>
    <mergeCell ref="G191:H191"/>
    <mergeCell ref="I191:K191"/>
    <mergeCell ref="L191:N191"/>
    <mergeCell ref="S194:Z194"/>
    <mergeCell ref="AA194:AE194"/>
    <mergeCell ref="AF194:AH194"/>
    <mergeCell ref="AJ194:AO194"/>
    <mergeCell ref="AS194:AT194"/>
    <mergeCell ref="AU194:AV194"/>
    <mergeCell ref="AS193:AT193"/>
    <mergeCell ref="AU193:AV193"/>
    <mergeCell ref="A194:B194"/>
    <mergeCell ref="C194:D194"/>
    <mergeCell ref="E194:F194"/>
    <mergeCell ref="G194:H194"/>
    <mergeCell ref="I194:K194"/>
    <mergeCell ref="L194:N194"/>
    <mergeCell ref="O194:P194"/>
    <mergeCell ref="Q194:R194"/>
    <mergeCell ref="O193:P193"/>
    <mergeCell ref="Q193:R193"/>
    <mergeCell ref="S193:Z193"/>
    <mergeCell ref="AA193:AE193"/>
    <mergeCell ref="AF193:AH193"/>
    <mergeCell ref="AJ193:AO193"/>
    <mergeCell ref="A193:B193"/>
    <mergeCell ref="C193:D193"/>
    <mergeCell ref="E193:F193"/>
    <mergeCell ref="G193:H193"/>
    <mergeCell ref="I193:K193"/>
    <mergeCell ref="L193:N193"/>
    <mergeCell ref="S196:Z196"/>
    <mergeCell ref="AA196:AE196"/>
    <mergeCell ref="AF196:AH196"/>
    <mergeCell ref="AJ196:AO196"/>
    <mergeCell ref="AS196:AT196"/>
    <mergeCell ref="AU196:AV196"/>
    <mergeCell ref="AS195:AT195"/>
    <mergeCell ref="AU195:AV195"/>
    <mergeCell ref="A196:B196"/>
    <mergeCell ref="C196:D196"/>
    <mergeCell ref="E196:F196"/>
    <mergeCell ref="G196:H196"/>
    <mergeCell ref="I196:K196"/>
    <mergeCell ref="L196:N196"/>
    <mergeCell ref="O196:P196"/>
    <mergeCell ref="Q196:R196"/>
    <mergeCell ref="O195:P195"/>
    <mergeCell ref="Q195:R195"/>
    <mergeCell ref="S195:Z195"/>
    <mergeCell ref="AA195:AE195"/>
    <mergeCell ref="AF195:AH195"/>
    <mergeCell ref="AJ195:AO195"/>
    <mergeCell ref="A195:B195"/>
    <mergeCell ref="C195:D195"/>
    <mergeCell ref="E195:F195"/>
    <mergeCell ref="G195:H195"/>
    <mergeCell ref="I195:K195"/>
    <mergeCell ref="L195:N195"/>
    <mergeCell ref="S198:Z198"/>
    <mergeCell ref="AA198:AE198"/>
    <mergeCell ref="AF198:AH198"/>
    <mergeCell ref="AJ198:AO198"/>
    <mergeCell ref="AS198:AT198"/>
    <mergeCell ref="AU198:AV198"/>
    <mergeCell ref="AS197:AT197"/>
    <mergeCell ref="AU197:AV197"/>
    <mergeCell ref="A198:B198"/>
    <mergeCell ref="C198:D198"/>
    <mergeCell ref="E198:F198"/>
    <mergeCell ref="G198:H198"/>
    <mergeCell ref="I198:K198"/>
    <mergeCell ref="L198:N198"/>
    <mergeCell ref="O198:P198"/>
    <mergeCell ref="Q198:R198"/>
    <mergeCell ref="O197:P197"/>
    <mergeCell ref="Q197:R197"/>
    <mergeCell ref="S197:Z197"/>
    <mergeCell ref="AA197:AE197"/>
    <mergeCell ref="AF197:AH197"/>
    <mergeCell ref="AJ197:AO197"/>
    <mergeCell ref="A197:B197"/>
    <mergeCell ref="C197:D197"/>
    <mergeCell ref="E197:F197"/>
    <mergeCell ref="G197:H197"/>
    <mergeCell ref="I197:K197"/>
    <mergeCell ref="L197:N197"/>
    <mergeCell ref="S200:Z200"/>
    <mergeCell ref="AA200:AE200"/>
    <mergeCell ref="AF200:AH200"/>
    <mergeCell ref="AJ200:AO200"/>
    <mergeCell ref="AS200:AT200"/>
    <mergeCell ref="AU200:AV200"/>
    <mergeCell ref="AS199:AT199"/>
    <mergeCell ref="AU199:AV199"/>
    <mergeCell ref="A200:B200"/>
    <mergeCell ref="C200:D200"/>
    <mergeCell ref="E200:F200"/>
    <mergeCell ref="G200:H200"/>
    <mergeCell ref="I200:K200"/>
    <mergeCell ref="L200:N200"/>
    <mergeCell ref="O200:P200"/>
    <mergeCell ref="Q200:R200"/>
    <mergeCell ref="O199:P199"/>
    <mergeCell ref="Q199:R199"/>
    <mergeCell ref="S199:Z199"/>
    <mergeCell ref="AA199:AE199"/>
    <mergeCell ref="AF199:AH199"/>
    <mergeCell ref="AJ199:AO199"/>
    <mergeCell ref="A199:B199"/>
    <mergeCell ref="C199:D199"/>
    <mergeCell ref="E199:F199"/>
    <mergeCell ref="G199:H199"/>
    <mergeCell ref="I199:K199"/>
    <mergeCell ref="L199:N199"/>
    <mergeCell ref="S202:Z202"/>
    <mergeCell ref="AA202:AE202"/>
    <mergeCell ref="AF202:AH202"/>
    <mergeCell ref="AJ202:AO202"/>
    <mergeCell ref="AS202:AT202"/>
    <mergeCell ref="AU202:AV202"/>
    <mergeCell ref="AS201:AT201"/>
    <mergeCell ref="AU201:AV201"/>
    <mergeCell ref="A202:B202"/>
    <mergeCell ref="C202:D202"/>
    <mergeCell ref="E202:F202"/>
    <mergeCell ref="G202:H202"/>
    <mergeCell ref="I202:K202"/>
    <mergeCell ref="L202:N202"/>
    <mergeCell ref="O202:P202"/>
    <mergeCell ref="Q202:R202"/>
    <mergeCell ref="O201:P201"/>
    <mergeCell ref="Q201:R201"/>
    <mergeCell ref="S201:Z201"/>
    <mergeCell ref="AA201:AE201"/>
    <mergeCell ref="AF201:AH201"/>
    <mergeCell ref="AJ201:AO201"/>
    <mergeCell ref="A201:B201"/>
    <mergeCell ref="C201:D201"/>
    <mergeCell ref="E201:F201"/>
    <mergeCell ref="G201:H201"/>
    <mergeCell ref="I201:K201"/>
    <mergeCell ref="L201:N201"/>
    <mergeCell ref="S204:Z204"/>
    <mergeCell ref="AA204:AE204"/>
    <mergeCell ref="AF204:AH204"/>
    <mergeCell ref="AJ204:AO204"/>
    <mergeCell ref="AS204:AT204"/>
    <mergeCell ref="AU204:AV204"/>
    <mergeCell ref="AS203:AT203"/>
    <mergeCell ref="AU203:AV203"/>
    <mergeCell ref="A204:B204"/>
    <mergeCell ref="C204:D204"/>
    <mergeCell ref="E204:F204"/>
    <mergeCell ref="G204:H204"/>
    <mergeCell ref="I204:K204"/>
    <mergeCell ref="L204:N204"/>
    <mergeCell ref="O204:P204"/>
    <mergeCell ref="Q204:R204"/>
    <mergeCell ref="O203:P203"/>
    <mergeCell ref="Q203:R203"/>
    <mergeCell ref="S203:Z203"/>
    <mergeCell ref="AA203:AE203"/>
    <mergeCell ref="AF203:AH203"/>
    <mergeCell ref="AJ203:AO203"/>
    <mergeCell ref="A203:B203"/>
    <mergeCell ref="C203:D203"/>
    <mergeCell ref="E203:F203"/>
    <mergeCell ref="G203:H203"/>
    <mergeCell ref="I203:K203"/>
    <mergeCell ref="L203:N203"/>
    <mergeCell ref="AS205:AT205"/>
    <mergeCell ref="AU205:AV205"/>
    <mergeCell ref="J206:K206"/>
    <mergeCell ref="L206:M206"/>
    <mergeCell ref="AA206:AB206"/>
    <mergeCell ref="AC206:AD206"/>
    <mergeCell ref="AM206:AO206"/>
    <mergeCell ref="AS206:AT206"/>
    <mergeCell ref="AU206:AV206"/>
    <mergeCell ref="O205:P205"/>
    <mergeCell ref="Q205:R205"/>
    <mergeCell ref="S205:Z205"/>
    <mergeCell ref="AA205:AE205"/>
    <mergeCell ref="AF205:AH205"/>
    <mergeCell ref="AJ205:AO205"/>
    <mergeCell ref="A205:B205"/>
    <mergeCell ref="C205:D205"/>
    <mergeCell ref="E205:F205"/>
    <mergeCell ref="G205:H205"/>
    <mergeCell ref="I205:K205"/>
    <mergeCell ref="L205:N205"/>
  </mergeCells>
  <pageMargins left="0.39370078740157499" right="0.39370078740157499" top="0.39370078740157499" bottom="0.70272440944881898" header="0.39370078740157499" footer="0.39370078740157499"/>
  <pageSetup paperSize="0" orientation="landscape" horizontalDpi="300" verticalDpi="300"/>
  <headerFooter alignWithMargins="0">
    <oddFooter>&amp;R&amp;"Arial,Regular"&amp;8 Página 
&amp;"-,Regular"&amp;P 
&amp;"-,Regular"de 
&amp;"-,Regular"&amp;N</odd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T36"/>
  <sheetViews>
    <sheetView topLeftCell="A24" workbookViewId="0">
      <selection activeCell="B28" sqref="B28"/>
    </sheetView>
  </sheetViews>
  <sheetFormatPr baseColWidth="10" defaultColWidth="11.42578125" defaultRowHeight="15" x14ac:dyDescent="0.25"/>
  <cols>
    <col min="1" max="1" width="18.7109375" customWidth="1"/>
    <col min="2" max="2" width="30.42578125" customWidth="1"/>
    <col min="3" max="3" width="18" bestFit="1" customWidth="1"/>
    <col min="4" max="4" width="19.28515625" hidden="1" customWidth="1"/>
    <col min="5" max="5" width="17" hidden="1" customWidth="1"/>
    <col min="6" max="6" width="18" bestFit="1" customWidth="1"/>
    <col min="7" max="7" width="6.28515625" style="2" bestFit="1" customWidth="1"/>
    <col min="8" max="8" width="18" bestFit="1" customWidth="1"/>
    <col min="9" max="9" width="6.28515625" bestFit="1" customWidth="1"/>
    <col min="11" max="11" width="15.140625" bestFit="1" customWidth="1"/>
    <col min="12" max="12" width="17.85546875" bestFit="1" customWidth="1"/>
    <col min="13" max="13" width="18.140625" bestFit="1" customWidth="1"/>
    <col min="14" max="15" width="16.28515625" bestFit="1" customWidth="1"/>
    <col min="16" max="16" width="6.5703125" bestFit="1" customWidth="1"/>
    <col min="17" max="17" width="15.140625" bestFit="1" customWidth="1"/>
    <col min="18" max="18" width="6.5703125" bestFit="1" customWidth="1"/>
    <col min="19" max="19" width="15.140625" bestFit="1" customWidth="1"/>
  </cols>
  <sheetData>
    <row r="1" spans="1:20" ht="15.75" thickBot="1" x14ac:dyDescent="0.3">
      <c r="A1" s="3" t="s">
        <v>482</v>
      </c>
      <c r="B1" s="4" t="s">
        <v>1</v>
      </c>
      <c r="C1" s="4" t="s">
        <v>483</v>
      </c>
      <c r="D1" s="4" t="s">
        <v>484</v>
      </c>
      <c r="E1" s="4" t="s">
        <v>485</v>
      </c>
      <c r="F1" s="4" t="s">
        <v>486</v>
      </c>
      <c r="G1" s="5" t="s">
        <v>485</v>
      </c>
      <c r="H1" s="4" t="s">
        <v>487</v>
      </c>
      <c r="I1" s="6" t="s">
        <v>485</v>
      </c>
    </row>
    <row r="2" spans="1:20" ht="15.75" thickBot="1" x14ac:dyDescent="0.3">
      <c r="A2" s="60" t="s">
        <v>24</v>
      </c>
      <c r="B2" s="61" t="s">
        <v>25</v>
      </c>
      <c r="C2" s="62" t="e">
        <f>+C3+C4+C5</f>
        <v>#REF!</v>
      </c>
      <c r="D2" s="62" t="e">
        <f>VLOOKUP(A2,#REF!,8,0)</f>
        <v>#REF!</v>
      </c>
      <c r="E2" s="63" t="e">
        <f>+D2/C2</f>
        <v>#REF!</v>
      </c>
      <c r="F2" s="62" t="e">
        <f>+F3+F4+F5</f>
        <v>#REF!</v>
      </c>
      <c r="G2" s="63" t="e">
        <f>+F2/C2</f>
        <v>#REF!</v>
      </c>
      <c r="H2" s="62" t="e">
        <f>+H3+H4+H5</f>
        <v>#REF!</v>
      </c>
      <c r="I2" s="64" t="e">
        <f>+H2/C2</f>
        <v>#REF!</v>
      </c>
      <c r="K2" s="20"/>
    </row>
    <row r="3" spans="1:20" ht="15.75" thickBot="1" x14ac:dyDescent="0.3">
      <c r="A3" s="65" t="s">
        <v>28</v>
      </c>
      <c r="B3" s="66" t="s">
        <v>29</v>
      </c>
      <c r="C3" s="67" t="e">
        <f>VLOOKUP(A3,#REF!,7,0)</f>
        <v>#REF!</v>
      </c>
      <c r="D3" s="62" t="e">
        <f>VLOOKUP(A3,#REF!,8,0)</f>
        <v>#REF!</v>
      </c>
      <c r="E3" s="63" t="e">
        <f t="shared" ref="E3:E16" si="0">+D3/C3</f>
        <v>#REF!</v>
      </c>
      <c r="F3" s="67" t="e">
        <f>VLOOKUP(A3,#REF!,11,0)</f>
        <v>#REF!</v>
      </c>
      <c r="G3" s="68" t="e">
        <f t="shared" ref="G3:G16" si="1">+F3/C3</f>
        <v>#REF!</v>
      </c>
      <c r="H3" s="67" t="e">
        <f>VLOOKUP(A3,#REF!,13,0)</f>
        <v>#REF!</v>
      </c>
      <c r="I3" s="69" t="e">
        <f t="shared" ref="I3:I11" si="2">+H3/C3</f>
        <v>#REF!</v>
      </c>
      <c r="L3" s="215">
        <v>2019</v>
      </c>
      <c r="M3" s="216"/>
      <c r="N3" s="216"/>
      <c r="O3" s="216"/>
      <c r="P3" s="216"/>
      <c r="Q3" s="216"/>
      <c r="R3" s="216"/>
      <c r="S3" s="216"/>
      <c r="T3" s="217"/>
    </row>
    <row r="4" spans="1:20" ht="27" thickBot="1" x14ac:dyDescent="0.3">
      <c r="A4" s="65" t="s">
        <v>51</v>
      </c>
      <c r="B4" s="70" t="s">
        <v>52</v>
      </c>
      <c r="C4" s="71" t="e">
        <f>VLOOKUP(A4,#REF!,7,0)</f>
        <v>#REF!</v>
      </c>
      <c r="D4" s="62" t="e">
        <f>VLOOKUP(A4,#REF!,8,0)</f>
        <v>#REF!</v>
      </c>
      <c r="E4" s="63" t="e">
        <f t="shared" si="0"/>
        <v>#REF!</v>
      </c>
      <c r="F4" s="67" t="e">
        <f>VLOOKUP(A4,#REF!,11,0)</f>
        <v>#REF!</v>
      </c>
      <c r="G4" s="72" t="e">
        <f t="shared" si="1"/>
        <v>#REF!</v>
      </c>
      <c r="H4" s="71" t="e">
        <f>VLOOKUP(A4,#REF!,13,0)</f>
        <v>#REF!</v>
      </c>
      <c r="I4" s="73" t="e">
        <f t="shared" si="2"/>
        <v>#REF!</v>
      </c>
      <c r="L4" s="25" t="s">
        <v>0</v>
      </c>
      <c r="M4" s="25" t="s">
        <v>1</v>
      </c>
      <c r="N4" s="25" t="s">
        <v>488</v>
      </c>
      <c r="O4" s="25" t="s">
        <v>489</v>
      </c>
      <c r="P4" s="25" t="s">
        <v>490</v>
      </c>
      <c r="Q4" s="25" t="s">
        <v>487</v>
      </c>
      <c r="R4" s="25" t="s">
        <v>485</v>
      </c>
      <c r="S4" s="25"/>
      <c r="T4" s="25"/>
    </row>
    <row r="5" spans="1:20" ht="39.75" thickBot="1" x14ac:dyDescent="0.3">
      <c r="A5" s="65" t="s">
        <v>66</v>
      </c>
      <c r="B5" s="70" t="s">
        <v>67</v>
      </c>
      <c r="C5" s="71" t="e">
        <f>VLOOKUP(A5,#REF!,7,0)</f>
        <v>#REF!</v>
      </c>
      <c r="D5" s="62" t="e">
        <f>VLOOKUP(A5,#REF!,8,0)</f>
        <v>#REF!</v>
      </c>
      <c r="E5" s="63" t="e">
        <f t="shared" si="0"/>
        <v>#REF!</v>
      </c>
      <c r="F5" s="67" t="e">
        <f>VLOOKUP(A5,#REF!,11,0)</f>
        <v>#REF!</v>
      </c>
      <c r="G5" s="72" t="e">
        <f t="shared" si="1"/>
        <v>#REF!</v>
      </c>
      <c r="H5" s="71" t="e">
        <f>VLOOKUP(A5,#REF!,13,0)</f>
        <v>#REF!</v>
      </c>
      <c r="I5" s="73" t="e">
        <f t="shared" si="2"/>
        <v>#REF!</v>
      </c>
      <c r="L5" s="16" t="s">
        <v>22</v>
      </c>
      <c r="M5" s="17" t="s">
        <v>491</v>
      </c>
      <c r="N5" s="12" t="e">
        <f>+#REF!</f>
        <v>#REF!</v>
      </c>
      <c r="O5" s="12" t="e">
        <f>+#REF!</f>
        <v>#REF!</v>
      </c>
      <c r="P5" s="7" t="e">
        <f>+O5/N5</f>
        <v>#REF!</v>
      </c>
      <c r="Q5" s="12" t="e">
        <f>+#REF!</f>
        <v>#REF!</v>
      </c>
      <c r="R5" s="7" t="e">
        <f>+Q5/N5</f>
        <v>#REF!</v>
      </c>
      <c r="S5" s="12" t="e">
        <f>+#REF!</f>
        <v>#REF!</v>
      </c>
      <c r="T5" s="13" t="e">
        <f>+S5/N5</f>
        <v>#REF!</v>
      </c>
    </row>
    <row r="6" spans="1:20" ht="26.25" customHeight="1" thickBot="1" x14ac:dyDescent="0.3">
      <c r="A6" s="65"/>
      <c r="B6" s="74" t="s">
        <v>492</v>
      </c>
      <c r="C6" s="75">
        <v>0</v>
      </c>
      <c r="D6" s="62"/>
      <c r="E6" s="63" t="e">
        <f t="shared" si="0"/>
        <v>#DIV/0!</v>
      </c>
      <c r="F6" s="67" t="e">
        <f>VLOOKUP(A6,#REF!,11,0)</f>
        <v>#REF!</v>
      </c>
      <c r="G6" s="76">
        <v>0</v>
      </c>
      <c r="H6" s="75">
        <v>0</v>
      </c>
      <c r="I6" s="77"/>
      <c r="L6" s="18" t="s">
        <v>244</v>
      </c>
      <c r="M6" s="19" t="s">
        <v>493</v>
      </c>
      <c r="N6" s="14" t="e">
        <f>+#REF!</f>
        <v>#REF!</v>
      </c>
      <c r="O6" s="14" t="e">
        <f>+#REF!</f>
        <v>#REF!</v>
      </c>
      <c r="P6" s="8" t="e">
        <f>+O6/N6</f>
        <v>#REF!</v>
      </c>
      <c r="Q6" s="14" t="e">
        <f>+#REF!</f>
        <v>#REF!</v>
      </c>
      <c r="R6" s="8" t="e">
        <f>+Q6/N6</f>
        <v>#REF!</v>
      </c>
      <c r="S6" s="14" t="e">
        <f>+#REF!</f>
        <v>#REF!</v>
      </c>
      <c r="T6" s="28" t="e">
        <f>+S6/N6</f>
        <v>#REF!</v>
      </c>
    </row>
    <row r="7" spans="1:20" ht="15.75" thickBot="1" x14ac:dyDescent="0.3">
      <c r="A7" s="60" t="s">
        <v>84</v>
      </c>
      <c r="B7" s="61" t="s">
        <v>85</v>
      </c>
      <c r="C7" s="62" t="e">
        <f>VLOOKUP(A7,#REF!,7,0)</f>
        <v>#REF!</v>
      </c>
      <c r="D7" s="62" t="e">
        <f>VLOOKUP(A7,#REF!,8,0)</f>
        <v>#REF!</v>
      </c>
      <c r="E7" s="63" t="e">
        <f t="shared" si="0"/>
        <v>#REF!</v>
      </c>
      <c r="F7" s="62" t="e">
        <f>+F8+F9</f>
        <v>#REF!</v>
      </c>
      <c r="G7" s="63" t="e">
        <f t="shared" si="1"/>
        <v>#REF!</v>
      </c>
      <c r="H7" s="62" t="e">
        <f>VLOOKUP(A7,#REF!,13,0)</f>
        <v>#REF!</v>
      </c>
      <c r="I7" s="64" t="e">
        <f t="shared" si="2"/>
        <v>#REF!</v>
      </c>
      <c r="L7" s="215" t="s">
        <v>494</v>
      </c>
      <c r="M7" s="216"/>
      <c r="N7" s="26" t="e">
        <f>+N5+N6</f>
        <v>#REF!</v>
      </c>
      <c r="O7" s="26" t="e">
        <f>+O5+O6</f>
        <v>#REF!</v>
      </c>
      <c r="P7" s="27" t="e">
        <f>+O7/N7</f>
        <v>#REF!</v>
      </c>
      <c r="Q7" s="26" t="e">
        <f>+Q5+Q6</f>
        <v>#REF!</v>
      </c>
      <c r="R7" s="27" t="e">
        <f>+Q7/N7</f>
        <v>#REF!</v>
      </c>
      <c r="S7" s="26" t="e">
        <f>+S5+S6</f>
        <v>#REF!</v>
      </c>
      <c r="T7" s="29" t="e">
        <f>+S7/N7</f>
        <v>#REF!</v>
      </c>
    </row>
    <row r="8" spans="1:20" ht="27" thickBot="1" x14ac:dyDescent="0.3">
      <c r="A8" s="65" t="s">
        <v>86</v>
      </c>
      <c r="B8" s="78" t="s">
        <v>87</v>
      </c>
      <c r="C8" s="67" t="e">
        <f>VLOOKUP(A8,#REF!,7,0)</f>
        <v>#REF!</v>
      </c>
      <c r="D8" s="62" t="e">
        <f>VLOOKUP(A8,#REF!,8,0)</f>
        <v>#REF!</v>
      </c>
      <c r="E8" s="63" t="e">
        <f t="shared" si="0"/>
        <v>#REF!</v>
      </c>
      <c r="F8" s="67" t="e">
        <f>VLOOKUP(A8,#REF!,11,0)</f>
        <v>#REF!</v>
      </c>
      <c r="G8" s="68" t="e">
        <f t="shared" si="1"/>
        <v>#REF!</v>
      </c>
      <c r="H8" s="67" t="e">
        <f>VLOOKUP(A8,#REF!,13,0)</f>
        <v>#REF!</v>
      </c>
      <c r="I8" s="69" t="e">
        <f t="shared" si="2"/>
        <v>#REF!</v>
      </c>
    </row>
    <row r="9" spans="1:20" ht="27" thickBot="1" x14ac:dyDescent="0.3">
      <c r="A9" s="65" t="s">
        <v>112</v>
      </c>
      <c r="B9" s="74" t="s">
        <v>113</v>
      </c>
      <c r="C9" s="75" t="e">
        <f>VLOOKUP(A9,#REF!,7,0)</f>
        <v>#REF!</v>
      </c>
      <c r="D9" s="62" t="e">
        <f>VLOOKUP(A9,#REF!,8,0)</f>
        <v>#REF!</v>
      </c>
      <c r="E9" s="63" t="e">
        <f t="shared" si="0"/>
        <v>#REF!</v>
      </c>
      <c r="F9" s="75" t="e">
        <f>VLOOKUP(A9,#REF!,11,0)</f>
        <v>#REF!</v>
      </c>
      <c r="G9" s="76" t="e">
        <f t="shared" si="1"/>
        <v>#REF!</v>
      </c>
      <c r="H9" s="75" t="e">
        <f>VLOOKUP(A9,#REF!,13,0)</f>
        <v>#REF!</v>
      </c>
      <c r="I9" s="77" t="e">
        <f t="shared" si="2"/>
        <v>#REF!</v>
      </c>
    </row>
    <row r="10" spans="1:20" ht="22.5" customHeight="1" thickBot="1" x14ac:dyDescent="0.3">
      <c r="A10" s="60" t="s">
        <v>212</v>
      </c>
      <c r="B10" s="61" t="s">
        <v>213</v>
      </c>
      <c r="C10" s="62" t="e">
        <f>VLOOKUP(A10,#REF!,7,0)</f>
        <v>#REF!</v>
      </c>
      <c r="D10" s="62" t="e">
        <f>VLOOKUP(A10,#REF!,8,0)</f>
        <v>#REF!</v>
      </c>
      <c r="E10" s="63" t="e">
        <f t="shared" si="0"/>
        <v>#REF!</v>
      </c>
      <c r="F10" s="62" t="e">
        <f>+F11+F12</f>
        <v>#REF!</v>
      </c>
      <c r="G10" s="63" t="e">
        <f t="shared" si="1"/>
        <v>#REF!</v>
      </c>
      <c r="H10" s="62" t="e">
        <f>VLOOKUP(A10,#REF!,13,0)</f>
        <v>#REF!</v>
      </c>
      <c r="I10" s="64" t="e">
        <f>+H10/C10</f>
        <v>#REF!</v>
      </c>
    </row>
    <row r="11" spans="1:20" ht="15.75" thickBot="1" x14ac:dyDescent="0.3">
      <c r="A11" s="65" t="s">
        <v>214</v>
      </c>
      <c r="B11" s="66" t="s">
        <v>495</v>
      </c>
      <c r="C11" s="67" t="e">
        <f>VLOOKUP(A11,#REF!,7,0)</f>
        <v>#REF!</v>
      </c>
      <c r="D11" s="62" t="e">
        <f>VLOOKUP(A11,#REF!,8,0)</f>
        <v>#REF!</v>
      </c>
      <c r="E11" s="63" t="e">
        <f t="shared" si="0"/>
        <v>#REF!</v>
      </c>
      <c r="F11" s="67" t="e">
        <f>VLOOKUP(A11,#REF!,11,0)</f>
        <v>#REF!</v>
      </c>
      <c r="G11" s="68" t="e">
        <f t="shared" si="1"/>
        <v>#REF!</v>
      </c>
      <c r="H11" s="67" t="e">
        <f>VLOOKUP(A11,#REF!,13,0)</f>
        <v>#REF!</v>
      </c>
      <c r="I11" s="69" t="e">
        <f t="shared" si="2"/>
        <v>#REF!</v>
      </c>
    </row>
    <row r="12" spans="1:20" ht="15.75" thickBot="1" x14ac:dyDescent="0.3">
      <c r="A12" s="65" t="s">
        <v>224</v>
      </c>
      <c r="B12" s="79" t="s">
        <v>225</v>
      </c>
      <c r="C12" s="71" t="e">
        <f>VLOOKUP(A12,#REF!,7,0)</f>
        <v>#REF!</v>
      </c>
      <c r="D12" s="62" t="e">
        <f>VLOOKUP(A12,#REF!,8,0)</f>
        <v>#REF!</v>
      </c>
      <c r="E12" s="63" t="e">
        <f t="shared" si="0"/>
        <v>#REF!</v>
      </c>
      <c r="F12" s="71" t="e">
        <f>VLOOKUP(A12,#REF!,11,0)</f>
        <v>#REF!</v>
      </c>
      <c r="G12" s="80" t="e">
        <f>+F12/C12</f>
        <v>#REF!</v>
      </c>
      <c r="H12" s="71" t="e">
        <f>VLOOKUP(A12,#REF!,13,0)</f>
        <v>#REF!</v>
      </c>
      <c r="I12" s="73"/>
    </row>
    <row r="13" spans="1:20" ht="15.75" thickBot="1" x14ac:dyDescent="0.3">
      <c r="A13" s="81"/>
      <c r="B13" s="82" t="s">
        <v>496</v>
      </c>
      <c r="C13" s="75">
        <v>0</v>
      </c>
      <c r="D13" s="62"/>
      <c r="E13" s="63" t="e">
        <f t="shared" si="0"/>
        <v>#DIV/0!</v>
      </c>
      <c r="F13" s="75">
        <v>0</v>
      </c>
      <c r="G13" s="76">
        <v>0</v>
      </c>
      <c r="H13" s="75">
        <v>0</v>
      </c>
      <c r="I13" s="77">
        <v>0</v>
      </c>
    </row>
    <row r="14" spans="1:20" ht="39.75" thickBot="1" x14ac:dyDescent="0.3">
      <c r="A14" s="60" t="s">
        <v>226</v>
      </c>
      <c r="B14" s="83" t="s">
        <v>227</v>
      </c>
      <c r="C14" s="62" t="e">
        <f>+C15+C16</f>
        <v>#REF!</v>
      </c>
      <c r="D14" s="62" t="e">
        <f>VLOOKUP(A14,#REF!,8,0)</f>
        <v>#REF!</v>
      </c>
      <c r="E14" s="63" t="e">
        <f t="shared" si="0"/>
        <v>#REF!</v>
      </c>
      <c r="F14" s="62" t="e">
        <f>+F15+F16</f>
        <v>#REF!</v>
      </c>
      <c r="G14" s="63" t="e">
        <f t="shared" si="1"/>
        <v>#REF!</v>
      </c>
      <c r="H14" s="62" t="e">
        <f>+H15+H16</f>
        <v>#REF!</v>
      </c>
      <c r="I14" s="64" t="e">
        <f>+H14/C14</f>
        <v>#REF!</v>
      </c>
    </row>
    <row r="15" spans="1:20" ht="15.75" thickBot="1" x14ac:dyDescent="0.3">
      <c r="A15" s="65" t="s">
        <v>228</v>
      </c>
      <c r="B15" s="66" t="s">
        <v>229</v>
      </c>
      <c r="C15" s="67" t="e">
        <f>VLOOKUP(A15,#REF!,7,0)</f>
        <v>#REF!</v>
      </c>
      <c r="D15" s="62" t="e">
        <f>VLOOKUP(A15,#REF!,8,0)</f>
        <v>#REF!</v>
      </c>
      <c r="E15" s="63" t="e">
        <f t="shared" si="0"/>
        <v>#REF!</v>
      </c>
      <c r="F15" s="67" t="e">
        <f>VLOOKUP(A15,#REF!,11,0)</f>
        <v>#REF!</v>
      </c>
      <c r="G15" s="68" t="e">
        <f t="shared" si="1"/>
        <v>#REF!</v>
      </c>
      <c r="H15" s="67" t="e">
        <f>VLOOKUP(A15,#REF!,13,0)</f>
        <v>#REF!</v>
      </c>
      <c r="I15" s="69" t="e">
        <f>+H15/C15</f>
        <v>#REF!</v>
      </c>
    </row>
    <row r="16" spans="1:20" ht="15.75" thickBot="1" x14ac:dyDescent="0.3">
      <c r="A16" s="65" t="s">
        <v>240</v>
      </c>
      <c r="B16" s="82" t="s">
        <v>241</v>
      </c>
      <c r="C16" s="75" t="e">
        <f>VLOOKUP(A16,#REF!,7,0)</f>
        <v>#REF!</v>
      </c>
      <c r="D16" s="62" t="e">
        <f>VLOOKUP(A16,#REF!,8,0)</f>
        <v>#REF!</v>
      </c>
      <c r="E16" s="63" t="e">
        <f t="shared" si="0"/>
        <v>#REF!</v>
      </c>
      <c r="F16" s="75" t="e">
        <f>VLOOKUP(A16,#REF!,11,0)</f>
        <v>#REF!</v>
      </c>
      <c r="G16" s="76" t="e">
        <f t="shared" si="1"/>
        <v>#REF!</v>
      </c>
      <c r="H16" s="75" t="e">
        <f>VLOOKUP(A16,#REF!,13,0)</f>
        <v>#REF!</v>
      </c>
      <c r="I16" s="77">
        <v>1</v>
      </c>
    </row>
    <row r="17" spans="1:18" ht="15.75" thickBot="1" x14ac:dyDescent="0.3">
      <c r="A17" s="60" t="s">
        <v>22</v>
      </c>
      <c r="B17" s="61" t="s">
        <v>497</v>
      </c>
      <c r="C17" s="62" t="e">
        <f>+C2+C7+C10+C14</f>
        <v>#REF!</v>
      </c>
      <c r="D17" s="62" t="e">
        <f>+D2+D7+D10+D14</f>
        <v>#REF!</v>
      </c>
      <c r="E17" s="63" t="e">
        <f>+D17/C17</f>
        <v>#REF!</v>
      </c>
      <c r="F17" s="84" t="e">
        <f>+F2+F7+F10+F14</f>
        <v>#REF!</v>
      </c>
      <c r="G17" s="63" t="e">
        <f>+F17/C17</f>
        <v>#REF!</v>
      </c>
      <c r="H17" s="62" t="e">
        <f>+H2+H7+H10+H14</f>
        <v>#REF!</v>
      </c>
      <c r="I17" s="64" t="e">
        <f>+H17/C17</f>
        <v>#REF!</v>
      </c>
    </row>
    <row r="18" spans="1:18" x14ac:dyDescent="0.25">
      <c r="H18" s="1"/>
    </row>
    <row r="19" spans="1:18" x14ac:dyDescent="0.25">
      <c r="H19" s="1"/>
    </row>
    <row r="21" spans="1:18" ht="15.75" thickBot="1" x14ac:dyDescent="0.3"/>
    <row r="22" spans="1:18" ht="15.75" thickBot="1" x14ac:dyDescent="0.3">
      <c r="A22" s="35" t="s">
        <v>0</v>
      </c>
      <c r="B22" s="36" t="s">
        <v>1</v>
      </c>
      <c r="C22" s="37" t="s">
        <v>483</v>
      </c>
      <c r="D22" s="37" t="s">
        <v>484</v>
      </c>
      <c r="E22" s="37" t="s">
        <v>485</v>
      </c>
      <c r="F22" s="37" t="s">
        <v>486</v>
      </c>
      <c r="G22" s="38" t="s">
        <v>485</v>
      </c>
      <c r="H22" s="37" t="s">
        <v>487</v>
      </c>
      <c r="I22" s="39" t="s">
        <v>485</v>
      </c>
    </row>
    <row r="23" spans="1:18" ht="51" customHeight="1" thickBot="1" x14ac:dyDescent="0.3">
      <c r="A23" s="40" t="s">
        <v>251</v>
      </c>
      <c r="B23" s="41" t="s">
        <v>252</v>
      </c>
      <c r="C23" s="42" t="e">
        <f>VLOOKUP(A23,#REF!,7,0)</f>
        <v>#REF!</v>
      </c>
      <c r="D23" s="43" t="e">
        <f>VLOOKUP(A23,#REF!,8,0)</f>
        <v>#REF!</v>
      </c>
      <c r="E23" s="44" t="e">
        <f>+D23/C23</f>
        <v>#REF!</v>
      </c>
      <c r="F23" s="42" t="e">
        <f>VLOOKUP(A23,#REF!,11,0)</f>
        <v>#REF!</v>
      </c>
      <c r="G23" s="44" t="e">
        <f>+F23/C23</f>
        <v>#REF!</v>
      </c>
      <c r="H23" s="42" t="e">
        <f>VLOOKUP(A23,#REF!,13,0)</f>
        <v>#REF!</v>
      </c>
      <c r="I23" s="56" t="e">
        <f>+H23/C23</f>
        <v>#REF!</v>
      </c>
    </row>
    <row r="24" spans="1:18" ht="51" customHeight="1" thickBot="1" x14ac:dyDescent="0.3">
      <c r="A24" s="45" t="s">
        <v>498</v>
      </c>
      <c r="B24" s="46" t="s">
        <v>499</v>
      </c>
      <c r="C24" s="42" t="e">
        <f>VLOOKUP(A24,#REF!,7,0)</f>
        <v>#REF!</v>
      </c>
      <c r="D24" s="86"/>
      <c r="E24" s="87"/>
      <c r="F24" s="42" t="e">
        <f>VLOOKUP(A24,#REF!,11,0)</f>
        <v>#REF!</v>
      </c>
      <c r="G24" s="87" t="e">
        <f>+F24/C24</f>
        <v>#REF!</v>
      </c>
      <c r="H24" s="42" t="e">
        <f>VLOOKUP(A24,#REF!,13,0)</f>
        <v>#REF!</v>
      </c>
      <c r="I24" s="88"/>
    </row>
    <row r="25" spans="1:18" ht="36.75" customHeight="1" thickBot="1" x14ac:dyDescent="0.3">
      <c r="A25" s="45" t="s">
        <v>500</v>
      </c>
      <c r="B25" s="46" t="s">
        <v>499</v>
      </c>
      <c r="C25" s="42" t="e">
        <f>VLOOKUP(A25,#REF!,7,0)</f>
        <v>#REF!</v>
      </c>
      <c r="D25" s="48" t="e">
        <f>VLOOKUP(A25,#REF!,8,0)</f>
        <v>#REF!</v>
      </c>
      <c r="E25" s="49" t="e">
        <f t="shared" ref="E25:E28" si="3">+D25/C25</f>
        <v>#REF!</v>
      </c>
      <c r="F25" s="42" t="e">
        <f>VLOOKUP(A25,#REF!,11,0)</f>
        <v>#REF!</v>
      </c>
      <c r="G25" s="49" t="e">
        <f t="shared" ref="G25:G28" si="4">+F25/C25</f>
        <v>#REF!</v>
      </c>
      <c r="H25" s="42" t="e">
        <f>VLOOKUP(A25,#REF!,13,0)</f>
        <v>#REF!</v>
      </c>
      <c r="I25" s="57" t="e">
        <f>+H25/C25</f>
        <v>#REF!</v>
      </c>
      <c r="K25" s="55" t="e">
        <f>+F25+F26</f>
        <v>#REF!</v>
      </c>
      <c r="L25" s="53" t="e">
        <f>+F25+F26</f>
        <v>#REF!</v>
      </c>
    </row>
    <row r="26" spans="1:18" ht="52.5" thickBot="1" x14ac:dyDescent="0.3">
      <c r="A26" s="45" t="s">
        <v>501</v>
      </c>
      <c r="B26" s="46" t="s">
        <v>499</v>
      </c>
      <c r="C26" s="42" t="e">
        <f>VLOOKUP(A26,#REF!,7,0)</f>
        <v>#REF!</v>
      </c>
      <c r="D26" s="48" t="e">
        <f>VLOOKUP(A26,#REF!,8,0)</f>
        <v>#REF!</v>
      </c>
      <c r="E26" s="49" t="e">
        <f t="shared" si="3"/>
        <v>#REF!</v>
      </c>
      <c r="F26" s="42" t="e">
        <f>VLOOKUP(A26,#REF!,11,0)</f>
        <v>#REF!</v>
      </c>
      <c r="G26" s="49" t="e">
        <f t="shared" si="4"/>
        <v>#REF!</v>
      </c>
      <c r="H26" s="42" t="e">
        <f>VLOOKUP(A26,#REF!,13,0)</f>
        <v>#REF!</v>
      </c>
      <c r="I26" s="57" t="e">
        <f>+H26/C26</f>
        <v>#REF!</v>
      </c>
      <c r="J26" s="24"/>
      <c r="K26" s="55" t="e">
        <f>+C25+C26</f>
        <v>#REF!</v>
      </c>
      <c r="L26" s="55">
        <v>27996840701</v>
      </c>
    </row>
    <row r="27" spans="1:18" ht="39.75" thickBot="1" x14ac:dyDescent="0.3">
      <c r="A27" s="45" t="s">
        <v>502</v>
      </c>
      <c r="B27" s="46" t="s">
        <v>429</v>
      </c>
      <c r="C27" s="42" t="e">
        <f>VLOOKUP(A27,#REF!,7,0)</f>
        <v>#REF!</v>
      </c>
      <c r="D27" s="48"/>
      <c r="E27" s="49"/>
      <c r="F27" s="42" t="e">
        <f>VLOOKUP(A27,#REF!,11,0)</f>
        <v>#REF!</v>
      </c>
      <c r="G27" s="49" t="e">
        <f>+F27/C27</f>
        <v>#REF!</v>
      </c>
      <c r="H27" s="42" t="e">
        <f>VLOOKUP(A27,#REF!,13,0)</f>
        <v>#REF!</v>
      </c>
      <c r="I27" s="57" t="e">
        <f t="shared" ref="I27:I28" si="5">+H27/C27</f>
        <v>#REF!</v>
      </c>
      <c r="J27" s="24"/>
      <c r="K27" s="55"/>
      <c r="L27" s="55"/>
    </row>
    <row r="28" spans="1:18" ht="51.75" x14ac:dyDescent="0.25">
      <c r="A28" s="45" t="s">
        <v>281</v>
      </c>
      <c r="B28" s="46" t="s">
        <v>503</v>
      </c>
      <c r="C28" s="47" t="e">
        <f>VLOOKUP(A28,#REF!,7,0)</f>
        <v>#REF!</v>
      </c>
      <c r="D28" s="48" t="e">
        <f>VLOOKUP(A28,#REF!,8,0)</f>
        <v>#REF!</v>
      </c>
      <c r="E28" s="49" t="e">
        <f t="shared" si="3"/>
        <v>#REF!</v>
      </c>
      <c r="F28" s="42" t="e">
        <f>VLOOKUP(A28,#REF!,11,0)</f>
        <v>#REF!</v>
      </c>
      <c r="G28" s="49" t="e">
        <f t="shared" si="4"/>
        <v>#REF!</v>
      </c>
      <c r="H28" s="42" t="e">
        <f>VLOOKUP(A28,#REF!,13,0)</f>
        <v>#REF!</v>
      </c>
      <c r="I28" s="57" t="e">
        <f t="shared" si="5"/>
        <v>#REF!</v>
      </c>
      <c r="J28" s="85"/>
      <c r="K28" s="2"/>
      <c r="L28" s="54"/>
    </row>
    <row r="29" spans="1:18" ht="15.75" thickBot="1" x14ac:dyDescent="0.3">
      <c r="A29" s="59" t="s">
        <v>244</v>
      </c>
      <c r="B29" s="50" t="s">
        <v>504</v>
      </c>
      <c r="C29" s="51" t="e">
        <f>SUM(C23:C28)</f>
        <v>#REF!</v>
      </c>
      <c r="D29" s="51" t="e">
        <f>SUM(D23:D28)</f>
        <v>#REF!</v>
      </c>
      <c r="E29" s="52" t="e">
        <f>+D29/C29</f>
        <v>#REF!</v>
      </c>
      <c r="F29" s="51" t="e">
        <f>SUM(F23:F28)</f>
        <v>#REF!</v>
      </c>
      <c r="G29" s="52" t="e">
        <f>+F29/C29</f>
        <v>#REF!</v>
      </c>
      <c r="H29" s="51" t="e">
        <f>SUM(H23:H28)</f>
        <v>#REF!</v>
      </c>
      <c r="I29" s="58" t="e">
        <f>+H29/C29</f>
        <v>#REF!</v>
      </c>
    </row>
    <row r="30" spans="1:18" x14ac:dyDescent="0.25">
      <c r="I30" s="2"/>
    </row>
    <row r="31" spans="1:18" ht="15.75" thickBot="1" x14ac:dyDescent="0.3"/>
    <row r="32" spans="1:18" ht="15.75" thickBot="1" x14ac:dyDescent="0.3">
      <c r="A32" s="215">
        <v>2021</v>
      </c>
      <c r="B32" s="216"/>
      <c r="C32" s="216"/>
      <c r="D32" s="216"/>
      <c r="E32" s="216"/>
      <c r="F32" s="216"/>
      <c r="G32" s="216"/>
      <c r="H32" s="216"/>
      <c r="I32" s="217"/>
      <c r="L32" s="218"/>
      <c r="M32" s="218"/>
      <c r="N32" s="218"/>
      <c r="O32" s="218"/>
      <c r="P32" s="218"/>
      <c r="Q32" s="218"/>
      <c r="R32" s="218"/>
    </row>
    <row r="33" spans="1:18" ht="15.75" thickBot="1" x14ac:dyDescent="0.3">
      <c r="A33" s="21" t="s">
        <v>0</v>
      </c>
      <c r="B33" s="22" t="s">
        <v>1</v>
      </c>
      <c r="C33" s="22" t="s">
        <v>488</v>
      </c>
      <c r="D33" s="22" t="s">
        <v>484</v>
      </c>
      <c r="E33" s="22" t="s">
        <v>485</v>
      </c>
      <c r="F33" s="22" t="s">
        <v>489</v>
      </c>
      <c r="G33" s="22" t="s">
        <v>485</v>
      </c>
      <c r="H33" s="22" t="s">
        <v>505</v>
      </c>
      <c r="I33" s="23" t="s">
        <v>485</v>
      </c>
      <c r="L33" s="30"/>
      <c r="M33" s="30"/>
      <c r="N33" s="30"/>
      <c r="O33" s="30"/>
      <c r="P33" s="30"/>
      <c r="Q33" s="30"/>
      <c r="R33" s="30"/>
    </row>
    <row r="34" spans="1:18" x14ac:dyDescent="0.25">
      <c r="A34" s="16" t="s">
        <v>22</v>
      </c>
      <c r="B34" s="17" t="s">
        <v>491</v>
      </c>
      <c r="C34" s="12" t="e">
        <f>+C17</f>
        <v>#REF!</v>
      </c>
      <c r="D34" s="12" t="e">
        <f>+D17</f>
        <v>#REF!</v>
      </c>
      <c r="E34" s="7" t="e">
        <f>+D34/C34</f>
        <v>#REF!</v>
      </c>
      <c r="F34" s="12" t="e">
        <f>+F17</f>
        <v>#REF!</v>
      </c>
      <c r="G34" s="7" t="e">
        <f>+F34/C34</f>
        <v>#REF!</v>
      </c>
      <c r="H34" s="12" t="e">
        <f>+H17</f>
        <v>#REF!</v>
      </c>
      <c r="I34" s="13" t="e">
        <f>+H34/C34</f>
        <v>#REF!</v>
      </c>
      <c r="N34" s="31"/>
      <c r="O34" s="31"/>
      <c r="P34" s="32"/>
      <c r="Q34" s="31"/>
      <c r="R34" s="32"/>
    </row>
    <row r="35" spans="1:18" ht="15.75" thickBot="1" x14ac:dyDescent="0.3">
      <c r="A35" s="18" t="s">
        <v>244</v>
      </c>
      <c r="B35" s="19" t="s">
        <v>493</v>
      </c>
      <c r="C35" s="14" t="e">
        <f>+C29</f>
        <v>#REF!</v>
      </c>
      <c r="D35" s="14" t="e">
        <f t="shared" ref="D35:H35" si="6">+D29</f>
        <v>#REF!</v>
      </c>
      <c r="E35" s="8" t="e">
        <f>+D35/C35</f>
        <v>#REF!</v>
      </c>
      <c r="F35" s="14" t="e">
        <f t="shared" si="6"/>
        <v>#REF!</v>
      </c>
      <c r="G35" s="8" t="e">
        <f>+F35/C35</f>
        <v>#REF!</v>
      </c>
      <c r="H35" s="14" t="e">
        <f t="shared" si="6"/>
        <v>#REF!</v>
      </c>
      <c r="I35" s="15" t="e">
        <f>+H35/C35</f>
        <v>#REF!</v>
      </c>
      <c r="N35" s="31"/>
      <c r="O35" s="31"/>
      <c r="P35" s="32"/>
      <c r="Q35" s="31"/>
      <c r="R35" s="32"/>
    </row>
    <row r="36" spans="1:18" ht="15.75" thickBot="1" x14ac:dyDescent="0.3">
      <c r="A36" s="213" t="s">
        <v>494</v>
      </c>
      <c r="B36" s="214"/>
      <c r="C36" s="9" t="e">
        <f>+C34+C35</f>
        <v>#REF!</v>
      </c>
      <c r="D36" s="9" t="e">
        <f>+D34+D35</f>
        <v>#REF!</v>
      </c>
      <c r="E36" s="10" t="e">
        <f>+D36/C36</f>
        <v>#REF!</v>
      </c>
      <c r="F36" s="9" t="e">
        <f t="shared" ref="F36:H36" si="7">+F34+F35</f>
        <v>#REF!</v>
      </c>
      <c r="G36" s="10" t="e">
        <f>+F36/C36</f>
        <v>#REF!</v>
      </c>
      <c r="H36" s="9" t="e">
        <f t="shared" si="7"/>
        <v>#REF!</v>
      </c>
      <c r="I36" s="11" t="e">
        <f>+H36/C36</f>
        <v>#REF!</v>
      </c>
      <c r="L36" s="218"/>
      <c r="M36" s="218"/>
      <c r="N36" s="33"/>
      <c r="O36" s="33"/>
      <c r="P36" s="34"/>
      <c r="Q36" s="33"/>
      <c r="R36" s="34"/>
    </row>
  </sheetData>
  <mergeCells count="6">
    <mergeCell ref="A36:B36"/>
    <mergeCell ref="A32:I32"/>
    <mergeCell ref="L3:T3"/>
    <mergeCell ref="L32:R32"/>
    <mergeCell ref="L36:M36"/>
    <mergeCell ref="L7:M7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E987E5-9788-457E-A65A-84F27B488579}">
  <dimension ref="A1:W181"/>
  <sheetViews>
    <sheetView showGridLines="0" topLeftCell="B1" zoomScale="130" zoomScaleNormal="130" workbookViewId="0">
      <selection activeCell="G3" sqref="G3:S181"/>
    </sheetView>
  </sheetViews>
  <sheetFormatPr baseColWidth="10" defaultColWidth="11.42578125" defaultRowHeight="14.25" x14ac:dyDescent="0.2"/>
  <cols>
    <col min="1" max="1" width="33.42578125" style="92" customWidth="1"/>
    <col min="2" max="2" width="33.140625" style="94" customWidth="1"/>
    <col min="3" max="3" width="8.7109375" style="92" customWidth="1"/>
    <col min="4" max="5" width="4.85546875" style="92" customWidth="1"/>
    <col min="6" max="6" width="13.42578125" style="92" bestFit="1" customWidth="1"/>
    <col min="7" max="7" width="19.140625" style="104" customWidth="1"/>
    <col min="8" max="8" width="21.42578125" style="104" customWidth="1"/>
    <col min="9" max="9" width="17.140625" style="104" bestFit="1" customWidth="1"/>
    <col min="10" max="10" width="17.7109375" style="104" bestFit="1" customWidth="1"/>
    <col min="11" max="11" width="18.28515625" style="104" customWidth="1"/>
    <col min="12" max="12" width="18.140625" style="104" bestFit="1" customWidth="1"/>
    <col min="13" max="13" width="18.28515625" style="104" customWidth="1"/>
    <col min="14" max="14" width="17.140625" style="104" bestFit="1" customWidth="1"/>
    <col min="15" max="15" width="17.85546875" style="104" bestFit="1" customWidth="1"/>
    <col min="16" max="16" width="15.5703125" style="104" bestFit="1" customWidth="1"/>
    <col min="17" max="17" width="17.85546875" style="104" bestFit="1" customWidth="1"/>
    <col min="18" max="18" width="17.28515625" style="104" bestFit="1" customWidth="1"/>
    <col min="19" max="19" width="15.5703125" style="104" bestFit="1" customWidth="1"/>
    <col min="20" max="20" width="15.140625" style="92" customWidth="1"/>
    <col min="21" max="21" width="21.85546875" style="92" customWidth="1"/>
    <col min="22" max="22" width="15" style="92" bestFit="1" customWidth="1"/>
    <col min="23" max="23" width="16" style="92" bestFit="1" customWidth="1"/>
    <col min="24" max="16384" width="11.42578125" style="92"/>
  </cols>
  <sheetData>
    <row r="1" spans="1:23" s="89" customFormat="1" ht="45" customHeight="1" x14ac:dyDescent="0.25">
      <c r="A1" s="106" t="s">
        <v>0</v>
      </c>
      <c r="B1" s="107" t="s">
        <v>1</v>
      </c>
      <c r="C1" s="106" t="s">
        <v>2</v>
      </c>
      <c r="D1" s="106" t="s">
        <v>3</v>
      </c>
      <c r="E1" s="106" t="s">
        <v>4</v>
      </c>
      <c r="F1" s="106" t="s">
        <v>5</v>
      </c>
      <c r="G1" s="122" t="s">
        <v>6</v>
      </c>
      <c r="H1" s="122" t="s">
        <v>7</v>
      </c>
      <c r="I1" s="122" t="s">
        <v>8</v>
      </c>
      <c r="J1" s="122" t="s">
        <v>9</v>
      </c>
      <c r="K1" s="122" t="s">
        <v>10</v>
      </c>
      <c r="L1" s="122" t="s">
        <v>11</v>
      </c>
      <c r="M1" s="122" t="s">
        <v>12</v>
      </c>
      <c r="N1" s="122" t="s">
        <v>13</v>
      </c>
      <c r="O1" s="122" t="s">
        <v>14</v>
      </c>
      <c r="P1" s="122" t="s">
        <v>15</v>
      </c>
      <c r="Q1" s="122" t="s">
        <v>16</v>
      </c>
      <c r="R1" s="122" t="s">
        <v>17</v>
      </c>
      <c r="S1" s="122" t="s">
        <v>18</v>
      </c>
      <c r="U1" s="89" t="s">
        <v>511</v>
      </c>
    </row>
    <row r="2" spans="1:23" s="91" customFormat="1" ht="12" x14ac:dyDescent="0.25">
      <c r="A2" s="90" t="s">
        <v>1049</v>
      </c>
      <c r="B2" s="108" t="s">
        <v>523</v>
      </c>
      <c r="C2" s="109" t="s">
        <v>19</v>
      </c>
      <c r="D2" s="109" t="s">
        <v>20</v>
      </c>
      <c r="E2" s="109">
        <v>20</v>
      </c>
      <c r="F2" s="110"/>
      <c r="G2" s="111">
        <f>+G3+G120+G121</f>
        <v>244887629070</v>
      </c>
      <c r="H2" s="111">
        <f t="shared" ref="H2:S2" si="0">+H3+H120+H121</f>
        <v>204716516628.42996</v>
      </c>
      <c r="I2" s="111">
        <f t="shared" si="0"/>
        <v>40171112441.57</v>
      </c>
      <c r="J2" s="111">
        <f t="shared" si="0"/>
        <v>0</v>
      </c>
      <c r="K2" s="111">
        <f t="shared" si="0"/>
        <v>77706206901.940002</v>
      </c>
      <c r="L2" s="111">
        <f t="shared" si="0"/>
        <v>127010309726.49001</v>
      </c>
      <c r="M2" s="111">
        <f t="shared" si="0"/>
        <v>19806870557.540001</v>
      </c>
      <c r="N2" s="111">
        <f t="shared" si="0"/>
        <v>57899336344.400002</v>
      </c>
      <c r="O2" s="111">
        <f t="shared" si="0"/>
        <v>19075688241.540001</v>
      </c>
      <c r="P2" s="111">
        <f t="shared" si="0"/>
        <v>731182316</v>
      </c>
      <c r="Q2" s="111">
        <f t="shared" si="0"/>
        <v>19032606592.540001</v>
      </c>
      <c r="R2" s="111">
        <f t="shared" si="0"/>
        <v>43081649</v>
      </c>
      <c r="S2" s="111">
        <f t="shared" si="0"/>
        <v>9730507</v>
      </c>
      <c r="V2" s="105">
        <v>6921859597.71</v>
      </c>
      <c r="W2" s="105">
        <f>+N2-V2</f>
        <v>50977476746.690002</v>
      </c>
    </row>
    <row r="3" spans="1:23" ht="15" x14ac:dyDescent="0.25">
      <c r="A3" s="112" t="s">
        <v>22</v>
      </c>
      <c r="B3" s="123" t="s">
        <v>23</v>
      </c>
      <c r="C3" s="115" t="s">
        <v>19</v>
      </c>
      <c r="D3" s="115" t="s">
        <v>20</v>
      </c>
      <c r="E3" s="116" t="s">
        <v>317</v>
      </c>
      <c r="F3" s="117" t="s">
        <v>21</v>
      </c>
      <c r="G3" s="126">
        <v>150751943000</v>
      </c>
      <c r="H3" s="126">
        <v>142192214663.35999</v>
      </c>
      <c r="I3" s="126">
        <v>8559728336.6400003</v>
      </c>
      <c r="J3" s="113">
        <v>0</v>
      </c>
      <c r="K3" s="126">
        <v>28636560616.459999</v>
      </c>
      <c r="L3" s="126">
        <v>113555654046.89999</v>
      </c>
      <c r="M3" s="126">
        <v>15539052673.459999</v>
      </c>
      <c r="N3" s="126">
        <v>13097507943</v>
      </c>
      <c r="O3" s="126">
        <v>15271097747.459999</v>
      </c>
      <c r="P3" s="126">
        <v>267954926</v>
      </c>
      <c r="Q3" s="126">
        <v>15271097747.459999</v>
      </c>
      <c r="R3" s="113">
        <v>0</v>
      </c>
      <c r="S3" s="113">
        <v>0</v>
      </c>
    </row>
    <row r="4" spans="1:23" ht="15" x14ac:dyDescent="0.25">
      <c r="A4" s="112" t="s">
        <v>24</v>
      </c>
      <c r="B4" s="123" t="s">
        <v>25</v>
      </c>
      <c r="C4" s="115" t="s">
        <v>19</v>
      </c>
      <c r="D4" s="115" t="s">
        <v>20</v>
      </c>
      <c r="E4" s="116" t="s">
        <v>317</v>
      </c>
      <c r="F4" s="117" t="s">
        <v>21</v>
      </c>
      <c r="G4" s="126">
        <v>121689430000</v>
      </c>
      <c r="H4" s="126">
        <v>121689430000</v>
      </c>
      <c r="I4" s="113">
        <v>0</v>
      </c>
      <c r="J4" s="113">
        <v>0</v>
      </c>
      <c r="K4" s="126">
        <v>14128342200</v>
      </c>
      <c r="L4" s="126">
        <v>107561087800</v>
      </c>
      <c r="M4" s="126">
        <v>14128342200</v>
      </c>
      <c r="N4" s="113">
        <v>0</v>
      </c>
      <c r="O4" s="126">
        <v>13916495380</v>
      </c>
      <c r="P4" s="126">
        <v>211846820</v>
      </c>
      <c r="Q4" s="126">
        <v>13916495380</v>
      </c>
      <c r="R4" s="113">
        <v>0</v>
      </c>
      <c r="S4" s="113">
        <v>0</v>
      </c>
    </row>
    <row r="5" spans="1:23" ht="15" x14ac:dyDescent="0.25">
      <c r="A5" s="112" t="s">
        <v>26</v>
      </c>
      <c r="B5" s="123" t="s">
        <v>27</v>
      </c>
      <c r="C5" s="115" t="s">
        <v>19</v>
      </c>
      <c r="D5" s="115" t="s">
        <v>20</v>
      </c>
      <c r="E5" s="116" t="s">
        <v>317</v>
      </c>
      <c r="F5" s="117" t="s">
        <v>21</v>
      </c>
      <c r="G5" s="126">
        <v>121689430000</v>
      </c>
      <c r="H5" s="126">
        <v>121689430000</v>
      </c>
      <c r="I5" s="113">
        <v>0</v>
      </c>
      <c r="J5" s="113">
        <v>0</v>
      </c>
      <c r="K5" s="126">
        <v>14128342200</v>
      </c>
      <c r="L5" s="126">
        <v>107561087800</v>
      </c>
      <c r="M5" s="126">
        <v>14128342200</v>
      </c>
      <c r="N5" s="113">
        <v>0</v>
      </c>
      <c r="O5" s="126">
        <v>13916495380</v>
      </c>
      <c r="P5" s="126">
        <v>211846820</v>
      </c>
      <c r="Q5" s="126">
        <v>13916495380</v>
      </c>
      <c r="R5" s="113">
        <v>0</v>
      </c>
      <c r="S5" s="113">
        <v>0</v>
      </c>
    </row>
    <row r="6" spans="1:23" ht="15" x14ac:dyDescent="0.25">
      <c r="A6" s="112" t="s">
        <v>28</v>
      </c>
      <c r="B6" s="123" t="s">
        <v>29</v>
      </c>
      <c r="C6" s="115" t="s">
        <v>19</v>
      </c>
      <c r="D6" s="115" t="s">
        <v>20</v>
      </c>
      <c r="E6" s="116" t="s">
        <v>317</v>
      </c>
      <c r="F6" s="117" t="s">
        <v>21</v>
      </c>
      <c r="G6" s="126">
        <v>81943305000</v>
      </c>
      <c r="H6" s="126">
        <v>81943305000</v>
      </c>
      <c r="I6" s="113">
        <v>0</v>
      </c>
      <c r="J6" s="113">
        <v>0</v>
      </c>
      <c r="K6" s="126">
        <v>10567971553</v>
      </c>
      <c r="L6" s="126">
        <v>71375333447</v>
      </c>
      <c r="M6" s="126">
        <v>10567971553</v>
      </c>
      <c r="N6" s="113">
        <v>0</v>
      </c>
      <c r="O6" s="126">
        <v>10452997908</v>
      </c>
      <c r="P6" s="126">
        <v>114973645</v>
      </c>
      <c r="Q6" s="126">
        <v>10452997908</v>
      </c>
      <c r="R6" s="113">
        <v>0</v>
      </c>
      <c r="S6" s="113">
        <v>0</v>
      </c>
    </row>
    <row r="7" spans="1:23" ht="15" x14ac:dyDescent="0.25">
      <c r="A7" s="112" t="s">
        <v>30</v>
      </c>
      <c r="B7" s="123" t="s">
        <v>31</v>
      </c>
      <c r="C7" s="115" t="s">
        <v>19</v>
      </c>
      <c r="D7" s="115" t="s">
        <v>20</v>
      </c>
      <c r="E7" s="116" t="s">
        <v>317</v>
      </c>
      <c r="F7" s="117" t="s">
        <v>21</v>
      </c>
      <c r="G7" s="126">
        <v>81943305000</v>
      </c>
      <c r="H7" s="126">
        <v>81943305000</v>
      </c>
      <c r="I7" s="113">
        <v>0</v>
      </c>
      <c r="J7" s="113">
        <v>0</v>
      </c>
      <c r="K7" s="126">
        <v>10567971553</v>
      </c>
      <c r="L7" s="126">
        <v>71375333447</v>
      </c>
      <c r="M7" s="126">
        <v>10567971553</v>
      </c>
      <c r="N7" s="113">
        <v>0</v>
      </c>
      <c r="O7" s="126">
        <v>10452997908</v>
      </c>
      <c r="P7" s="126">
        <v>114973645</v>
      </c>
      <c r="Q7" s="126">
        <v>10452997908</v>
      </c>
      <c r="R7" s="113">
        <v>0</v>
      </c>
      <c r="S7" s="113">
        <v>0</v>
      </c>
    </row>
    <row r="8" spans="1:23" ht="15" x14ac:dyDescent="0.25">
      <c r="A8" s="112" t="s">
        <v>32</v>
      </c>
      <c r="B8" s="124" t="s">
        <v>33</v>
      </c>
      <c r="C8" s="118" t="s">
        <v>19</v>
      </c>
      <c r="D8" s="118" t="s">
        <v>20</v>
      </c>
      <c r="E8" s="119" t="s">
        <v>317</v>
      </c>
      <c r="F8" s="120" t="s">
        <v>21</v>
      </c>
      <c r="G8" s="127">
        <v>64971837486</v>
      </c>
      <c r="H8" s="127">
        <v>64971837486</v>
      </c>
      <c r="I8" s="114">
        <v>0</v>
      </c>
      <c r="J8" s="114">
        <v>0</v>
      </c>
      <c r="K8" s="127">
        <v>9587372109</v>
      </c>
      <c r="L8" s="127">
        <v>55384465377</v>
      </c>
      <c r="M8" s="127">
        <v>9587372109</v>
      </c>
      <c r="N8" s="114">
        <v>0</v>
      </c>
      <c r="O8" s="127">
        <v>9587003528</v>
      </c>
      <c r="P8" s="127">
        <v>368581</v>
      </c>
      <c r="Q8" s="127">
        <v>9587003528</v>
      </c>
      <c r="R8" s="114">
        <v>0</v>
      </c>
      <c r="S8" s="114">
        <v>0</v>
      </c>
    </row>
    <row r="9" spans="1:23" ht="15" x14ac:dyDescent="0.25">
      <c r="A9" s="112" t="s">
        <v>34</v>
      </c>
      <c r="B9" s="124" t="s">
        <v>35</v>
      </c>
      <c r="C9" s="118" t="s">
        <v>19</v>
      </c>
      <c r="D9" s="118" t="s">
        <v>20</v>
      </c>
      <c r="E9" s="119" t="s">
        <v>317</v>
      </c>
      <c r="F9" s="120" t="s">
        <v>21</v>
      </c>
      <c r="G9" s="127">
        <v>999204440</v>
      </c>
      <c r="H9" s="127">
        <v>999204440</v>
      </c>
      <c r="I9" s="114">
        <v>0</v>
      </c>
      <c r="J9" s="114">
        <v>0</v>
      </c>
      <c r="K9" s="127">
        <v>53675886</v>
      </c>
      <c r="L9" s="127">
        <v>945528554</v>
      </c>
      <c r="M9" s="127">
        <v>53675886</v>
      </c>
      <c r="N9" s="114">
        <v>0</v>
      </c>
      <c r="O9" s="127">
        <v>53491596</v>
      </c>
      <c r="P9" s="127">
        <v>184290</v>
      </c>
      <c r="Q9" s="127">
        <v>53491596</v>
      </c>
      <c r="R9" s="114">
        <v>0</v>
      </c>
      <c r="S9" s="114">
        <v>0</v>
      </c>
    </row>
    <row r="10" spans="1:23" ht="15" x14ac:dyDescent="0.25">
      <c r="A10" s="112" t="s">
        <v>36</v>
      </c>
      <c r="B10" s="124" t="s">
        <v>37</v>
      </c>
      <c r="C10" s="118" t="s">
        <v>19</v>
      </c>
      <c r="D10" s="118" t="s">
        <v>20</v>
      </c>
      <c r="E10" s="119" t="s">
        <v>317</v>
      </c>
      <c r="F10" s="120" t="s">
        <v>21</v>
      </c>
      <c r="G10" s="127">
        <v>42184707</v>
      </c>
      <c r="H10" s="127">
        <v>42184707</v>
      </c>
      <c r="I10" s="114">
        <v>0</v>
      </c>
      <c r="J10" s="114">
        <v>0</v>
      </c>
      <c r="K10" s="127">
        <v>9428072</v>
      </c>
      <c r="L10" s="127">
        <v>32756635</v>
      </c>
      <c r="M10" s="127">
        <v>9428072</v>
      </c>
      <c r="N10" s="114">
        <v>0</v>
      </c>
      <c r="O10" s="127">
        <v>9428072</v>
      </c>
      <c r="P10" s="114">
        <v>0</v>
      </c>
      <c r="Q10" s="127">
        <v>9428072</v>
      </c>
      <c r="R10" s="114">
        <v>0</v>
      </c>
      <c r="S10" s="114">
        <v>0</v>
      </c>
    </row>
    <row r="11" spans="1:23" ht="15" x14ac:dyDescent="0.25">
      <c r="A11" s="112" t="s">
        <v>38</v>
      </c>
      <c r="B11" s="124" t="s">
        <v>39</v>
      </c>
      <c r="C11" s="118" t="s">
        <v>19</v>
      </c>
      <c r="D11" s="118" t="s">
        <v>20</v>
      </c>
      <c r="E11" s="119" t="s">
        <v>317</v>
      </c>
      <c r="F11" s="120" t="s">
        <v>21</v>
      </c>
      <c r="G11" s="127">
        <v>126516944</v>
      </c>
      <c r="H11" s="127">
        <v>126516944</v>
      </c>
      <c r="I11" s="114">
        <v>0</v>
      </c>
      <c r="J11" s="114">
        <v>0</v>
      </c>
      <c r="K11" s="127">
        <v>17469000</v>
      </c>
      <c r="L11" s="127">
        <v>109047944</v>
      </c>
      <c r="M11" s="127">
        <v>17469000</v>
      </c>
      <c r="N11" s="114">
        <v>0</v>
      </c>
      <c r="O11" s="127">
        <v>17469000</v>
      </c>
      <c r="P11" s="114">
        <v>0</v>
      </c>
      <c r="Q11" s="127">
        <v>17469000</v>
      </c>
      <c r="R11" s="114">
        <v>0</v>
      </c>
      <c r="S11" s="114">
        <v>0</v>
      </c>
    </row>
    <row r="12" spans="1:23" ht="15" x14ac:dyDescent="0.25">
      <c r="A12" s="112" t="s">
        <v>40</v>
      </c>
      <c r="B12" s="124" t="s">
        <v>41</v>
      </c>
      <c r="C12" s="118" t="s">
        <v>19</v>
      </c>
      <c r="D12" s="118" t="s">
        <v>20</v>
      </c>
      <c r="E12" s="119" t="s">
        <v>317</v>
      </c>
      <c r="F12" s="120" t="s">
        <v>21</v>
      </c>
      <c r="G12" s="127">
        <v>3047061212</v>
      </c>
      <c r="H12" s="127">
        <v>3047061212</v>
      </c>
      <c r="I12" s="114">
        <v>0</v>
      </c>
      <c r="J12" s="114">
        <v>0</v>
      </c>
      <c r="K12" s="127">
        <v>36783170</v>
      </c>
      <c r="L12" s="127">
        <v>3010278042</v>
      </c>
      <c r="M12" s="127">
        <v>36783170</v>
      </c>
      <c r="N12" s="114">
        <v>0</v>
      </c>
      <c r="O12" s="127">
        <v>8760827</v>
      </c>
      <c r="P12" s="127">
        <v>28022343</v>
      </c>
      <c r="Q12" s="127">
        <v>8760827</v>
      </c>
      <c r="R12" s="114">
        <v>0</v>
      </c>
      <c r="S12" s="114">
        <v>0</v>
      </c>
    </row>
    <row r="13" spans="1:23" ht="15" x14ac:dyDescent="0.25">
      <c r="A13" s="112" t="s">
        <v>42</v>
      </c>
      <c r="B13" s="124" t="s">
        <v>43</v>
      </c>
      <c r="C13" s="118" t="s">
        <v>19</v>
      </c>
      <c r="D13" s="118" t="s">
        <v>20</v>
      </c>
      <c r="E13" s="119" t="s">
        <v>317</v>
      </c>
      <c r="F13" s="120" t="s">
        <v>21</v>
      </c>
      <c r="G13" s="127">
        <v>2063516541</v>
      </c>
      <c r="H13" s="127">
        <v>2063516541</v>
      </c>
      <c r="I13" s="114">
        <v>0</v>
      </c>
      <c r="J13" s="114">
        <v>0</v>
      </c>
      <c r="K13" s="127">
        <v>409028223</v>
      </c>
      <c r="L13" s="127">
        <v>1654488318</v>
      </c>
      <c r="M13" s="127">
        <v>409028223</v>
      </c>
      <c r="N13" s="114">
        <v>0</v>
      </c>
      <c r="O13" s="127">
        <v>389493317</v>
      </c>
      <c r="P13" s="127">
        <v>19534906</v>
      </c>
      <c r="Q13" s="127">
        <v>389493317</v>
      </c>
      <c r="R13" s="114">
        <v>0</v>
      </c>
      <c r="S13" s="114">
        <v>0</v>
      </c>
    </row>
    <row r="14" spans="1:23" ht="16.5" x14ac:dyDescent="0.25">
      <c r="A14" s="112" t="s">
        <v>44</v>
      </c>
      <c r="B14" s="124" t="s">
        <v>45</v>
      </c>
      <c r="C14" s="118" t="s">
        <v>19</v>
      </c>
      <c r="D14" s="118" t="s">
        <v>20</v>
      </c>
      <c r="E14" s="119" t="s">
        <v>317</v>
      </c>
      <c r="F14" s="120" t="s">
        <v>21</v>
      </c>
      <c r="G14" s="127">
        <v>857392586</v>
      </c>
      <c r="H14" s="127">
        <v>857392586</v>
      </c>
      <c r="I14" s="114">
        <v>0</v>
      </c>
      <c r="J14" s="114">
        <v>0</v>
      </c>
      <c r="K14" s="127">
        <v>117962640</v>
      </c>
      <c r="L14" s="127">
        <v>739429946</v>
      </c>
      <c r="M14" s="127">
        <v>117962640</v>
      </c>
      <c r="N14" s="114">
        <v>0</v>
      </c>
      <c r="O14" s="127">
        <v>117962640</v>
      </c>
      <c r="P14" s="114">
        <v>0</v>
      </c>
      <c r="Q14" s="127">
        <v>117962640</v>
      </c>
      <c r="R14" s="114">
        <v>0</v>
      </c>
      <c r="S14" s="114">
        <v>0</v>
      </c>
    </row>
    <row r="15" spans="1:23" ht="15" x14ac:dyDescent="0.25">
      <c r="A15" s="112" t="s">
        <v>46</v>
      </c>
      <c r="B15" s="124" t="s">
        <v>47</v>
      </c>
      <c r="C15" s="118" t="s">
        <v>19</v>
      </c>
      <c r="D15" s="118" t="s">
        <v>20</v>
      </c>
      <c r="E15" s="119" t="s">
        <v>317</v>
      </c>
      <c r="F15" s="120" t="s">
        <v>21</v>
      </c>
      <c r="G15" s="127">
        <v>6606230357</v>
      </c>
      <c r="H15" s="127">
        <v>6606230357</v>
      </c>
      <c r="I15" s="114">
        <v>0</v>
      </c>
      <c r="J15" s="114">
        <v>0</v>
      </c>
      <c r="K15" s="127">
        <v>40435769</v>
      </c>
      <c r="L15" s="127">
        <v>6565794588</v>
      </c>
      <c r="M15" s="127">
        <v>40435769</v>
      </c>
      <c r="N15" s="114">
        <v>0</v>
      </c>
      <c r="O15" s="127">
        <v>37461633</v>
      </c>
      <c r="P15" s="127">
        <v>2974136</v>
      </c>
      <c r="Q15" s="127">
        <v>37461633</v>
      </c>
      <c r="R15" s="114">
        <v>0</v>
      </c>
      <c r="S15" s="114">
        <v>0</v>
      </c>
    </row>
    <row r="16" spans="1:23" ht="15" x14ac:dyDescent="0.25">
      <c r="A16" s="112" t="s">
        <v>48</v>
      </c>
      <c r="B16" s="124" t="s">
        <v>49</v>
      </c>
      <c r="C16" s="118" t="s">
        <v>19</v>
      </c>
      <c r="D16" s="118" t="s">
        <v>20</v>
      </c>
      <c r="E16" s="119" t="s">
        <v>317</v>
      </c>
      <c r="F16" s="120" t="s">
        <v>21</v>
      </c>
      <c r="G16" s="127">
        <v>3229360727</v>
      </c>
      <c r="H16" s="127">
        <v>3229360727</v>
      </c>
      <c r="I16" s="114">
        <v>0</v>
      </c>
      <c r="J16" s="114">
        <v>0</v>
      </c>
      <c r="K16" s="127">
        <v>295816684</v>
      </c>
      <c r="L16" s="127">
        <v>2933544043</v>
      </c>
      <c r="M16" s="127">
        <v>295816684</v>
      </c>
      <c r="N16" s="114">
        <v>0</v>
      </c>
      <c r="O16" s="127">
        <v>231927295</v>
      </c>
      <c r="P16" s="127">
        <v>63889389</v>
      </c>
      <c r="Q16" s="127">
        <v>231927295</v>
      </c>
      <c r="R16" s="114">
        <v>0</v>
      </c>
      <c r="S16" s="114">
        <v>0</v>
      </c>
    </row>
    <row r="17" spans="1:19" ht="15" x14ac:dyDescent="0.25">
      <c r="A17" s="112" t="s">
        <v>51</v>
      </c>
      <c r="B17" s="123" t="s">
        <v>52</v>
      </c>
      <c r="C17" s="115" t="s">
        <v>19</v>
      </c>
      <c r="D17" s="115" t="s">
        <v>20</v>
      </c>
      <c r="E17" s="116" t="s">
        <v>317</v>
      </c>
      <c r="F17" s="117" t="s">
        <v>21</v>
      </c>
      <c r="G17" s="126">
        <v>31737645000</v>
      </c>
      <c r="H17" s="126">
        <v>31737645000</v>
      </c>
      <c r="I17" s="113">
        <v>0</v>
      </c>
      <c r="J17" s="113">
        <v>0</v>
      </c>
      <c r="K17" s="126">
        <v>2901731471</v>
      </c>
      <c r="L17" s="126">
        <v>28835913529</v>
      </c>
      <c r="M17" s="126">
        <v>2901731471</v>
      </c>
      <c r="N17" s="113">
        <v>0</v>
      </c>
      <c r="O17" s="126">
        <v>2901731471</v>
      </c>
      <c r="P17" s="113">
        <v>0</v>
      </c>
      <c r="Q17" s="126">
        <v>2901731471</v>
      </c>
      <c r="R17" s="113">
        <v>0</v>
      </c>
      <c r="S17" s="113">
        <v>0</v>
      </c>
    </row>
    <row r="18" spans="1:19" ht="16.5" x14ac:dyDescent="0.25">
      <c r="A18" s="112" t="s">
        <v>53</v>
      </c>
      <c r="B18" s="124" t="s">
        <v>54</v>
      </c>
      <c r="C18" s="118" t="s">
        <v>19</v>
      </c>
      <c r="D18" s="118" t="s">
        <v>20</v>
      </c>
      <c r="E18" s="119" t="s">
        <v>317</v>
      </c>
      <c r="F18" s="120" t="s">
        <v>21</v>
      </c>
      <c r="G18" s="127">
        <v>8632202611</v>
      </c>
      <c r="H18" s="127">
        <v>8632202611</v>
      </c>
      <c r="I18" s="114">
        <v>0</v>
      </c>
      <c r="J18" s="114">
        <v>0</v>
      </c>
      <c r="K18" s="127">
        <v>872493600</v>
      </c>
      <c r="L18" s="127">
        <v>7759709011</v>
      </c>
      <c r="M18" s="127">
        <v>872493600</v>
      </c>
      <c r="N18" s="114">
        <v>0</v>
      </c>
      <c r="O18" s="127">
        <v>872493600</v>
      </c>
      <c r="P18" s="114">
        <v>0</v>
      </c>
      <c r="Q18" s="127">
        <v>872493600</v>
      </c>
      <c r="R18" s="114">
        <v>0</v>
      </c>
      <c r="S18" s="114">
        <v>0</v>
      </c>
    </row>
    <row r="19" spans="1:19" ht="15" x14ac:dyDescent="0.25">
      <c r="A19" s="112" t="s">
        <v>55</v>
      </c>
      <c r="B19" s="124" t="s">
        <v>56</v>
      </c>
      <c r="C19" s="118" t="s">
        <v>19</v>
      </c>
      <c r="D19" s="118" t="s">
        <v>20</v>
      </c>
      <c r="E19" s="119" t="s">
        <v>317</v>
      </c>
      <c r="F19" s="120" t="s">
        <v>21</v>
      </c>
      <c r="G19" s="127">
        <v>6132625906</v>
      </c>
      <c r="H19" s="127">
        <v>6132625906</v>
      </c>
      <c r="I19" s="114">
        <v>0</v>
      </c>
      <c r="J19" s="114">
        <v>0</v>
      </c>
      <c r="K19" s="127">
        <v>599374300</v>
      </c>
      <c r="L19" s="127">
        <v>5533251606</v>
      </c>
      <c r="M19" s="127">
        <v>599374300</v>
      </c>
      <c r="N19" s="114">
        <v>0</v>
      </c>
      <c r="O19" s="127">
        <v>599374300</v>
      </c>
      <c r="P19" s="114">
        <v>0</v>
      </c>
      <c r="Q19" s="127">
        <v>599374300</v>
      </c>
      <c r="R19" s="114">
        <v>0</v>
      </c>
      <c r="S19" s="114">
        <v>0</v>
      </c>
    </row>
    <row r="20" spans="1:19" ht="15" x14ac:dyDescent="0.25">
      <c r="A20" s="112" t="s">
        <v>57</v>
      </c>
      <c r="B20" s="124" t="s">
        <v>58</v>
      </c>
      <c r="C20" s="118" t="s">
        <v>19</v>
      </c>
      <c r="D20" s="118" t="s">
        <v>20</v>
      </c>
      <c r="E20" s="119" t="s">
        <v>317</v>
      </c>
      <c r="F20" s="120" t="s">
        <v>21</v>
      </c>
      <c r="G20" s="127">
        <v>7442977524</v>
      </c>
      <c r="H20" s="127">
        <v>7442977524</v>
      </c>
      <c r="I20" s="114">
        <v>0</v>
      </c>
      <c r="J20" s="114">
        <v>0</v>
      </c>
      <c r="K20" s="127">
        <v>486685078</v>
      </c>
      <c r="L20" s="127">
        <v>6956292446</v>
      </c>
      <c r="M20" s="127">
        <v>486685078</v>
      </c>
      <c r="N20" s="114">
        <v>0</v>
      </c>
      <c r="O20" s="127">
        <v>486685078</v>
      </c>
      <c r="P20" s="114">
        <v>0</v>
      </c>
      <c r="Q20" s="127">
        <v>486685078</v>
      </c>
      <c r="R20" s="114">
        <v>0</v>
      </c>
      <c r="S20" s="114">
        <v>0</v>
      </c>
    </row>
    <row r="21" spans="1:19" ht="16.5" x14ac:dyDescent="0.25">
      <c r="A21" s="112" t="s">
        <v>59</v>
      </c>
      <c r="B21" s="124" t="s">
        <v>60</v>
      </c>
      <c r="C21" s="118" t="s">
        <v>19</v>
      </c>
      <c r="D21" s="118" t="s">
        <v>20</v>
      </c>
      <c r="E21" s="119" t="s">
        <v>317</v>
      </c>
      <c r="F21" s="120" t="s">
        <v>21</v>
      </c>
      <c r="G21" s="127">
        <v>3095244855</v>
      </c>
      <c r="H21" s="127">
        <v>3095244855</v>
      </c>
      <c r="I21" s="114">
        <v>0</v>
      </c>
      <c r="J21" s="114">
        <v>0</v>
      </c>
      <c r="K21" s="127">
        <v>394859900</v>
      </c>
      <c r="L21" s="127">
        <v>2700384955</v>
      </c>
      <c r="M21" s="127">
        <v>394859900</v>
      </c>
      <c r="N21" s="114">
        <v>0</v>
      </c>
      <c r="O21" s="127">
        <v>394859900</v>
      </c>
      <c r="P21" s="114">
        <v>0</v>
      </c>
      <c r="Q21" s="127">
        <v>394859900</v>
      </c>
      <c r="R21" s="114">
        <v>0</v>
      </c>
      <c r="S21" s="114">
        <v>0</v>
      </c>
    </row>
    <row r="22" spans="1:19" ht="16.5" x14ac:dyDescent="0.25">
      <c r="A22" s="112" t="s">
        <v>61</v>
      </c>
      <c r="B22" s="124" t="s">
        <v>62</v>
      </c>
      <c r="C22" s="118" t="s">
        <v>19</v>
      </c>
      <c r="D22" s="118" t="s">
        <v>20</v>
      </c>
      <c r="E22" s="119" t="s">
        <v>317</v>
      </c>
      <c r="F22" s="120" t="s">
        <v>21</v>
      </c>
      <c r="G22" s="127">
        <v>2564916927</v>
      </c>
      <c r="H22" s="127">
        <v>2564916927</v>
      </c>
      <c r="I22" s="114">
        <v>0</v>
      </c>
      <c r="J22" s="114">
        <v>0</v>
      </c>
      <c r="K22" s="127">
        <v>184468900</v>
      </c>
      <c r="L22" s="127">
        <v>2380448027</v>
      </c>
      <c r="M22" s="127">
        <v>184468900</v>
      </c>
      <c r="N22" s="114">
        <v>0</v>
      </c>
      <c r="O22" s="127">
        <v>184468900</v>
      </c>
      <c r="P22" s="114">
        <v>0</v>
      </c>
      <c r="Q22" s="127">
        <v>184468900</v>
      </c>
      <c r="R22" s="114">
        <v>0</v>
      </c>
      <c r="S22" s="114">
        <v>0</v>
      </c>
    </row>
    <row r="23" spans="1:19" ht="15" x14ac:dyDescent="0.25">
      <c r="A23" s="112" t="s">
        <v>63</v>
      </c>
      <c r="B23" s="124" t="s">
        <v>64</v>
      </c>
      <c r="C23" s="118" t="s">
        <v>19</v>
      </c>
      <c r="D23" s="118" t="s">
        <v>20</v>
      </c>
      <c r="E23" s="119" t="s">
        <v>317</v>
      </c>
      <c r="F23" s="120" t="s">
        <v>21</v>
      </c>
      <c r="G23" s="127">
        <v>2321766092</v>
      </c>
      <c r="H23" s="127">
        <v>2321766092</v>
      </c>
      <c r="I23" s="114">
        <v>0</v>
      </c>
      <c r="J23" s="114">
        <v>0</v>
      </c>
      <c r="K23" s="127">
        <v>218106763</v>
      </c>
      <c r="L23" s="127">
        <v>2103659329</v>
      </c>
      <c r="M23" s="127">
        <v>218106763</v>
      </c>
      <c r="N23" s="114">
        <v>0</v>
      </c>
      <c r="O23" s="127">
        <v>218106763</v>
      </c>
      <c r="P23" s="114">
        <v>0</v>
      </c>
      <c r="Q23" s="127">
        <v>218106763</v>
      </c>
      <c r="R23" s="114">
        <v>0</v>
      </c>
      <c r="S23" s="114">
        <v>0</v>
      </c>
    </row>
    <row r="24" spans="1:19" ht="15" x14ac:dyDescent="0.25">
      <c r="A24" s="112" t="s">
        <v>506</v>
      </c>
      <c r="B24" s="124" t="s">
        <v>65</v>
      </c>
      <c r="C24" s="118" t="s">
        <v>19</v>
      </c>
      <c r="D24" s="118" t="s">
        <v>20</v>
      </c>
      <c r="E24" s="119" t="s">
        <v>317</v>
      </c>
      <c r="F24" s="120" t="s">
        <v>21</v>
      </c>
      <c r="G24" s="127">
        <v>1547911085</v>
      </c>
      <c r="H24" s="127">
        <v>1547911085</v>
      </c>
      <c r="I24" s="114">
        <v>0</v>
      </c>
      <c r="J24" s="114">
        <v>0</v>
      </c>
      <c r="K24" s="127">
        <v>145742930</v>
      </c>
      <c r="L24" s="127">
        <v>1402168155</v>
      </c>
      <c r="M24" s="127">
        <v>145742930</v>
      </c>
      <c r="N24" s="114">
        <v>0</v>
      </c>
      <c r="O24" s="127">
        <v>145742930</v>
      </c>
      <c r="P24" s="114">
        <v>0</v>
      </c>
      <c r="Q24" s="127">
        <v>145742930</v>
      </c>
      <c r="R24" s="114">
        <v>0</v>
      </c>
      <c r="S24" s="114">
        <v>0</v>
      </c>
    </row>
    <row r="25" spans="1:19" ht="16.5" x14ac:dyDescent="0.25">
      <c r="A25" s="112" t="s">
        <v>66</v>
      </c>
      <c r="B25" s="123" t="s">
        <v>67</v>
      </c>
      <c r="C25" s="115" t="s">
        <v>19</v>
      </c>
      <c r="D25" s="115" t="s">
        <v>20</v>
      </c>
      <c r="E25" s="116" t="s">
        <v>317</v>
      </c>
      <c r="F25" s="117" t="s">
        <v>21</v>
      </c>
      <c r="G25" s="126">
        <v>8008480000</v>
      </c>
      <c r="H25" s="126">
        <v>8008480000</v>
      </c>
      <c r="I25" s="113">
        <v>0</v>
      </c>
      <c r="J25" s="113">
        <v>0</v>
      </c>
      <c r="K25" s="126">
        <v>658639176</v>
      </c>
      <c r="L25" s="126">
        <v>7349840824</v>
      </c>
      <c r="M25" s="126">
        <v>658639176</v>
      </c>
      <c r="N25" s="113">
        <v>0</v>
      </c>
      <c r="O25" s="126">
        <v>561766001</v>
      </c>
      <c r="P25" s="126">
        <v>96873175</v>
      </c>
      <c r="Q25" s="126">
        <v>561766001</v>
      </c>
      <c r="R25" s="113">
        <v>0</v>
      </c>
      <c r="S25" s="113">
        <v>0</v>
      </c>
    </row>
    <row r="26" spans="1:19" ht="15" x14ac:dyDescent="0.25">
      <c r="A26" s="112" t="s">
        <v>68</v>
      </c>
      <c r="B26" s="123" t="s">
        <v>69</v>
      </c>
      <c r="C26" s="115" t="s">
        <v>19</v>
      </c>
      <c r="D26" s="115" t="s">
        <v>20</v>
      </c>
      <c r="E26" s="116" t="s">
        <v>317</v>
      </c>
      <c r="F26" s="117" t="s">
        <v>21</v>
      </c>
      <c r="G26" s="126">
        <v>6074351438</v>
      </c>
      <c r="H26" s="126">
        <v>6074351438</v>
      </c>
      <c r="I26" s="113">
        <v>0</v>
      </c>
      <c r="J26" s="113">
        <v>0</v>
      </c>
      <c r="K26" s="126">
        <v>452605407</v>
      </c>
      <c r="L26" s="126">
        <v>5621746031</v>
      </c>
      <c r="M26" s="126">
        <v>452605407</v>
      </c>
      <c r="N26" s="113">
        <v>0</v>
      </c>
      <c r="O26" s="126">
        <v>355732232</v>
      </c>
      <c r="P26" s="126">
        <v>96873175</v>
      </c>
      <c r="Q26" s="126">
        <v>355732232</v>
      </c>
      <c r="R26" s="113">
        <v>0</v>
      </c>
      <c r="S26" s="113">
        <v>0</v>
      </c>
    </row>
    <row r="27" spans="1:19" ht="15" x14ac:dyDescent="0.25">
      <c r="A27" s="112" t="s">
        <v>70</v>
      </c>
      <c r="B27" s="124" t="s">
        <v>71</v>
      </c>
      <c r="C27" s="118" t="s">
        <v>19</v>
      </c>
      <c r="D27" s="118" t="s">
        <v>20</v>
      </c>
      <c r="E27" s="119" t="s">
        <v>317</v>
      </c>
      <c r="F27" s="120" t="s">
        <v>21</v>
      </c>
      <c r="G27" s="127">
        <v>5224703037</v>
      </c>
      <c r="H27" s="127">
        <v>5224703037</v>
      </c>
      <c r="I27" s="114">
        <v>0</v>
      </c>
      <c r="J27" s="114">
        <v>0</v>
      </c>
      <c r="K27" s="127">
        <v>289525407</v>
      </c>
      <c r="L27" s="127">
        <v>4935177630</v>
      </c>
      <c r="M27" s="127">
        <v>289525407</v>
      </c>
      <c r="N27" s="114">
        <v>0</v>
      </c>
      <c r="O27" s="127">
        <v>289525407</v>
      </c>
      <c r="P27" s="114">
        <v>0</v>
      </c>
      <c r="Q27" s="127">
        <v>289525407</v>
      </c>
      <c r="R27" s="114">
        <v>0</v>
      </c>
      <c r="S27" s="114">
        <v>0</v>
      </c>
    </row>
    <row r="28" spans="1:19" ht="15" x14ac:dyDescent="0.25">
      <c r="A28" s="112" t="s">
        <v>72</v>
      </c>
      <c r="B28" s="124" t="s">
        <v>73</v>
      </c>
      <c r="C28" s="118" t="s">
        <v>19</v>
      </c>
      <c r="D28" s="118" t="s">
        <v>20</v>
      </c>
      <c r="E28" s="119" t="s">
        <v>317</v>
      </c>
      <c r="F28" s="120" t="s">
        <v>21</v>
      </c>
      <c r="G28" s="127">
        <v>374880829</v>
      </c>
      <c r="H28" s="127">
        <v>374880829</v>
      </c>
      <c r="I28" s="114">
        <v>0</v>
      </c>
      <c r="J28" s="114">
        <v>0</v>
      </c>
      <c r="K28" s="127">
        <v>128363966</v>
      </c>
      <c r="L28" s="127">
        <v>246516863</v>
      </c>
      <c r="M28" s="127">
        <v>128363966</v>
      </c>
      <c r="N28" s="114">
        <v>0</v>
      </c>
      <c r="O28" s="127">
        <v>38072038</v>
      </c>
      <c r="P28" s="127">
        <v>90291928</v>
      </c>
      <c r="Q28" s="127">
        <v>38072038</v>
      </c>
      <c r="R28" s="114">
        <v>0</v>
      </c>
      <c r="S28" s="114">
        <v>0</v>
      </c>
    </row>
    <row r="29" spans="1:19" ht="15" x14ac:dyDescent="0.25">
      <c r="A29" s="112" t="s">
        <v>74</v>
      </c>
      <c r="B29" s="124" t="s">
        <v>75</v>
      </c>
      <c r="C29" s="118" t="s">
        <v>19</v>
      </c>
      <c r="D29" s="118" t="s">
        <v>20</v>
      </c>
      <c r="E29" s="119" t="s">
        <v>317</v>
      </c>
      <c r="F29" s="120" t="s">
        <v>21</v>
      </c>
      <c r="G29" s="127">
        <v>474767572</v>
      </c>
      <c r="H29" s="127">
        <v>474767572</v>
      </c>
      <c r="I29" s="114">
        <v>0</v>
      </c>
      <c r="J29" s="114">
        <v>0</v>
      </c>
      <c r="K29" s="127">
        <v>34716034</v>
      </c>
      <c r="L29" s="127">
        <v>440051538</v>
      </c>
      <c r="M29" s="127">
        <v>34716034</v>
      </c>
      <c r="N29" s="114">
        <v>0</v>
      </c>
      <c r="O29" s="127">
        <v>28134787</v>
      </c>
      <c r="P29" s="127">
        <v>6581247</v>
      </c>
      <c r="Q29" s="127">
        <v>28134787</v>
      </c>
      <c r="R29" s="114">
        <v>0</v>
      </c>
      <c r="S29" s="114">
        <v>0</v>
      </c>
    </row>
    <row r="30" spans="1:19" ht="15" x14ac:dyDescent="0.25">
      <c r="A30" s="112" t="s">
        <v>76</v>
      </c>
      <c r="B30" s="124" t="s">
        <v>77</v>
      </c>
      <c r="C30" s="118" t="s">
        <v>19</v>
      </c>
      <c r="D30" s="118" t="s">
        <v>20</v>
      </c>
      <c r="E30" s="119" t="s">
        <v>317</v>
      </c>
      <c r="F30" s="120" t="s">
        <v>21</v>
      </c>
      <c r="G30" s="127">
        <v>523500820</v>
      </c>
      <c r="H30" s="127">
        <v>523500820</v>
      </c>
      <c r="I30" s="114">
        <v>0</v>
      </c>
      <c r="J30" s="114">
        <v>0</v>
      </c>
      <c r="K30" s="127">
        <v>39278297</v>
      </c>
      <c r="L30" s="127">
        <v>484222523</v>
      </c>
      <c r="M30" s="127">
        <v>39278297</v>
      </c>
      <c r="N30" s="114">
        <v>0</v>
      </c>
      <c r="O30" s="127">
        <v>39278297</v>
      </c>
      <c r="P30" s="114">
        <v>0</v>
      </c>
      <c r="Q30" s="127">
        <v>39278297</v>
      </c>
      <c r="R30" s="114">
        <v>0</v>
      </c>
      <c r="S30" s="114">
        <v>0</v>
      </c>
    </row>
    <row r="31" spans="1:19" ht="15" x14ac:dyDescent="0.25">
      <c r="A31" s="112" t="s">
        <v>78</v>
      </c>
      <c r="B31" s="124" t="s">
        <v>79</v>
      </c>
      <c r="C31" s="118" t="s">
        <v>19</v>
      </c>
      <c r="D31" s="118" t="s">
        <v>20</v>
      </c>
      <c r="E31" s="119" t="s">
        <v>317</v>
      </c>
      <c r="F31" s="120" t="s">
        <v>21</v>
      </c>
      <c r="G31" s="127">
        <v>21254926</v>
      </c>
      <c r="H31" s="127">
        <v>21254926</v>
      </c>
      <c r="I31" s="114">
        <v>0</v>
      </c>
      <c r="J31" s="114">
        <v>0</v>
      </c>
      <c r="K31" s="114">
        <v>0</v>
      </c>
      <c r="L31" s="127">
        <v>21254926</v>
      </c>
      <c r="M31" s="114">
        <v>0</v>
      </c>
      <c r="N31" s="114">
        <v>0</v>
      </c>
      <c r="O31" s="114">
        <v>0</v>
      </c>
      <c r="P31" s="114">
        <v>0</v>
      </c>
      <c r="Q31" s="114">
        <v>0</v>
      </c>
      <c r="R31" s="114">
        <v>0</v>
      </c>
      <c r="S31" s="114">
        <v>0</v>
      </c>
    </row>
    <row r="32" spans="1:19" ht="15" x14ac:dyDescent="0.25">
      <c r="A32" s="112" t="s">
        <v>80</v>
      </c>
      <c r="B32" s="124" t="s">
        <v>81</v>
      </c>
      <c r="C32" s="118" t="s">
        <v>19</v>
      </c>
      <c r="D32" s="118" t="s">
        <v>20</v>
      </c>
      <c r="E32" s="119" t="s">
        <v>317</v>
      </c>
      <c r="F32" s="120" t="s">
        <v>21</v>
      </c>
      <c r="G32" s="127">
        <v>1302376189</v>
      </c>
      <c r="H32" s="127">
        <v>1302376189</v>
      </c>
      <c r="I32" s="114">
        <v>0</v>
      </c>
      <c r="J32" s="114">
        <v>0</v>
      </c>
      <c r="K32" s="127">
        <v>166755472</v>
      </c>
      <c r="L32" s="127">
        <v>1135620717</v>
      </c>
      <c r="M32" s="127">
        <v>166755472</v>
      </c>
      <c r="N32" s="114">
        <v>0</v>
      </c>
      <c r="O32" s="127">
        <v>166755472</v>
      </c>
      <c r="P32" s="114">
        <v>0</v>
      </c>
      <c r="Q32" s="127">
        <v>166755472</v>
      </c>
      <c r="R32" s="114">
        <v>0</v>
      </c>
      <c r="S32" s="114">
        <v>0</v>
      </c>
    </row>
    <row r="33" spans="1:19" ht="15" x14ac:dyDescent="0.25">
      <c r="A33" s="112" t="s">
        <v>82</v>
      </c>
      <c r="B33" s="124" t="s">
        <v>83</v>
      </c>
      <c r="C33" s="118" t="s">
        <v>19</v>
      </c>
      <c r="D33" s="118" t="s">
        <v>20</v>
      </c>
      <c r="E33" s="119" t="s">
        <v>317</v>
      </c>
      <c r="F33" s="120" t="s">
        <v>21</v>
      </c>
      <c r="G33" s="127">
        <v>86996627</v>
      </c>
      <c r="H33" s="127">
        <v>86996627</v>
      </c>
      <c r="I33" s="114">
        <v>0</v>
      </c>
      <c r="J33" s="114">
        <v>0</v>
      </c>
      <c r="K33" s="114">
        <v>0</v>
      </c>
      <c r="L33" s="127">
        <v>86996627</v>
      </c>
      <c r="M33" s="114">
        <v>0</v>
      </c>
      <c r="N33" s="114">
        <v>0</v>
      </c>
      <c r="O33" s="114">
        <v>0</v>
      </c>
      <c r="P33" s="114">
        <v>0</v>
      </c>
      <c r="Q33" s="114">
        <v>0</v>
      </c>
      <c r="R33" s="114">
        <v>0</v>
      </c>
      <c r="S33" s="114">
        <v>0</v>
      </c>
    </row>
    <row r="34" spans="1:19" ht="15" x14ac:dyDescent="0.25">
      <c r="A34" s="112" t="s">
        <v>84</v>
      </c>
      <c r="B34" s="123" t="s">
        <v>85</v>
      </c>
      <c r="C34" s="115" t="s">
        <v>19</v>
      </c>
      <c r="D34" s="115" t="s">
        <v>20</v>
      </c>
      <c r="E34" s="116" t="s">
        <v>317</v>
      </c>
      <c r="F34" s="117" t="s">
        <v>21</v>
      </c>
      <c r="G34" s="126">
        <v>26880829000</v>
      </c>
      <c r="H34" s="126">
        <v>19682140591.360001</v>
      </c>
      <c r="I34" s="126">
        <v>7198688408.6400003</v>
      </c>
      <c r="J34" s="113">
        <v>0</v>
      </c>
      <c r="K34" s="126">
        <v>14225701226.459999</v>
      </c>
      <c r="L34" s="126">
        <v>5456439364.8999996</v>
      </c>
      <c r="M34" s="126">
        <v>1128193283.46</v>
      </c>
      <c r="N34" s="126">
        <v>13097507943</v>
      </c>
      <c r="O34" s="126">
        <v>1076997187.46</v>
      </c>
      <c r="P34" s="126">
        <v>51196096</v>
      </c>
      <c r="Q34" s="126">
        <v>1076997187.46</v>
      </c>
      <c r="R34" s="113">
        <v>0</v>
      </c>
      <c r="S34" s="113">
        <v>0</v>
      </c>
    </row>
    <row r="35" spans="1:19" ht="15" x14ac:dyDescent="0.25">
      <c r="A35" s="112" t="s">
        <v>86</v>
      </c>
      <c r="B35" s="123" t="s">
        <v>87</v>
      </c>
      <c r="C35" s="115" t="s">
        <v>19</v>
      </c>
      <c r="D35" s="115" t="s">
        <v>20</v>
      </c>
      <c r="E35" s="116" t="s">
        <v>317</v>
      </c>
      <c r="F35" s="117" t="s">
        <v>21</v>
      </c>
      <c r="G35" s="126">
        <v>10239148</v>
      </c>
      <c r="H35" s="113">
        <v>0</v>
      </c>
      <c r="I35" s="126">
        <v>10239148</v>
      </c>
      <c r="J35" s="113">
        <v>0</v>
      </c>
      <c r="K35" s="113">
        <v>0</v>
      </c>
      <c r="L35" s="113">
        <v>0</v>
      </c>
      <c r="M35" s="113">
        <v>0</v>
      </c>
      <c r="N35" s="113">
        <v>0</v>
      </c>
      <c r="O35" s="113">
        <v>0</v>
      </c>
      <c r="P35" s="113">
        <v>0</v>
      </c>
      <c r="Q35" s="113">
        <v>0</v>
      </c>
      <c r="R35" s="113">
        <v>0</v>
      </c>
      <c r="S35" s="113">
        <v>0</v>
      </c>
    </row>
    <row r="36" spans="1:19" ht="15" x14ac:dyDescent="0.25">
      <c r="A36" s="112" t="s">
        <v>88</v>
      </c>
      <c r="B36" s="123" t="s">
        <v>89</v>
      </c>
      <c r="C36" s="115" t="s">
        <v>19</v>
      </c>
      <c r="D36" s="115" t="s">
        <v>20</v>
      </c>
      <c r="E36" s="116" t="s">
        <v>317</v>
      </c>
      <c r="F36" s="117" t="s">
        <v>21</v>
      </c>
      <c r="G36" s="126">
        <v>10239148</v>
      </c>
      <c r="H36" s="113">
        <v>0</v>
      </c>
      <c r="I36" s="126">
        <v>10239148</v>
      </c>
      <c r="J36" s="113">
        <v>0</v>
      </c>
      <c r="K36" s="113">
        <v>0</v>
      </c>
      <c r="L36" s="113">
        <v>0</v>
      </c>
      <c r="M36" s="113">
        <v>0</v>
      </c>
      <c r="N36" s="113">
        <v>0</v>
      </c>
      <c r="O36" s="113">
        <v>0</v>
      </c>
      <c r="P36" s="113">
        <v>0</v>
      </c>
      <c r="Q36" s="113">
        <v>0</v>
      </c>
      <c r="R36" s="113">
        <v>0</v>
      </c>
      <c r="S36" s="113">
        <v>0</v>
      </c>
    </row>
    <row r="37" spans="1:19" ht="16.5" x14ac:dyDescent="0.25">
      <c r="A37" s="112" t="s">
        <v>90</v>
      </c>
      <c r="B37" s="123" t="s">
        <v>91</v>
      </c>
      <c r="C37" s="115" t="s">
        <v>19</v>
      </c>
      <c r="D37" s="115" t="s">
        <v>20</v>
      </c>
      <c r="E37" s="116" t="s">
        <v>317</v>
      </c>
      <c r="F37" s="117" t="s">
        <v>21</v>
      </c>
      <c r="G37" s="126">
        <v>54383</v>
      </c>
      <c r="H37" s="113">
        <v>0</v>
      </c>
      <c r="I37" s="126">
        <v>54383</v>
      </c>
      <c r="J37" s="113">
        <v>0</v>
      </c>
      <c r="K37" s="113">
        <v>0</v>
      </c>
      <c r="L37" s="113">
        <v>0</v>
      </c>
      <c r="M37" s="113">
        <v>0</v>
      </c>
      <c r="N37" s="113">
        <v>0</v>
      </c>
      <c r="O37" s="113">
        <v>0</v>
      </c>
      <c r="P37" s="113">
        <v>0</v>
      </c>
      <c r="Q37" s="113">
        <v>0</v>
      </c>
      <c r="R37" s="113">
        <v>0</v>
      </c>
      <c r="S37" s="113">
        <v>0</v>
      </c>
    </row>
    <row r="38" spans="1:19" ht="16.5" x14ac:dyDescent="0.25">
      <c r="A38" s="112" t="s">
        <v>92</v>
      </c>
      <c r="B38" s="124" t="s">
        <v>93</v>
      </c>
      <c r="C38" s="118" t="s">
        <v>19</v>
      </c>
      <c r="D38" s="118" t="s">
        <v>20</v>
      </c>
      <c r="E38" s="119" t="s">
        <v>317</v>
      </c>
      <c r="F38" s="120" t="s">
        <v>21</v>
      </c>
      <c r="G38" s="127">
        <v>54383</v>
      </c>
      <c r="H38" s="114">
        <v>0</v>
      </c>
      <c r="I38" s="127">
        <v>54383</v>
      </c>
      <c r="J38" s="114">
        <v>0</v>
      </c>
      <c r="K38" s="114">
        <v>0</v>
      </c>
      <c r="L38" s="114">
        <v>0</v>
      </c>
      <c r="M38" s="114">
        <v>0</v>
      </c>
      <c r="N38" s="114">
        <v>0</v>
      </c>
      <c r="O38" s="114">
        <v>0</v>
      </c>
      <c r="P38" s="114">
        <v>0</v>
      </c>
      <c r="Q38" s="114">
        <v>0</v>
      </c>
      <c r="R38" s="114">
        <v>0</v>
      </c>
      <c r="S38" s="114">
        <v>0</v>
      </c>
    </row>
    <row r="39" spans="1:19" ht="27.75" customHeight="1" x14ac:dyDescent="0.25">
      <c r="A39" s="112" t="s">
        <v>94</v>
      </c>
      <c r="B39" s="123" t="s">
        <v>95</v>
      </c>
      <c r="C39" s="115" t="s">
        <v>19</v>
      </c>
      <c r="D39" s="115" t="s">
        <v>20</v>
      </c>
      <c r="E39" s="116" t="s">
        <v>317</v>
      </c>
      <c r="F39" s="117" t="s">
        <v>21</v>
      </c>
      <c r="G39" s="126">
        <v>10130382</v>
      </c>
      <c r="H39" s="113">
        <v>0</v>
      </c>
      <c r="I39" s="126">
        <v>10130382</v>
      </c>
      <c r="J39" s="113">
        <v>0</v>
      </c>
      <c r="K39" s="113">
        <v>0</v>
      </c>
      <c r="L39" s="113">
        <v>0</v>
      </c>
      <c r="M39" s="113">
        <v>0</v>
      </c>
      <c r="N39" s="113">
        <v>0</v>
      </c>
      <c r="O39" s="113">
        <v>0</v>
      </c>
      <c r="P39" s="113">
        <v>0</v>
      </c>
      <c r="Q39" s="113">
        <v>0</v>
      </c>
      <c r="R39" s="113">
        <v>0</v>
      </c>
      <c r="S39" s="113">
        <v>0</v>
      </c>
    </row>
    <row r="40" spans="1:19" ht="27.75" customHeight="1" x14ac:dyDescent="0.25">
      <c r="A40" s="112" t="s">
        <v>96</v>
      </c>
      <c r="B40" s="124" t="s">
        <v>97</v>
      </c>
      <c r="C40" s="118" t="s">
        <v>19</v>
      </c>
      <c r="D40" s="118" t="s">
        <v>20</v>
      </c>
      <c r="E40" s="119" t="s">
        <v>317</v>
      </c>
      <c r="F40" s="120" t="s">
        <v>21</v>
      </c>
      <c r="G40" s="127">
        <v>1688397</v>
      </c>
      <c r="H40" s="114">
        <v>0</v>
      </c>
      <c r="I40" s="127">
        <v>1688397</v>
      </c>
      <c r="J40" s="114">
        <v>0</v>
      </c>
      <c r="K40" s="114">
        <v>0</v>
      </c>
      <c r="L40" s="114">
        <v>0</v>
      </c>
      <c r="M40" s="114">
        <v>0</v>
      </c>
      <c r="N40" s="114">
        <v>0</v>
      </c>
      <c r="O40" s="114">
        <v>0</v>
      </c>
      <c r="P40" s="114">
        <v>0</v>
      </c>
      <c r="Q40" s="114">
        <v>0</v>
      </c>
      <c r="R40" s="114">
        <v>0</v>
      </c>
      <c r="S40" s="114">
        <v>0</v>
      </c>
    </row>
    <row r="41" spans="1:19" ht="15" x14ac:dyDescent="0.25">
      <c r="A41" s="112" t="s">
        <v>98</v>
      </c>
      <c r="B41" s="124" t="s">
        <v>99</v>
      </c>
      <c r="C41" s="118" t="s">
        <v>19</v>
      </c>
      <c r="D41" s="118" t="s">
        <v>20</v>
      </c>
      <c r="E41" s="119" t="s">
        <v>317</v>
      </c>
      <c r="F41" s="120" t="s">
        <v>21</v>
      </c>
      <c r="G41" s="127">
        <v>1688397</v>
      </c>
      <c r="H41" s="114">
        <v>0</v>
      </c>
      <c r="I41" s="127">
        <v>1688397</v>
      </c>
      <c r="J41" s="114">
        <v>0</v>
      </c>
      <c r="K41" s="114">
        <v>0</v>
      </c>
      <c r="L41" s="114">
        <v>0</v>
      </c>
      <c r="M41" s="114">
        <v>0</v>
      </c>
      <c r="N41" s="114">
        <v>0</v>
      </c>
      <c r="O41" s="114">
        <v>0</v>
      </c>
      <c r="P41" s="114">
        <v>0</v>
      </c>
      <c r="Q41" s="114">
        <v>0</v>
      </c>
      <c r="R41" s="114">
        <v>0</v>
      </c>
      <c r="S41" s="114">
        <v>0</v>
      </c>
    </row>
    <row r="42" spans="1:19" ht="16.5" x14ac:dyDescent="0.25">
      <c r="A42" s="112" t="s">
        <v>100</v>
      </c>
      <c r="B42" s="124" t="s">
        <v>101</v>
      </c>
      <c r="C42" s="118" t="s">
        <v>19</v>
      </c>
      <c r="D42" s="118" t="s">
        <v>20</v>
      </c>
      <c r="E42" s="119" t="s">
        <v>317</v>
      </c>
      <c r="F42" s="120" t="s">
        <v>21</v>
      </c>
      <c r="G42" s="127">
        <v>1688397</v>
      </c>
      <c r="H42" s="114">
        <v>0</v>
      </c>
      <c r="I42" s="127">
        <v>1688397</v>
      </c>
      <c r="J42" s="114">
        <v>0</v>
      </c>
      <c r="K42" s="114">
        <v>0</v>
      </c>
      <c r="L42" s="114">
        <v>0</v>
      </c>
      <c r="M42" s="114">
        <v>0</v>
      </c>
      <c r="N42" s="114">
        <v>0</v>
      </c>
      <c r="O42" s="114">
        <v>0</v>
      </c>
      <c r="P42" s="114">
        <v>0</v>
      </c>
      <c r="Q42" s="114">
        <v>0</v>
      </c>
      <c r="R42" s="114">
        <v>0</v>
      </c>
      <c r="S42" s="114">
        <v>0</v>
      </c>
    </row>
    <row r="43" spans="1:19" ht="15" x14ac:dyDescent="0.25">
      <c r="A43" s="112" t="s">
        <v>102</v>
      </c>
      <c r="B43" s="124" t="s">
        <v>103</v>
      </c>
      <c r="C43" s="118" t="s">
        <v>19</v>
      </c>
      <c r="D43" s="118" t="s">
        <v>20</v>
      </c>
      <c r="E43" s="119" t="s">
        <v>317</v>
      </c>
      <c r="F43" s="120" t="s">
        <v>21</v>
      </c>
      <c r="G43" s="127">
        <v>1688397</v>
      </c>
      <c r="H43" s="114">
        <v>0</v>
      </c>
      <c r="I43" s="127">
        <v>1688397</v>
      </c>
      <c r="J43" s="114">
        <v>0</v>
      </c>
      <c r="K43" s="114">
        <v>0</v>
      </c>
      <c r="L43" s="114">
        <v>0</v>
      </c>
      <c r="M43" s="114">
        <v>0</v>
      </c>
      <c r="N43" s="114">
        <v>0</v>
      </c>
      <c r="O43" s="114">
        <v>0</v>
      </c>
      <c r="P43" s="114">
        <v>0</v>
      </c>
      <c r="Q43" s="114">
        <v>0</v>
      </c>
      <c r="R43" s="114">
        <v>0</v>
      </c>
      <c r="S43" s="114">
        <v>0</v>
      </c>
    </row>
    <row r="44" spans="1:19" ht="16.5" x14ac:dyDescent="0.25">
      <c r="A44" s="112" t="s">
        <v>104</v>
      </c>
      <c r="B44" s="124" t="s">
        <v>105</v>
      </c>
      <c r="C44" s="118" t="s">
        <v>19</v>
      </c>
      <c r="D44" s="118" t="s">
        <v>20</v>
      </c>
      <c r="E44" s="119" t="s">
        <v>317</v>
      </c>
      <c r="F44" s="120" t="s">
        <v>21</v>
      </c>
      <c r="G44" s="127">
        <v>1688397</v>
      </c>
      <c r="H44" s="114">
        <v>0</v>
      </c>
      <c r="I44" s="127">
        <v>1688397</v>
      </c>
      <c r="J44" s="114">
        <v>0</v>
      </c>
      <c r="K44" s="114">
        <v>0</v>
      </c>
      <c r="L44" s="114">
        <v>0</v>
      </c>
      <c r="M44" s="114">
        <v>0</v>
      </c>
      <c r="N44" s="114">
        <v>0</v>
      </c>
      <c r="O44" s="114">
        <v>0</v>
      </c>
      <c r="P44" s="114">
        <v>0</v>
      </c>
      <c r="Q44" s="114">
        <v>0</v>
      </c>
      <c r="R44" s="114">
        <v>0</v>
      </c>
      <c r="S44" s="114">
        <v>0</v>
      </c>
    </row>
    <row r="45" spans="1:19" ht="16.5" x14ac:dyDescent="0.25">
      <c r="A45" s="112" t="s">
        <v>106</v>
      </c>
      <c r="B45" s="124" t="s">
        <v>107</v>
      </c>
      <c r="C45" s="118" t="s">
        <v>19</v>
      </c>
      <c r="D45" s="118" t="s">
        <v>20</v>
      </c>
      <c r="E45" s="119" t="s">
        <v>317</v>
      </c>
      <c r="F45" s="120" t="s">
        <v>21</v>
      </c>
      <c r="G45" s="127">
        <v>1688397</v>
      </c>
      <c r="H45" s="114">
        <v>0</v>
      </c>
      <c r="I45" s="127">
        <v>1688397</v>
      </c>
      <c r="J45" s="114">
        <v>0</v>
      </c>
      <c r="K45" s="114">
        <v>0</v>
      </c>
      <c r="L45" s="114">
        <v>0</v>
      </c>
      <c r="M45" s="114">
        <v>0</v>
      </c>
      <c r="N45" s="114">
        <v>0</v>
      </c>
      <c r="O45" s="114">
        <v>0</v>
      </c>
      <c r="P45" s="114">
        <v>0</v>
      </c>
      <c r="Q45" s="114">
        <v>0</v>
      </c>
      <c r="R45" s="114">
        <v>0</v>
      </c>
      <c r="S45" s="114">
        <v>0</v>
      </c>
    </row>
    <row r="46" spans="1:19" ht="15" x14ac:dyDescent="0.25">
      <c r="A46" s="112" t="s">
        <v>108</v>
      </c>
      <c r="B46" s="123" t="s">
        <v>109</v>
      </c>
      <c r="C46" s="115" t="s">
        <v>19</v>
      </c>
      <c r="D46" s="115" t="s">
        <v>20</v>
      </c>
      <c r="E46" s="116" t="s">
        <v>317</v>
      </c>
      <c r="F46" s="117" t="s">
        <v>21</v>
      </c>
      <c r="G46" s="126">
        <v>54383</v>
      </c>
      <c r="H46" s="113">
        <v>0</v>
      </c>
      <c r="I46" s="126">
        <v>54383</v>
      </c>
      <c r="J46" s="113">
        <v>0</v>
      </c>
      <c r="K46" s="113">
        <v>0</v>
      </c>
      <c r="L46" s="113">
        <v>0</v>
      </c>
      <c r="M46" s="113">
        <v>0</v>
      </c>
      <c r="N46" s="113">
        <v>0</v>
      </c>
      <c r="O46" s="113">
        <v>0</v>
      </c>
      <c r="P46" s="113">
        <v>0</v>
      </c>
      <c r="Q46" s="113">
        <v>0</v>
      </c>
      <c r="R46" s="113">
        <v>0</v>
      </c>
      <c r="S46" s="113">
        <v>0</v>
      </c>
    </row>
    <row r="47" spans="1:19" ht="15" x14ac:dyDescent="0.25">
      <c r="A47" s="112" t="s">
        <v>110</v>
      </c>
      <c r="B47" s="124" t="s">
        <v>111</v>
      </c>
      <c r="C47" s="118" t="s">
        <v>19</v>
      </c>
      <c r="D47" s="118" t="s">
        <v>20</v>
      </c>
      <c r="E47" s="119" t="s">
        <v>317</v>
      </c>
      <c r="F47" s="120" t="s">
        <v>21</v>
      </c>
      <c r="G47" s="127">
        <v>54383</v>
      </c>
      <c r="H47" s="114">
        <v>0</v>
      </c>
      <c r="I47" s="127">
        <v>54383</v>
      </c>
      <c r="J47" s="114">
        <v>0</v>
      </c>
      <c r="K47" s="114">
        <v>0</v>
      </c>
      <c r="L47" s="114">
        <v>0</v>
      </c>
      <c r="M47" s="114">
        <v>0</v>
      </c>
      <c r="N47" s="114">
        <v>0</v>
      </c>
      <c r="O47" s="114">
        <v>0</v>
      </c>
      <c r="P47" s="114">
        <v>0</v>
      </c>
      <c r="Q47" s="114">
        <v>0</v>
      </c>
      <c r="R47" s="114">
        <v>0</v>
      </c>
      <c r="S47" s="114">
        <v>0</v>
      </c>
    </row>
    <row r="48" spans="1:19" ht="15" x14ac:dyDescent="0.25">
      <c r="A48" s="112" t="s">
        <v>112</v>
      </c>
      <c r="B48" s="123" t="s">
        <v>113</v>
      </c>
      <c r="C48" s="115" t="s">
        <v>19</v>
      </c>
      <c r="D48" s="115" t="s">
        <v>20</v>
      </c>
      <c r="E48" s="116" t="s">
        <v>317</v>
      </c>
      <c r="F48" s="117" t="s">
        <v>21</v>
      </c>
      <c r="G48" s="126">
        <v>26870589852</v>
      </c>
      <c r="H48" s="126">
        <v>19682140591.360001</v>
      </c>
      <c r="I48" s="126">
        <v>7188449260.6400003</v>
      </c>
      <c r="J48" s="113">
        <v>0</v>
      </c>
      <c r="K48" s="126">
        <v>14225701226.459999</v>
      </c>
      <c r="L48" s="126">
        <v>5456439364.8999996</v>
      </c>
      <c r="M48" s="126">
        <v>1128193283.46</v>
      </c>
      <c r="N48" s="126">
        <v>13097507943</v>
      </c>
      <c r="O48" s="126">
        <v>1076997187.46</v>
      </c>
      <c r="P48" s="126">
        <v>51196096</v>
      </c>
      <c r="Q48" s="126">
        <v>1076997187.46</v>
      </c>
      <c r="R48" s="113">
        <v>0</v>
      </c>
      <c r="S48" s="113">
        <v>0</v>
      </c>
    </row>
    <row r="49" spans="1:19" ht="15" x14ac:dyDescent="0.25">
      <c r="A49" s="112" t="s">
        <v>114</v>
      </c>
      <c r="B49" s="123" t="s">
        <v>115</v>
      </c>
      <c r="C49" s="115" t="s">
        <v>19</v>
      </c>
      <c r="D49" s="115" t="s">
        <v>20</v>
      </c>
      <c r="E49" s="116" t="s">
        <v>317</v>
      </c>
      <c r="F49" s="117" t="s">
        <v>21</v>
      </c>
      <c r="G49" s="126">
        <v>1858200108</v>
      </c>
      <c r="H49" s="126">
        <v>397848013.89999998</v>
      </c>
      <c r="I49" s="126">
        <v>1460352094.0999999</v>
      </c>
      <c r="J49" s="113">
        <v>0</v>
      </c>
      <c r="K49" s="126">
        <v>62602000</v>
      </c>
      <c r="L49" s="126">
        <v>335246013.89999998</v>
      </c>
      <c r="M49" s="126">
        <v>14304413</v>
      </c>
      <c r="N49" s="126">
        <v>48297587</v>
      </c>
      <c r="O49" s="126">
        <v>14304413</v>
      </c>
      <c r="P49" s="113">
        <v>0</v>
      </c>
      <c r="Q49" s="126">
        <v>14304413</v>
      </c>
      <c r="R49" s="113">
        <v>0</v>
      </c>
      <c r="S49" s="113">
        <v>0</v>
      </c>
    </row>
    <row r="50" spans="1:19" ht="24.75" x14ac:dyDescent="0.25">
      <c r="A50" s="112" t="s">
        <v>116</v>
      </c>
      <c r="B50" s="123" t="s">
        <v>117</v>
      </c>
      <c r="C50" s="115" t="s">
        <v>19</v>
      </c>
      <c r="D50" s="115" t="s">
        <v>20</v>
      </c>
      <c r="E50" s="116" t="s">
        <v>317</v>
      </c>
      <c r="F50" s="117" t="s">
        <v>21</v>
      </c>
      <c r="G50" s="126">
        <v>494506977</v>
      </c>
      <c r="H50" s="126">
        <v>246760222.90000001</v>
      </c>
      <c r="I50" s="126">
        <v>247746754.09999999</v>
      </c>
      <c r="J50" s="113">
        <v>0</v>
      </c>
      <c r="K50" s="126">
        <v>1615000</v>
      </c>
      <c r="L50" s="126">
        <v>245145222.90000001</v>
      </c>
      <c r="M50" s="126">
        <v>1615000</v>
      </c>
      <c r="N50" s="113">
        <v>0</v>
      </c>
      <c r="O50" s="126">
        <v>1615000</v>
      </c>
      <c r="P50" s="113">
        <v>0</v>
      </c>
      <c r="Q50" s="126">
        <v>1615000</v>
      </c>
      <c r="R50" s="113">
        <v>0</v>
      </c>
      <c r="S50" s="113">
        <v>0</v>
      </c>
    </row>
    <row r="51" spans="1:19" ht="15" customHeight="1" x14ac:dyDescent="0.25">
      <c r="A51" s="112" t="s">
        <v>118</v>
      </c>
      <c r="B51" s="124" t="s">
        <v>119</v>
      </c>
      <c r="C51" s="118" t="s">
        <v>19</v>
      </c>
      <c r="D51" s="118" t="s">
        <v>20</v>
      </c>
      <c r="E51" s="119" t="s">
        <v>317</v>
      </c>
      <c r="F51" s="120" t="s">
        <v>21</v>
      </c>
      <c r="G51" s="127">
        <v>1755481</v>
      </c>
      <c r="H51" s="127">
        <v>1615000</v>
      </c>
      <c r="I51" s="127">
        <v>140481</v>
      </c>
      <c r="J51" s="114">
        <v>0</v>
      </c>
      <c r="K51" s="127">
        <v>1615000</v>
      </c>
      <c r="L51" s="114">
        <v>0</v>
      </c>
      <c r="M51" s="127">
        <v>1615000</v>
      </c>
      <c r="N51" s="114">
        <v>0</v>
      </c>
      <c r="O51" s="127">
        <v>1615000</v>
      </c>
      <c r="P51" s="114">
        <v>0</v>
      </c>
      <c r="Q51" s="127">
        <v>1615000</v>
      </c>
      <c r="R51" s="114">
        <v>0</v>
      </c>
      <c r="S51" s="114">
        <v>0</v>
      </c>
    </row>
    <row r="52" spans="1:19" ht="15" x14ac:dyDescent="0.25">
      <c r="A52" s="112" t="s">
        <v>120</v>
      </c>
      <c r="B52" s="124" t="s">
        <v>121</v>
      </c>
      <c r="C52" s="118" t="s">
        <v>19</v>
      </c>
      <c r="D52" s="118" t="s">
        <v>20</v>
      </c>
      <c r="E52" s="119" t="s">
        <v>317</v>
      </c>
      <c r="F52" s="120" t="s">
        <v>21</v>
      </c>
      <c r="G52" s="127">
        <v>108766</v>
      </c>
      <c r="H52" s="114">
        <v>0</v>
      </c>
      <c r="I52" s="127">
        <v>108766</v>
      </c>
      <c r="J52" s="114">
        <v>0</v>
      </c>
      <c r="K52" s="114">
        <v>0</v>
      </c>
      <c r="L52" s="114">
        <v>0</v>
      </c>
      <c r="M52" s="114">
        <v>0</v>
      </c>
      <c r="N52" s="114">
        <v>0</v>
      </c>
      <c r="O52" s="114">
        <v>0</v>
      </c>
      <c r="P52" s="114">
        <v>0</v>
      </c>
      <c r="Q52" s="114">
        <v>0</v>
      </c>
      <c r="R52" s="114">
        <v>0</v>
      </c>
      <c r="S52" s="114">
        <v>0</v>
      </c>
    </row>
    <row r="53" spans="1:19" ht="16.5" x14ac:dyDescent="0.25">
      <c r="A53" s="112" t="s">
        <v>122</v>
      </c>
      <c r="B53" s="124" t="s">
        <v>123</v>
      </c>
      <c r="C53" s="118" t="s">
        <v>19</v>
      </c>
      <c r="D53" s="118" t="s">
        <v>20</v>
      </c>
      <c r="E53" s="119" t="s">
        <v>317</v>
      </c>
      <c r="F53" s="120" t="s">
        <v>21</v>
      </c>
      <c r="G53" s="127">
        <v>5438282</v>
      </c>
      <c r="H53" s="114">
        <v>0</v>
      </c>
      <c r="I53" s="127">
        <v>5438282</v>
      </c>
      <c r="J53" s="114">
        <v>0</v>
      </c>
      <c r="K53" s="114">
        <v>0</v>
      </c>
      <c r="L53" s="114">
        <v>0</v>
      </c>
      <c r="M53" s="114">
        <v>0</v>
      </c>
      <c r="N53" s="114">
        <v>0</v>
      </c>
      <c r="O53" s="114">
        <v>0</v>
      </c>
      <c r="P53" s="114">
        <v>0</v>
      </c>
      <c r="Q53" s="114">
        <v>0</v>
      </c>
      <c r="R53" s="114">
        <v>0</v>
      </c>
      <c r="S53" s="114">
        <v>0</v>
      </c>
    </row>
    <row r="54" spans="1:19" ht="16.5" x14ac:dyDescent="0.25">
      <c r="A54" s="112" t="s">
        <v>124</v>
      </c>
      <c r="B54" s="124" t="s">
        <v>125</v>
      </c>
      <c r="C54" s="118" t="s">
        <v>19</v>
      </c>
      <c r="D54" s="118" t="s">
        <v>20</v>
      </c>
      <c r="E54" s="119" t="s">
        <v>317</v>
      </c>
      <c r="F54" s="120" t="s">
        <v>21</v>
      </c>
      <c r="G54" s="127">
        <v>37204448</v>
      </c>
      <c r="H54" s="127">
        <v>5807200</v>
      </c>
      <c r="I54" s="127">
        <v>31397248</v>
      </c>
      <c r="J54" s="114">
        <v>0</v>
      </c>
      <c r="K54" s="114">
        <v>0</v>
      </c>
      <c r="L54" s="127">
        <v>5807200</v>
      </c>
      <c r="M54" s="114">
        <v>0</v>
      </c>
      <c r="N54" s="114">
        <v>0</v>
      </c>
      <c r="O54" s="114">
        <v>0</v>
      </c>
      <c r="P54" s="114">
        <v>0</v>
      </c>
      <c r="Q54" s="114">
        <v>0</v>
      </c>
      <c r="R54" s="114">
        <v>0</v>
      </c>
      <c r="S54" s="114">
        <v>0</v>
      </c>
    </row>
    <row r="55" spans="1:19" ht="15" x14ac:dyDescent="0.25">
      <c r="A55" s="112" t="s">
        <v>126</v>
      </c>
      <c r="B55" s="124" t="s">
        <v>127</v>
      </c>
      <c r="C55" s="118" t="s">
        <v>19</v>
      </c>
      <c r="D55" s="118" t="s">
        <v>20</v>
      </c>
      <c r="E55" s="119" t="s">
        <v>317</v>
      </c>
      <c r="F55" s="120" t="s">
        <v>21</v>
      </c>
      <c r="G55" s="127">
        <v>450000000</v>
      </c>
      <c r="H55" s="127">
        <v>239338022.90000001</v>
      </c>
      <c r="I55" s="127">
        <v>210661977.09999999</v>
      </c>
      <c r="J55" s="114">
        <v>0</v>
      </c>
      <c r="K55" s="114">
        <v>0</v>
      </c>
      <c r="L55" s="127">
        <v>239338022.90000001</v>
      </c>
      <c r="M55" s="114">
        <v>0</v>
      </c>
      <c r="N55" s="114">
        <v>0</v>
      </c>
      <c r="O55" s="114">
        <v>0</v>
      </c>
      <c r="P55" s="114">
        <v>0</v>
      </c>
      <c r="Q55" s="114">
        <v>0</v>
      </c>
      <c r="R55" s="114">
        <v>0</v>
      </c>
      <c r="S55" s="114">
        <v>0</v>
      </c>
    </row>
    <row r="56" spans="1:19" ht="16.5" x14ac:dyDescent="0.25">
      <c r="A56" s="112" t="s">
        <v>128</v>
      </c>
      <c r="B56" s="123" t="s">
        <v>129</v>
      </c>
      <c r="C56" s="115" t="s">
        <v>19</v>
      </c>
      <c r="D56" s="115" t="s">
        <v>20</v>
      </c>
      <c r="E56" s="116" t="s">
        <v>317</v>
      </c>
      <c r="F56" s="117" t="s">
        <v>21</v>
      </c>
      <c r="G56" s="126">
        <v>431502120</v>
      </c>
      <c r="H56" s="126">
        <v>144783791</v>
      </c>
      <c r="I56" s="126">
        <v>286718329</v>
      </c>
      <c r="J56" s="113">
        <v>0</v>
      </c>
      <c r="K56" s="126">
        <v>54683000</v>
      </c>
      <c r="L56" s="126">
        <v>90100791</v>
      </c>
      <c r="M56" s="126">
        <v>6385413</v>
      </c>
      <c r="N56" s="126">
        <v>48297587</v>
      </c>
      <c r="O56" s="126">
        <v>6385413</v>
      </c>
      <c r="P56" s="113">
        <v>0</v>
      </c>
      <c r="Q56" s="126">
        <v>6385413</v>
      </c>
      <c r="R56" s="113">
        <v>0</v>
      </c>
      <c r="S56" s="113">
        <v>0</v>
      </c>
    </row>
    <row r="57" spans="1:19" ht="16.5" x14ac:dyDescent="0.25">
      <c r="A57" s="112" t="s">
        <v>130</v>
      </c>
      <c r="B57" s="124" t="s">
        <v>131</v>
      </c>
      <c r="C57" s="118" t="s">
        <v>19</v>
      </c>
      <c r="D57" s="118" t="s">
        <v>20</v>
      </c>
      <c r="E57" s="119" t="s">
        <v>317</v>
      </c>
      <c r="F57" s="120" t="s">
        <v>21</v>
      </c>
      <c r="G57" s="127">
        <v>2761565</v>
      </c>
      <c r="H57" s="114">
        <v>0</v>
      </c>
      <c r="I57" s="127">
        <v>2761565</v>
      </c>
      <c r="J57" s="114">
        <v>0</v>
      </c>
      <c r="K57" s="114">
        <v>0</v>
      </c>
      <c r="L57" s="114">
        <v>0</v>
      </c>
      <c r="M57" s="114">
        <v>0</v>
      </c>
      <c r="N57" s="114">
        <v>0</v>
      </c>
      <c r="O57" s="114">
        <v>0</v>
      </c>
      <c r="P57" s="114">
        <v>0</v>
      </c>
      <c r="Q57" s="114">
        <v>0</v>
      </c>
      <c r="R57" s="114">
        <v>0</v>
      </c>
      <c r="S57" s="114">
        <v>0</v>
      </c>
    </row>
    <row r="58" spans="1:19" ht="16.5" x14ac:dyDescent="0.25">
      <c r="A58" s="112" t="s">
        <v>132</v>
      </c>
      <c r="B58" s="124" t="s">
        <v>512</v>
      </c>
      <c r="C58" s="118" t="s">
        <v>19</v>
      </c>
      <c r="D58" s="118" t="s">
        <v>20</v>
      </c>
      <c r="E58" s="119" t="s">
        <v>317</v>
      </c>
      <c r="F58" s="120" t="s">
        <v>21</v>
      </c>
      <c r="G58" s="127">
        <v>133000000</v>
      </c>
      <c r="H58" s="114">
        <v>0</v>
      </c>
      <c r="I58" s="127">
        <v>133000000</v>
      </c>
      <c r="J58" s="114">
        <v>0</v>
      </c>
      <c r="K58" s="114">
        <v>0</v>
      </c>
      <c r="L58" s="114">
        <v>0</v>
      </c>
      <c r="M58" s="114">
        <v>0</v>
      </c>
      <c r="N58" s="114">
        <v>0</v>
      </c>
      <c r="O58" s="114">
        <v>0</v>
      </c>
      <c r="P58" s="114">
        <v>0</v>
      </c>
      <c r="Q58" s="114">
        <v>0</v>
      </c>
      <c r="R58" s="114">
        <v>0</v>
      </c>
      <c r="S58" s="114">
        <v>0</v>
      </c>
    </row>
    <row r="59" spans="1:19" ht="24.75" x14ac:dyDescent="0.25">
      <c r="A59" s="112" t="s">
        <v>134</v>
      </c>
      <c r="B59" s="124" t="s">
        <v>135</v>
      </c>
      <c r="C59" s="118" t="s">
        <v>19</v>
      </c>
      <c r="D59" s="118" t="s">
        <v>20</v>
      </c>
      <c r="E59" s="119" t="s">
        <v>317</v>
      </c>
      <c r="F59" s="120" t="s">
        <v>21</v>
      </c>
      <c r="G59" s="127">
        <v>56712738</v>
      </c>
      <c r="H59" s="127">
        <v>50587000</v>
      </c>
      <c r="I59" s="127">
        <v>6125738</v>
      </c>
      <c r="J59" s="114">
        <v>0</v>
      </c>
      <c r="K59" s="127">
        <v>50587000</v>
      </c>
      <c r="L59" s="114">
        <v>0</v>
      </c>
      <c r="M59" s="127">
        <v>2289413</v>
      </c>
      <c r="N59" s="127">
        <v>48297587</v>
      </c>
      <c r="O59" s="127">
        <v>2289413</v>
      </c>
      <c r="P59" s="114">
        <v>0</v>
      </c>
      <c r="Q59" s="127">
        <v>2289413</v>
      </c>
      <c r="R59" s="114">
        <v>0</v>
      </c>
      <c r="S59" s="114">
        <v>0</v>
      </c>
    </row>
    <row r="60" spans="1:19" ht="15" x14ac:dyDescent="0.25">
      <c r="A60" s="112" t="s">
        <v>136</v>
      </c>
      <c r="B60" s="124" t="s">
        <v>137</v>
      </c>
      <c r="C60" s="118" t="s">
        <v>19</v>
      </c>
      <c r="D60" s="118" t="s">
        <v>20</v>
      </c>
      <c r="E60" s="119" t="s">
        <v>317</v>
      </c>
      <c r="F60" s="120" t="s">
        <v>21</v>
      </c>
      <c r="G60" s="127">
        <v>10066041</v>
      </c>
      <c r="H60" s="114">
        <v>0</v>
      </c>
      <c r="I60" s="127">
        <v>10066041</v>
      </c>
      <c r="J60" s="114">
        <v>0</v>
      </c>
      <c r="K60" s="114">
        <v>0</v>
      </c>
      <c r="L60" s="114">
        <v>0</v>
      </c>
      <c r="M60" s="114">
        <v>0</v>
      </c>
      <c r="N60" s="114">
        <v>0</v>
      </c>
      <c r="O60" s="114">
        <v>0</v>
      </c>
      <c r="P60" s="114">
        <v>0</v>
      </c>
      <c r="Q60" s="114">
        <v>0</v>
      </c>
      <c r="R60" s="114">
        <v>0</v>
      </c>
      <c r="S60" s="114">
        <v>0</v>
      </c>
    </row>
    <row r="61" spans="1:19" ht="24.75" x14ac:dyDescent="0.25">
      <c r="A61" s="112" t="s">
        <v>138</v>
      </c>
      <c r="B61" s="124" t="s">
        <v>139</v>
      </c>
      <c r="C61" s="118" t="s">
        <v>19</v>
      </c>
      <c r="D61" s="118" t="s">
        <v>20</v>
      </c>
      <c r="E61" s="119" t="s">
        <v>317</v>
      </c>
      <c r="F61" s="120" t="s">
        <v>21</v>
      </c>
      <c r="G61" s="127">
        <v>75805653</v>
      </c>
      <c r="H61" s="127">
        <v>25529070</v>
      </c>
      <c r="I61" s="127">
        <v>50276583</v>
      </c>
      <c r="J61" s="114">
        <v>0</v>
      </c>
      <c r="K61" s="114">
        <v>0</v>
      </c>
      <c r="L61" s="127">
        <v>25529070</v>
      </c>
      <c r="M61" s="114">
        <v>0</v>
      </c>
      <c r="N61" s="114">
        <v>0</v>
      </c>
      <c r="O61" s="114">
        <v>0</v>
      </c>
      <c r="P61" s="114">
        <v>0</v>
      </c>
      <c r="Q61" s="114">
        <v>0</v>
      </c>
      <c r="R61" s="114">
        <v>0</v>
      </c>
      <c r="S61" s="114">
        <v>0</v>
      </c>
    </row>
    <row r="62" spans="1:19" ht="15" x14ac:dyDescent="0.25">
      <c r="A62" s="112" t="s">
        <v>140</v>
      </c>
      <c r="B62" s="124" t="s">
        <v>141</v>
      </c>
      <c r="C62" s="118" t="s">
        <v>19</v>
      </c>
      <c r="D62" s="118" t="s">
        <v>20</v>
      </c>
      <c r="E62" s="119" t="s">
        <v>317</v>
      </c>
      <c r="F62" s="120" t="s">
        <v>21</v>
      </c>
      <c r="G62" s="127">
        <v>122237867</v>
      </c>
      <c r="H62" s="127">
        <v>68667721</v>
      </c>
      <c r="I62" s="127">
        <v>53570146</v>
      </c>
      <c r="J62" s="114">
        <v>0</v>
      </c>
      <c r="K62" s="127">
        <v>4096000</v>
      </c>
      <c r="L62" s="127">
        <v>64571721</v>
      </c>
      <c r="M62" s="127">
        <v>4096000</v>
      </c>
      <c r="N62" s="114">
        <v>0</v>
      </c>
      <c r="O62" s="127">
        <v>4096000</v>
      </c>
      <c r="P62" s="114">
        <v>0</v>
      </c>
      <c r="Q62" s="127">
        <v>4096000</v>
      </c>
      <c r="R62" s="114">
        <v>0</v>
      </c>
      <c r="S62" s="114">
        <v>0</v>
      </c>
    </row>
    <row r="63" spans="1:19" ht="16.5" x14ac:dyDescent="0.25">
      <c r="A63" s="112" t="s">
        <v>142</v>
      </c>
      <c r="B63" s="124" t="s">
        <v>143</v>
      </c>
      <c r="C63" s="118" t="s">
        <v>19</v>
      </c>
      <c r="D63" s="118" t="s">
        <v>20</v>
      </c>
      <c r="E63" s="119" t="s">
        <v>317</v>
      </c>
      <c r="F63" s="120" t="s">
        <v>21</v>
      </c>
      <c r="G63" s="127">
        <v>918256</v>
      </c>
      <c r="H63" s="114">
        <v>0</v>
      </c>
      <c r="I63" s="127">
        <v>918256</v>
      </c>
      <c r="J63" s="114">
        <v>0</v>
      </c>
      <c r="K63" s="114">
        <v>0</v>
      </c>
      <c r="L63" s="114">
        <v>0</v>
      </c>
      <c r="M63" s="114">
        <v>0</v>
      </c>
      <c r="N63" s="114">
        <v>0</v>
      </c>
      <c r="O63" s="114">
        <v>0</v>
      </c>
      <c r="P63" s="114">
        <v>0</v>
      </c>
      <c r="Q63" s="114">
        <v>0</v>
      </c>
      <c r="R63" s="114">
        <v>0</v>
      </c>
      <c r="S63" s="114">
        <v>0</v>
      </c>
    </row>
    <row r="64" spans="1:19" ht="15" x14ac:dyDescent="0.25">
      <c r="A64" s="112" t="s">
        <v>144</v>
      </c>
      <c r="B64" s="124" t="s">
        <v>145</v>
      </c>
      <c r="C64" s="118" t="s">
        <v>19</v>
      </c>
      <c r="D64" s="118" t="s">
        <v>20</v>
      </c>
      <c r="E64" s="119" t="s">
        <v>317</v>
      </c>
      <c r="F64" s="120" t="s">
        <v>21</v>
      </c>
      <c r="G64" s="127">
        <v>30000000</v>
      </c>
      <c r="H64" s="114">
        <v>0</v>
      </c>
      <c r="I64" s="127">
        <v>30000000</v>
      </c>
      <c r="J64" s="114">
        <v>0</v>
      </c>
      <c r="K64" s="114">
        <v>0</v>
      </c>
      <c r="L64" s="114">
        <v>0</v>
      </c>
      <c r="M64" s="114">
        <v>0</v>
      </c>
      <c r="N64" s="114">
        <v>0</v>
      </c>
      <c r="O64" s="114">
        <v>0</v>
      </c>
      <c r="P64" s="114">
        <v>0</v>
      </c>
      <c r="Q64" s="114">
        <v>0</v>
      </c>
      <c r="R64" s="114">
        <v>0</v>
      </c>
      <c r="S64" s="114">
        <v>0</v>
      </c>
    </row>
    <row r="65" spans="1:19" ht="15" x14ac:dyDescent="0.25">
      <c r="A65" s="112" t="s">
        <v>146</v>
      </c>
      <c r="B65" s="123" t="s">
        <v>147</v>
      </c>
      <c r="C65" s="115" t="s">
        <v>19</v>
      </c>
      <c r="D65" s="115" t="s">
        <v>20</v>
      </c>
      <c r="E65" s="116" t="s">
        <v>317</v>
      </c>
      <c r="F65" s="117" t="s">
        <v>21</v>
      </c>
      <c r="G65" s="126">
        <v>932191011</v>
      </c>
      <c r="H65" s="126">
        <v>6304000</v>
      </c>
      <c r="I65" s="126">
        <v>925887011</v>
      </c>
      <c r="J65" s="113">
        <v>0</v>
      </c>
      <c r="K65" s="126">
        <v>6304000</v>
      </c>
      <c r="L65" s="113">
        <v>0</v>
      </c>
      <c r="M65" s="126">
        <v>6304000</v>
      </c>
      <c r="N65" s="113">
        <v>0</v>
      </c>
      <c r="O65" s="126">
        <v>6304000</v>
      </c>
      <c r="P65" s="113">
        <v>0</v>
      </c>
      <c r="Q65" s="126">
        <v>6304000</v>
      </c>
      <c r="R65" s="113">
        <v>0</v>
      </c>
      <c r="S65" s="113">
        <v>0</v>
      </c>
    </row>
    <row r="66" spans="1:19" ht="15" x14ac:dyDescent="0.25">
      <c r="A66" s="112" t="s">
        <v>148</v>
      </c>
      <c r="B66" s="124" t="s">
        <v>149</v>
      </c>
      <c r="C66" s="118" t="s">
        <v>19</v>
      </c>
      <c r="D66" s="118" t="s">
        <v>20</v>
      </c>
      <c r="E66" s="119" t="s">
        <v>317</v>
      </c>
      <c r="F66" s="120" t="s">
        <v>21</v>
      </c>
      <c r="G66" s="127">
        <v>340000</v>
      </c>
      <c r="H66" s="114">
        <v>0</v>
      </c>
      <c r="I66" s="127">
        <v>340000</v>
      </c>
      <c r="J66" s="114">
        <v>0</v>
      </c>
      <c r="K66" s="114">
        <v>0</v>
      </c>
      <c r="L66" s="114">
        <v>0</v>
      </c>
      <c r="M66" s="114">
        <v>0</v>
      </c>
      <c r="N66" s="114">
        <v>0</v>
      </c>
      <c r="O66" s="114">
        <v>0</v>
      </c>
      <c r="P66" s="114">
        <v>0</v>
      </c>
      <c r="Q66" s="114">
        <v>0</v>
      </c>
      <c r="R66" s="114">
        <v>0</v>
      </c>
      <c r="S66" s="114">
        <v>0</v>
      </c>
    </row>
    <row r="67" spans="1:19" ht="16.5" x14ac:dyDescent="0.25">
      <c r="A67" s="112" t="s">
        <v>150</v>
      </c>
      <c r="B67" s="124" t="s">
        <v>151</v>
      </c>
      <c r="C67" s="118" t="s">
        <v>19</v>
      </c>
      <c r="D67" s="118" t="s">
        <v>20</v>
      </c>
      <c r="E67" s="119" t="s">
        <v>317</v>
      </c>
      <c r="F67" s="120" t="s">
        <v>21</v>
      </c>
      <c r="G67" s="127">
        <v>21000000</v>
      </c>
      <c r="H67" s="114">
        <v>0</v>
      </c>
      <c r="I67" s="127">
        <v>21000000</v>
      </c>
      <c r="J67" s="114">
        <v>0</v>
      </c>
      <c r="K67" s="114">
        <v>0</v>
      </c>
      <c r="L67" s="114">
        <v>0</v>
      </c>
      <c r="M67" s="114">
        <v>0</v>
      </c>
      <c r="N67" s="114">
        <v>0</v>
      </c>
      <c r="O67" s="114">
        <v>0</v>
      </c>
      <c r="P67" s="114">
        <v>0</v>
      </c>
      <c r="Q67" s="114">
        <v>0</v>
      </c>
      <c r="R67" s="114">
        <v>0</v>
      </c>
      <c r="S67" s="114">
        <v>0</v>
      </c>
    </row>
    <row r="68" spans="1:19" ht="15" x14ac:dyDescent="0.25">
      <c r="A68" s="112" t="s">
        <v>152</v>
      </c>
      <c r="B68" s="124" t="s">
        <v>97</v>
      </c>
      <c r="C68" s="118" t="s">
        <v>19</v>
      </c>
      <c r="D68" s="118" t="s">
        <v>20</v>
      </c>
      <c r="E68" s="119" t="s">
        <v>317</v>
      </c>
      <c r="F68" s="120" t="s">
        <v>21</v>
      </c>
      <c r="G68" s="127">
        <v>18530918</v>
      </c>
      <c r="H68" s="114">
        <v>0</v>
      </c>
      <c r="I68" s="127">
        <v>18530918</v>
      </c>
      <c r="J68" s="114">
        <v>0</v>
      </c>
      <c r="K68" s="114">
        <v>0</v>
      </c>
      <c r="L68" s="114">
        <v>0</v>
      </c>
      <c r="M68" s="114">
        <v>0</v>
      </c>
      <c r="N68" s="114">
        <v>0</v>
      </c>
      <c r="O68" s="114">
        <v>0</v>
      </c>
      <c r="P68" s="114">
        <v>0</v>
      </c>
      <c r="Q68" s="114">
        <v>0</v>
      </c>
      <c r="R68" s="114">
        <v>0</v>
      </c>
      <c r="S68" s="114">
        <v>0</v>
      </c>
    </row>
    <row r="69" spans="1:19" ht="15" x14ac:dyDescent="0.25">
      <c r="A69" s="112" t="s">
        <v>153</v>
      </c>
      <c r="B69" s="124" t="s">
        <v>99</v>
      </c>
      <c r="C69" s="118" t="s">
        <v>19</v>
      </c>
      <c r="D69" s="118" t="s">
        <v>20</v>
      </c>
      <c r="E69" s="119" t="s">
        <v>317</v>
      </c>
      <c r="F69" s="120" t="s">
        <v>21</v>
      </c>
      <c r="G69" s="127">
        <v>28674800</v>
      </c>
      <c r="H69" s="114">
        <v>0</v>
      </c>
      <c r="I69" s="127">
        <v>28674800</v>
      </c>
      <c r="J69" s="114">
        <v>0</v>
      </c>
      <c r="K69" s="114">
        <v>0</v>
      </c>
      <c r="L69" s="114">
        <v>0</v>
      </c>
      <c r="M69" s="114">
        <v>0</v>
      </c>
      <c r="N69" s="114">
        <v>0</v>
      </c>
      <c r="O69" s="114">
        <v>0</v>
      </c>
      <c r="P69" s="114">
        <v>0</v>
      </c>
      <c r="Q69" s="114">
        <v>0</v>
      </c>
      <c r="R69" s="114">
        <v>0</v>
      </c>
      <c r="S69" s="114">
        <v>0</v>
      </c>
    </row>
    <row r="70" spans="1:19" ht="16.5" x14ac:dyDescent="0.25">
      <c r="A70" s="112" t="s">
        <v>154</v>
      </c>
      <c r="B70" s="124" t="s">
        <v>101</v>
      </c>
      <c r="C70" s="118" t="s">
        <v>19</v>
      </c>
      <c r="D70" s="118" t="s">
        <v>20</v>
      </c>
      <c r="E70" s="119" t="s">
        <v>317</v>
      </c>
      <c r="F70" s="120" t="s">
        <v>21</v>
      </c>
      <c r="G70" s="127">
        <v>801240241</v>
      </c>
      <c r="H70" s="127">
        <v>6304000</v>
      </c>
      <c r="I70" s="127">
        <v>794936241</v>
      </c>
      <c r="J70" s="114">
        <v>0</v>
      </c>
      <c r="K70" s="127">
        <v>6304000</v>
      </c>
      <c r="L70" s="114">
        <v>0</v>
      </c>
      <c r="M70" s="127">
        <v>6304000</v>
      </c>
      <c r="N70" s="114">
        <v>0</v>
      </c>
      <c r="O70" s="127">
        <v>6304000</v>
      </c>
      <c r="P70" s="114">
        <v>0</v>
      </c>
      <c r="Q70" s="127">
        <v>6304000</v>
      </c>
      <c r="R70" s="114">
        <v>0</v>
      </c>
      <c r="S70" s="114">
        <v>0</v>
      </c>
    </row>
    <row r="71" spans="1:19" ht="15" x14ac:dyDescent="0.25">
      <c r="A71" s="112" t="s">
        <v>155</v>
      </c>
      <c r="B71" s="124" t="s">
        <v>103</v>
      </c>
      <c r="C71" s="118" t="s">
        <v>19</v>
      </c>
      <c r="D71" s="118" t="s">
        <v>20</v>
      </c>
      <c r="E71" s="119" t="s">
        <v>317</v>
      </c>
      <c r="F71" s="120" t="s">
        <v>21</v>
      </c>
      <c r="G71" s="127">
        <v>42042000</v>
      </c>
      <c r="H71" s="114">
        <v>0</v>
      </c>
      <c r="I71" s="127">
        <v>42042000</v>
      </c>
      <c r="J71" s="114">
        <v>0</v>
      </c>
      <c r="K71" s="114">
        <v>0</v>
      </c>
      <c r="L71" s="114">
        <v>0</v>
      </c>
      <c r="M71" s="114">
        <v>0</v>
      </c>
      <c r="N71" s="114">
        <v>0</v>
      </c>
      <c r="O71" s="114">
        <v>0</v>
      </c>
      <c r="P71" s="114">
        <v>0</v>
      </c>
      <c r="Q71" s="114">
        <v>0</v>
      </c>
      <c r="R71" s="114">
        <v>0</v>
      </c>
      <c r="S71" s="114">
        <v>0</v>
      </c>
    </row>
    <row r="72" spans="1:19" ht="16.5" x14ac:dyDescent="0.25">
      <c r="A72" s="112" t="s">
        <v>156</v>
      </c>
      <c r="B72" s="124" t="s">
        <v>105</v>
      </c>
      <c r="C72" s="118" t="s">
        <v>19</v>
      </c>
      <c r="D72" s="118" t="s">
        <v>20</v>
      </c>
      <c r="E72" s="119" t="s">
        <v>317</v>
      </c>
      <c r="F72" s="120" t="s">
        <v>21</v>
      </c>
      <c r="G72" s="127">
        <v>19395036</v>
      </c>
      <c r="H72" s="114">
        <v>0</v>
      </c>
      <c r="I72" s="127">
        <v>19395036</v>
      </c>
      <c r="J72" s="114">
        <v>0</v>
      </c>
      <c r="K72" s="114">
        <v>0</v>
      </c>
      <c r="L72" s="114">
        <v>0</v>
      </c>
      <c r="M72" s="114">
        <v>0</v>
      </c>
      <c r="N72" s="114">
        <v>0</v>
      </c>
      <c r="O72" s="114">
        <v>0</v>
      </c>
      <c r="P72" s="114">
        <v>0</v>
      </c>
      <c r="Q72" s="114">
        <v>0</v>
      </c>
      <c r="R72" s="114">
        <v>0</v>
      </c>
      <c r="S72" s="114">
        <v>0</v>
      </c>
    </row>
    <row r="73" spans="1:19" ht="16.5" x14ac:dyDescent="0.25">
      <c r="A73" s="112" t="s">
        <v>157</v>
      </c>
      <c r="B73" s="124" t="s">
        <v>107</v>
      </c>
      <c r="C73" s="118" t="s">
        <v>19</v>
      </c>
      <c r="D73" s="118" t="s">
        <v>20</v>
      </c>
      <c r="E73" s="119" t="s">
        <v>317</v>
      </c>
      <c r="F73" s="120" t="s">
        <v>21</v>
      </c>
      <c r="G73" s="127">
        <v>968016</v>
      </c>
      <c r="H73" s="114">
        <v>0</v>
      </c>
      <c r="I73" s="127">
        <v>968016</v>
      </c>
      <c r="J73" s="114">
        <v>0</v>
      </c>
      <c r="K73" s="114">
        <v>0</v>
      </c>
      <c r="L73" s="114">
        <v>0</v>
      </c>
      <c r="M73" s="114">
        <v>0</v>
      </c>
      <c r="N73" s="114">
        <v>0</v>
      </c>
      <c r="O73" s="114">
        <v>0</v>
      </c>
      <c r="P73" s="114">
        <v>0</v>
      </c>
      <c r="Q73" s="114">
        <v>0</v>
      </c>
      <c r="R73" s="114">
        <v>0</v>
      </c>
      <c r="S73" s="114">
        <v>0</v>
      </c>
    </row>
    <row r="74" spans="1:19" ht="15" x14ac:dyDescent="0.25">
      <c r="A74" s="112" t="s">
        <v>158</v>
      </c>
      <c r="B74" s="123" t="s">
        <v>159</v>
      </c>
      <c r="C74" s="115" t="s">
        <v>19</v>
      </c>
      <c r="D74" s="115" t="s">
        <v>20</v>
      </c>
      <c r="E74" s="116" t="s">
        <v>317</v>
      </c>
      <c r="F74" s="117" t="s">
        <v>21</v>
      </c>
      <c r="G74" s="126">
        <v>25012389744</v>
      </c>
      <c r="H74" s="126">
        <v>19284292577.459999</v>
      </c>
      <c r="I74" s="126">
        <v>5728097166.54</v>
      </c>
      <c r="J74" s="113">
        <v>0</v>
      </c>
      <c r="K74" s="126">
        <v>14163099226.459999</v>
      </c>
      <c r="L74" s="126">
        <v>5121193351</v>
      </c>
      <c r="M74" s="126">
        <v>1113888870.46</v>
      </c>
      <c r="N74" s="126">
        <v>13049210356</v>
      </c>
      <c r="O74" s="126">
        <v>1062692774.46</v>
      </c>
      <c r="P74" s="126">
        <v>51196096</v>
      </c>
      <c r="Q74" s="126">
        <v>1062692774.46</v>
      </c>
      <c r="R74" s="113">
        <v>0</v>
      </c>
      <c r="S74" s="113">
        <v>0</v>
      </c>
    </row>
    <row r="75" spans="1:19" ht="15" x14ac:dyDescent="0.25">
      <c r="A75" s="112" t="s">
        <v>160</v>
      </c>
      <c r="B75" s="123" t="s">
        <v>161</v>
      </c>
      <c r="C75" s="115" t="s">
        <v>19</v>
      </c>
      <c r="D75" s="115" t="s">
        <v>20</v>
      </c>
      <c r="E75" s="116" t="s">
        <v>317</v>
      </c>
      <c r="F75" s="117" t="s">
        <v>21</v>
      </c>
      <c r="G75" s="126">
        <v>50017546</v>
      </c>
      <c r="H75" s="126">
        <v>20111000</v>
      </c>
      <c r="I75" s="126">
        <v>29906546</v>
      </c>
      <c r="J75" s="113">
        <v>0</v>
      </c>
      <c r="K75" s="126">
        <v>20111000</v>
      </c>
      <c r="L75" s="113">
        <v>0</v>
      </c>
      <c r="M75" s="126">
        <v>20111000</v>
      </c>
      <c r="N75" s="113">
        <v>0</v>
      </c>
      <c r="O75" s="126">
        <v>20111000</v>
      </c>
      <c r="P75" s="113">
        <v>0</v>
      </c>
      <c r="Q75" s="126">
        <v>20111000</v>
      </c>
      <c r="R75" s="113">
        <v>0</v>
      </c>
      <c r="S75" s="113">
        <v>0</v>
      </c>
    </row>
    <row r="76" spans="1:19" ht="15" x14ac:dyDescent="0.25">
      <c r="A76" s="112" t="s">
        <v>162</v>
      </c>
      <c r="B76" s="124" t="s">
        <v>163</v>
      </c>
      <c r="C76" s="118" t="s">
        <v>19</v>
      </c>
      <c r="D76" s="118" t="s">
        <v>20</v>
      </c>
      <c r="E76" s="119" t="s">
        <v>317</v>
      </c>
      <c r="F76" s="120" t="s">
        <v>21</v>
      </c>
      <c r="G76" s="127">
        <v>50017546</v>
      </c>
      <c r="H76" s="127">
        <v>20111000</v>
      </c>
      <c r="I76" s="127">
        <v>29906546</v>
      </c>
      <c r="J76" s="114">
        <v>0</v>
      </c>
      <c r="K76" s="127">
        <v>20111000</v>
      </c>
      <c r="L76" s="114">
        <v>0</v>
      </c>
      <c r="M76" s="127">
        <v>20111000</v>
      </c>
      <c r="N76" s="114">
        <v>0</v>
      </c>
      <c r="O76" s="127">
        <v>20111000</v>
      </c>
      <c r="P76" s="114">
        <v>0</v>
      </c>
      <c r="Q76" s="127">
        <v>20111000</v>
      </c>
      <c r="R76" s="114">
        <v>0</v>
      </c>
      <c r="S76" s="114">
        <v>0</v>
      </c>
    </row>
    <row r="77" spans="1:19" ht="15" customHeight="1" x14ac:dyDescent="0.25">
      <c r="A77" s="112" t="s">
        <v>164</v>
      </c>
      <c r="B77" s="123" t="s">
        <v>513</v>
      </c>
      <c r="C77" s="115" t="s">
        <v>19</v>
      </c>
      <c r="D77" s="115" t="s">
        <v>20</v>
      </c>
      <c r="E77" s="116" t="s">
        <v>317</v>
      </c>
      <c r="F77" s="117" t="s">
        <v>21</v>
      </c>
      <c r="G77" s="126">
        <v>2730125461</v>
      </c>
      <c r="H77" s="126">
        <v>2081540454.6300001</v>
      </c>
      <c r="I77" s="126">
        <v>648585006.37</v>
      </c>
      <c r="J77" s="113">
        <v>0</v>
      </c>
      <c r="K77" s="126">
        <v>565881484.24000001</v>
      </c>
      <c r="L77" s="126">
        <v>1515658970.3900001</v>
      </c>
      <c r="M77" s="126">
        <v>231495561.24000001</v>
      </c>
      <c r="N77" s="126">
        <v>334385923</v>
      </c>
      <c r="O77" s="126">
        <v>231495561.24000001</v>
      </c>
      <c r="P77" s="113">
        <v>0</v>
      </c>
      <c r="Q77" s="126">
        <v>231495561.24000001</v>
      </c>
      <c r="R77" s="113">
        <v>0</v>
      </c>
      <c r="S77" s="113">
        <v>0</v>
      </c>
    </row>
    <row r="78" spans="1:19" ht="16.5" x14ac:dyDescent="0.25">
      <c r="A78" s="112" t="s">
        <v>166</v>
      </c>
      <c r="B78" s="124" t="s">
        <v>167</v>
      </c>
      <c r="C78" s="118" t="s">
        <v>19</v>
      </c>
      <c r="D78" s="118" t="s">
        <v>20</v>
      </c>
      <c r="E78" s="119" t="s">
        <v>317</v>
      </c>
      <c r="F78" s="120" t="s">
        <v>21</v>
      </c>
      <c r="G78" s="127">
        <v>214861391</v>
      </c>
      <c r="H78" s="127">
        <v>53616753</v>
      </c>
      <c r="I78" s="127">
        <v>161244638</v>
      </c>
      <c r="J78" s="114">
        <v>0</v>
      </c>
      <c r="K78" s="127">
        <v>6132061</v>
      </c>
      <c r="L78" s="127">
        <v>47484692</v>
      </c>
      <c r="M78" s="127">
        <v>6132061</v>
      </c>
      <c r="N78" s="114">
        <v>0</v>
      </c>
      <c r="O78" s="127">
        <v>6132061</v>
      </c>
      <c r="P78" s="114">
        <v>0</v>
      </c>
      <c r="Q78" s="127">
        <v>6132061</v>
      </c>
      <c r="R78" s="114">
        <v>0</v>
      </c>
      <c r="S78" s="114">
        <v>0</v>
      </c>
    </row>
    <row r="79" spans="1:19" ht="15" x14ac:dyDescent="0.25">
      <c r="A79" s="112" t="s">
        <v>168</v>
      </c>
      <c r="B79" s="124" t="s">
        <v>169</v>
      </c>
      <c r="C79" s="118" t="s">
        <v>19</v>
      </c>
      <c r="D79" s="118" t="s">
        <v>20</v>
      </c>
      <c r="E79" s="119" t="s">
        <v>317</v>
      </c>
      <c r="F79" s="120" t="s">
        <v>21</v>
      </c>
      <c r="G79" s="127">
        <v>970200000</v>
      </c>
      <c r="H79" s="127">
        <v>690232809</v>
      </c>
      <c r="I79" s="127">
        <v>279967191</v>
      </c>
      <c r="J79" s="114">
        <v>0</v>
      </c>
      <c r="K79" s="127">
        <v>180935009</v>
      </c>
      <c r="L79" s="127">
        <v>509297800</v>
      </c>
      <c r="M79" s="127">
        <v>67994028</v>
      </c>
      <c r="N79" s="127">
        <v>112940981</v>
      </c>
      <c r="O79" s="127">
        <v>67994028</v>
      </c>
      <c r="P79" s="114">
        <v>0</v>
      </c>
      <c r="Q79" s="127">
        <v>67994028</v>
      </c>
      <c r="R79" s="114">
        <v>0</v>
      </c>
      <c r="S79" s="114">
        <v>0</v>
      </c>
    </row>
    <row r="80" spans="1:19" ht="15" x14ac:dyDescent="0.25">
      <c r="A80" s="112" t="s">
        <v>170</v>
      </c>
      <c r="B80" s="124" t="s">
        <v>171</v>
      </c>
      <c r="C80" s="118" t="s">
        <v>19</v>
      </c>
      <c r="D80" s="118" t="s">
        <v>20</v>
      </c>
      <c r="E80" s="119" t="s">
        <v>317</v>
      </c>
      <c r="F80" s="120" t="s">
        <v>21</v>
      </c>
      <c r="G80" s="127">
        <v>85761368</v>
      </c>
      <c r="H80" s="127">
        <v>85761368</v>
      </c>
      <c r="I80" s="114">
        <v>0</v>
      </c>
      <c r="J80" s="114">
        <v>0</v>
      </c>
      <c r="K80" s="127">
        <v>85761368</v>
      </c>
      <c r="L80" s="114">
        <v>0</v>
      </c>
      <c r="M80" s="114">
        <v>0</v>
      </c>
      <c r="N80" s="127">
        <v>85761368</v>
      </c>
      <c r="O80" s="114">
        <v>0</v>
      </c>
      <c r="P80" s="114">
        <v>0</v>
      </c>
      <c r="Q80" s="114">
        <v>0</v>
      </c>
      <c r="R80" s="114">
        <v>0</v>
      </c>
      <c r="S80" s="114">
        <v>0</v>
      </c>
    </row>
    <row r="81" spans="1:19" ht="15" x14ac:dyDescent="0.25">
      <c r="A81" s="112" t="s">
        <v>172</v>
      </c>
      <c r="B81" s="124" t="s">
        <v>173</v>
      </c>
      <c r="C81" s="118" t="s">
        <v>19</v>
      </c>
      <c r="D81" s="118" t="s">
        <v>20</v>
      </c>
      <c r="E81" s="119" t="s">
        <v>317</v>
      </c>
      <c r="F81" s="120" t="s">
        <v>21</v>
      </c>
      <c r="G81" s="127">
        <v>3135719</v>
      </c>
      <c r="H81" s="127">
        <v>439000</v>
      </c>
      <c r="I81" s="127">
        <v>2696719</v>
      </c>
      <c r="J81" s="114">
        <v>0</v>
      </c>
      <c r="K81" s="127">
        <v>439000</v>
      </c>
      <c r="L81" s="114">
        <v>0</v>
      </c>
      <c r="M81" s="127">
        <v>439000</v>
      </c>
      <c r="N81" s="114">
        <v>0</v>
      </c>
      <c r="O81" s="127">
        <v>439000</v>
      </c>
      <c r="P81" s="114">
        <v>0</v>
      </c>
      <c r="Q81" s="127">
        <v>439000</v>
      </c>
      <c r="R81" s="114">
        <v>0</v>
      </c>
      <c r="S81" s="114">
        <v>0</v>
      </c>
    </row>
    <row r="82" spans="1:19" ht="15" x14ac:dyDescent="0.25">
      <c r="A82" s="112" t="s">
        <v>174</v>
      </c>
      <c r="B82" s="124" t="s">
        <v>175</v>
      </c>
      <c r="C82" s="118" t="s">
        <v>19</v>
      </c>
      <c r="D82" s="118" t="s">
        <v>20</v>
      </c>
      <c r="E82" s="119" t="s">
        <v>317</v>
      </c>
      <c r="F82" s="120" t="s">
        <v>21</v>
      </c>
      <c r="G82" s="127">
        <v>139699445</v>
      </c>
      <c r="H82" s="127">
        <v>139699445</v>
      </c>
      <c r="I82" s="114">
        <v>0</v>
      </c>
      <c r="J82" s="114">
        <v>0</v>
      </c>
      <c r="K82" s="127">
        <v>139699445</v>
      </c>
      <c r="L82" s="114">
        <v>0</v>
      </c>
      <c r="M82" s="127">
        <v>4054000</v>
      </c>
      <c r="N82" s="127">
        <v>135645445</v>
      </c>
      <c r="O82" s="127">
        <v>4054000</v>
      </c>
      <c r="P82" s="114">
        <v>0</v>
      </c>
      <c r="Q82" s="127">
        <v>4054000</v>
      </c>
      <c r="R82" s="114">
        <v>0</v>
      </c>
      <c r="S82" s="114">
        <v>0</v>
      </c>
    </row>
    <row r="83" spans="1:19" ht="24.75" x14ac:dyDescent="0.25">
      <c r="A83" s="112" t="s">
        <v>176</v>
      </c>
      <c r="B83" s="124" t="s">
        <v>177</v>
      </c>
      <c r="C83" s="118" t="s">
        <v>19</v>
      </c>
      <c r="D83" s="118" t="s">
        <v>20</v>
      </c>
      <c r="E83" s="119" t="s">
        <v>317</v>
      </c>
      <c r="F83" s="120" t="s">
        <v>21</v>
      </c>
      <c r="G83" s="127">
        <v>1316467538</v>
      </c>
      <c r="H83" s="127">
        <v>1111791079.6300001</v>
      </c>
      <c r="I83" s="127">
        <v>204676458.37</v>
      </c>
      <c r="J83" s="114">
        <v>0</v>
      </c>
      <c r="K83" s="127">
        <v>152914601.24000001</v>
      </c>
      <c r="L83" s="127">
        <v>958876478.38999999</v>
      </c>
      <c r="M83" s="127">
        <v>152876472.24000001</v>
      </c>
      <c r="N83" s="127">
        <v>38129</v>
      </c>
      <c r="O83" s="127">
        <v>152876472.24000001</v>
      </c>
      <c r="P83" s="114">
        <v>0</v>
      </c>
      <c r="Q83" s="127">
        <v>152876472.24000001</v>
      </c>
      <c r="R83" s="114">
        <v>0</v>
      </c>
      <c r="S83" s="114">
        <v>0</v>
      </c>
    </row>
    <row r="84" spans="1:19" ht="24.75" x14ac:dyDescent="0.25">
      <c r="A84" s="112" t="s">
        <v>178</v>
      </c>
      <c r="B84" s="123" t="s">
        <v>514</v>
      </c>
      <c r="C84" s="115" t="s">
        <v>19</v>
      </c>
      <c r="D84" s="115" t="s">
        <v>20</v>
      </c>
      <c r="E84" s="116" t="s">
        <v>317</v>
      </c>
      <c r="F84" s="117" t="s">
        <v>21</v>
      </c>
      <c r="G84" s="126">
        <v>2483524366</v>
      </c>
      <c r="H84" s="126">
        <v>2005405175.71</v>
      </c>
      <c r="I84" s="126">
        <v>478119190.29000002</v>
      </c>
      <c r="J84" s="113">
        <v>0</v>
      </c>
      <c r="K84" s="126">
        <v>188050476.71000001</v>
      </c>
      <c r="L84" s="126">
        <v>1817354699</v>
      </c>
      <c r="M84" s="126">
        <v>35167301.219999999</v>
      </c>
      <c r="N84" s="126">
        <v>152883175.49000001</v>
      </c>
      <c r="O84" s="126">
        <v>34992401.219999999</v>
      </c>
      <c r="P84" s="126">
        <v>174900</v>
      </c>
      <c r="Q84" s="126">
        <v>34992401.219999999</v>
      </c>
      <c r="R84" s="113">
        <v>0</v>
      </c>
      <c r="S84" s="113">
        <v>0</v>
      </c>
    </row>
    <row r="85" spans="1:19" ht="16.5" x14ac:dyDescent="0.25">
      <c r="A85" s="112" t="s">
        <v>180</v>
      </c>
      <c r="B85" s="124" t="s">
        <v>181</v>
      </c>
      <c r="C85" s="118" t="s">
        <v>19</v>
      </c>
      <c r="D85" s="118" t="s">
        <v>20</v>
      </c>
      <c r="E85" s="119" t="s">
        <v>317</v>
      </c>
      <c r="F85" s="120" t="s">
        <v>21</v>
      </c>
      <c r="G85" s="127">
        <v>1815264811</v>
      </c>
      <c r="H85" s="127">
        <v>1796190218</v>
      </c>
      <c r="I85" s="127">
        <v>19074593</v>
      </c>
      <c r="J85" s="114">
        <v>0</v>
      </c>
      <c r="K85" s="127">
        <v>47774818</v>
      </c>
      <c r="L85" s="127">
        <v>1748415400</v>
      </c>
      <c r="M85" s="127">
        <v>358600</v>
      </c>
      <c r="N85" s="127">
        <v>47416218</v>
      </c>
      <c r="O85" s="127">
        <v>358600</v>
      </c>
      <c r="P85" s="114">
        <v>0</v>
      </c>
      <c r="Q85" s="127">
        <v>358600</v>
      </c>
      <c r="R85" s="114">
        <v>0</v>
      </c>
      <c r="S85" s="114">
        <v>0</v>
      </c>
    </row>
    <row r="86" spans="1:19" ht="15" x14ac:dyDescent="0.25">
      <c r="A86" s="112" t="s">
        <v>182</v>
      </c>
      <c r="B86" s="124" t="s">
        <v>183</v>
      </c>
      <c r="C86" s="118" t="s">
        <v>19</v>
      </c>
      <c r="D86" s="118" t="s">
        <v>20</v>
      </c>
      <c r="E86" s="119" t="s">
        <v>317</v>
      </c>
      <c r="F86" s="120" t="s">
        <v>21</v>
      </c>
      <c r="G86" s="127">
        <v>668259555</v>
      </c>
      <c r="H86" s="127">
        <v>209214957.71000001</v>
      </c>
      <c r="I86" s="127">
        <v>459044597.29000002</v>
      </c>
      <c r="J86" s="114">
        <v>0</v>
      </c>
      <c r="K86" s="127">
        <v>140275658.71000001</v>
      </c>
      <c r="L86" s="127">
        <v>68939299</v>
      </c>
      <c r="M86" s="127">
        <v>34808701.219999999</v>
      </c>
      <c r="N86" s="127">
        <v>105466957.48999999</v>
      </c>
      <c r="O86" s="127">
        <v>34633801.219999999</v>
      </c>
      <c r="P86" s="127">
        <v>174900</v>
      </c>
      <c r="Q86" s="127">
        <v>34633801.219999999</v>
      </c>
      <c r="R86" s="114">
        <v>0</v>
      </c>
      <c r="S86" s="114">
        <v>0</v>
      </c>
    </row>
    <row r="87" spans="1:19" ht="16.5" x14ac:dyDescent="0.25">
      <c r="A87" s="112" t="s">
        <v>185</v>
      </c>
      <c r="B87" s="123" t="s">
        <v>186</v>
      </c>
      <c r="C87" s="115" t="s">
        <v>19</v>
      </c>
      <c r="D87" s="115" t="s">
        <v>20</v>
      </c>
      <c r="E87" s="116" t="s">
        <v>317</v>
      </c>
      <c r="F87" s="117" t="s">
        <v>21</v>
      </c>
      <c r="G87" s="126">
        <v>18139913193</v>
      </c>
      <c r="H87" s="126">
        <v>13862024421.700001</v>
      </c>
      <c r="I87" s="126">
        <v>4277888771.3000002</v>
      </c>
      <c r="J87" s="113">
        <v>0</v>
      </c>
      <c r="K87" s="126">
        <v>13325225582.700001</v>
      </c>
      <c r="L87" s="126">
        <v>536798839</v>
      </c>
      <c r="M87" s="126">
        <v>763846042.19000006</v>
      </c>
      <c r="N87" s="126">
        <v>12561379540.51</v>
      </c>
      <c r="O87" s="126">
        <v>714755042.19000006</v>
      </c>
      <c r="P87" s="126">
        <v>49091000</v>
      </c>
      <c r="Q87" s="126">
        <v>714755042.19000006</v>
      </c>
      <c r="R87" s="113">
        <v>0</v>
      </c>
      <c r="S87" s="113">
        <v>0</v>
      </c>
    </row>
    <row r="88" spans="1:19" ht="16.5" x14ac:dyDescent="0.25">
      <c r="A88" s="112" t="s">
        <v>187</v>
      </c>
      <c r="B88" s="124" t="s">
        <v>188</v>
      </c>
      <c r="C88" s="118" t="s">
        <v>19</v>
      </c>
      <c r="D88" s="118" t="s">
        <v>20</v>
      </c>
      <c r="E88" s="119" t="s">
        <v>317</v>
      </c>
      <c r="F88" s="120" t="s">
        <v>21</v>
      </c>
      <c r="G88" s="127">
        <v>54383</v>
      </c>
      <c r="H88" s="114">
        <v>0</v>
      </c>
      <c r="I88" s="127">
        <v>54383</v>
      </c>
      <c r="J88" s="114">
        <v>0</v>
      </c>
      <c r="K88" s="114">
        <v>0</v>
      </c>
      <c r="L88" s="114">
        <v>0</v>
      </c>
      <c r="M88" s="114">
        <v>0</v>
      </c>
      <c r="N88" s="114">
        <v>0</v>
      </c>
      <c r="O88" s="114">
        <v>0</v>
      </c>
      <c r="P88" s="114">
        <v>0</v>
      </c>
      <c r="Q88" s="114">
        <v>0</v>
      </c>
      <c r="R88" s="114">
        <v>0</v>
      </c>
      <c r="S88" s="114">
        <v>0</v>
      </c>
    </row>
    <row r="89" spans="1:19" ht="15" x14ac:dyDescent="0.25">
      <c r="A89" s="112" t="s">
        <v>189</v>
      </c>
      <c r="B89" s="124" t="s">
        <v>190</v>
      </c>
      <c r="C89" s="118" t="s">
        <v>19</v>
      </c>
      <c r="D89" s="118" t="s">
        <v>20</v>
      </c>
      <c r="E89" s="119" t="s">
        <v>317</v>
      </c>
      <c r="F89" s="120" t="s">
        <v>21</v>
      </c>
      <c r="G89" s="127">
        <v>2895295191</v>
      </c>
      <c r="H89" s="127">
        <v>2152606054.4000001</v>
      </c>
      <c r="I89" s="127">
        <v>742689136.60000002</v>
      </c>
      <c r="J89" s="114">
        <v>0</v>
      </c>
      <c r="K89" s="127">
        <v>2114224054.4000001</v>
      </c>
      <c r="L89" s="127">
        <v>38382000</v>
      </c>
      <c r="M89" s="127">
        <v>255067692</v>
      </c>
      <c r="N89" s="127">
        <v>1859156362.4000001</v>
      </c>
      <c r="O89" s="127">
        <v>220773692</v>
      </c>
      <c r="P89" s="127">
        <v>34294000</v>
      </c>
      <c r="Q89" s="127">
        <v>220773692</v>
      </c>
      <c r="R89" s="114">
        <v>0</v>
      </c>
      <c r="S89" s="114">
        <v>0</v>
      </c>
    </row>
    <row r="90" spans="1:19" ht="15" customHeight="1" x14ac:dyDescent="0.25">
      <c r="A90" s="112" t="s">
        <v>191</v>
      </c>
      <c r="B90" s="124" t="s">
        <v>515</v>
      </c>
      <c r="C90" s="118" t="s">
        <v>19</v>
      </c>
      <c r="D90" s="118" t="s">
        <v>20</v>
      </c>
      <c r="E90" s="119" t="s">
        <v>317</v>
      </c>
      <c r="F90" s="120" t="s">
        <v>21</v>
      </c>
      <c r="G90" s="127">
        <v>2392533619</v>
      </c>
      <c r="H90" s="127">
        <v>1606633159.6300001</v>
      </c>
      <c r="I90" s="127">
        <v>785900459.37</v>
      </c>
      <c r="J90" s="114">
        <v>0</v>
      </c>
      <c r="K90" s="127">
        <v>1526659546.6300001</v>
      </c>
      <c r="L90" s="127">
        <v>79973613</v>
      </c>
      <c r="M90" s="127">
        <v>133359368</v>
      </c>
      <c r="N90" s="127">
        <v>1393300178.6300001</v>
      </c>
      <c r="O90" s="127">
        <v>124562368</v>
      </c>
      <c r="P90" s="127">
        <v>8797000</v>
      </c>
      <c r="Q90" s="127">
        <v>124562368</v>
      </c>
      <c r="R90" s="114">
        <v>0</v>
      </c>
      <c r="S90" s="114">
        <v>0</v>
      </c>
    </row>
    <row r="91" spans="1:19" ht="24.75" x14ac:dyDescent="0.25">
      <c r="A91" s="112" t="s">
        <v>193</v>
      </c>
      <c r="B91" s="124" t="s">
        <v>194</v>
      </c>
      <c r="C91" s="118" t="s">
        <v>19</v>
      </c>
      <c r="D91" s="118" t="s">
        <v>20</v>
      </c>
      <c r="E91" s="119" t="s">
        <v>317</v>
      </c>
      <c r="F91" s="120" t="s">
        <v>21</v>
      </c>
      <c r="G91" s="127">
        <v>2851485612.2600002</v>
      </c>
      <c r="H91" s="127">
        <v>2754526121.5500002</v>
      </c>
      <c r="I91" s="127">
        <v>96959490.709999993</v>
      </c>
      <c r="J91" s="114">
        <v>0</v>
      </c>
      <c r="K91" s="127">
        <v>2754526121.5500002</v>
      </c>
      <c r="L91" s="114">
        <v>0</v>
      </c>
      <c r="M91" s="127">
        <v>1501479.55</v>
      </c>
      <c r="N91" s="127">
        <v>2753024642</v>
      </c>
      <c r="O91" s="127">
        <v>1501479.55</v>
      </c>
      <c r="P91" s="114">
        <v>0</v>
      </c>
      <c r="Q91" s="127">
        <v>1501479.55</v>
      </c>
      <c r="R91" s="114">
        <v>0</v>
      </c>
      <c r="S91" s="114">
        <v>0</v>
      </c>
    </row>
    <row r="92" spans="1:19" s="121" customFormat="1" ht="15" x14ac:dyDescent="0.25">
      <c r="A92" s="112" t="s">
        <v>195</v>
      </c>
      <c r="B92" s="124" t="s">
        <v>196</v>
      </c>
      <c r="C92" s="118" t="s">
        <v>19</v>
      </c>
      <c r="D92" s="118" t="s">
        <v>20</v>
      </c>
      <c r="E92" s="119" t="s">
        <v>317</v>
      </c>
      <c r="F92" s="120" t="s">
        <v>21</v>
      </c>
      <c r="G92" s="127">
        <v>7008145439</v>
      </c>
      <c r="H92" s="127">
        <v>6317061084.3000002</v>
      </c>
      <c r="I92" s="127">
        <v>691084354.70000005</v>
      </c>
      <c r="J92" s="114">
        <v>0</v>
      </c>
      <c r="K92" s="127">
        <v>6056610875.1199999</v>
      </c>
      <c r="L92" s="127">
        <v>260450209.18000001</v>
      </c>
      <c r="M92" s="127">
        <v>359488502.63999999</v>
      </c>
      <c r="N92" s="127">
        <v>5697122372.4799995</v>
      </c>
      <c r="O92" s="127">
        <v>353488502.63999999</v>
      </c>
      <c r="P92" s="127">
        <v>6000000</v>
      </c>
      <c r="Q92" s="127">
        <v>353488502.63999999</v>
      </c>
      <c r="R92" s="114">
        <v>0</v>
      </c>
      <c r="S92" s="114">
        <v>0</v>
      </c>
    </row>
    <row r="93" spans="1:19" ht="24.75" x14ac:dyDescent="0.25">
      <c r="A93" s="112" t="s">
        <v>197</v>
      </c>
      <c r="B93" s="124" t="s">
        <v>198</v>
      </c>
      <c r="C93" s="118" t="s">
        <v>19</v>
      </c>
      <c r="D93" s="118" t="s">
        <v>20</v>
      </c>
      <c r="E93" s="119" t="s">
        <v>317</v>
      </c>
      <c r="F93" s="120" t="s">
        <v>21</v>
      </c>
      <c r="G93" s="127">
        <v>2992290182.7399998</v>
      </c>
      <c r="H93" s="127">
        <v>1031198001.8200001</v>
      </c>
      <c r="I93" s="127">
        <v>1961092180.9200001</v>
      </c>
      <c r="J93" s="114">
        <v>0</v>
      </c>
      <c r="K93" s="127">
        <v>873204985</v>
      </c>
      <c r="L93" s="127">
        <v>157993016.81999999</v>
      </c>
      <c r="M93" s="127">
        <v>14429000</v>
      </c>
      <c r="N93" s="127">
        <v>858775985</v>
      </c>
      <c r="O93" s="127">
        <v>14429000</v>
      </c>
      <c r="P93" s="114">
        <v>0</v>
      </c>
      <c r="Q93" s="127">
        <v>14429000</v>
      </c>
      <c r="R93" s="114">
        <v>0</v>
      </c>
      <c r="S93" s="114">
        <v>0</v>
      </c>
    </row>
    <row r="94" spans="1:19" ht="15" customHeight="1" x14ac:dyDescent="0.25">
      <c r="A94" s="112" t="s">
        <v>771</v>
      </c>
      <c r="B94" s="124" t="s">
        <v>772</v>
      </c>
      <c r="C94" s="118" t="s">
        <v>19</v>
      </c>
      <c r="D94" s="118" t="s">
        <v>20</v>
      </c>
      <c r="E94" s="119" t="s">
        <v>317</v>
      </c>
      <c r="F94" s="120" t="s">
        <v>21</v>
      </c>
      <c r="G94" s="127">
        <v>108766</v>
      </c>
      <c r="H94" s="114">
        <v>0</v>
      </c>
      <c r="I94" s="127">
        <v>108766</v>
      </c>
      <c r="J94" s="114">
        <v>0</v>
      </c>
      <c r="K94" s="114">
        <v>0</v>
      </c>
      <c r="L94" s="114">
        <v>0</v>
      </c>
      <c r="M94" s="114">
        <v>0</v>
      </c>
      <c r="N94" s="114">
        <v>0</v>
      </c>
      <c r="O94" s="114">
        <v>0</v>
      </c>
      <c r="P94" s="114">
        <v>0</v>
      </c>
      <c r="Q94" s="114">
        <v>0</v>
      </c>
      <c r="R94" s="114">
        <v>0</v>
      </c>
      <c r="S94" s="114">
        <v>0</v>
      </c>
    </row>
    <row r="95" spans="1:19" ht="23.25" customHeight="1" x14ac:dyDescent="0.25">
      <c r="A95" s="112" t="s">
        <v>200</v>
      </c>
      <c r="B95" s="123" t="s">
        <v>201</v>
      </c>
      <c r="C95" s="115" t="s">
        <v>19</v>
      </c>
      <c r="D95" s="115" t="s">
        <v>20</v>
      </c>
      <c r="E95" s="116" t="s">
        <v>317</v>
      </c>
      <c r="F95" s="117" t="s">
        <v>21</v>
      </c>
      <c r="G95" s="126">
        <v>1108809178</v>
      </c>
      <c r="H95" s="126">
        <v>1046093086.42</v>
      </c>
      <c r="I95" s="126">
        <v>62716091.579999998</v>
      </c>
      <c r="J95" s="113">
        <v>0</v>
      </c>
      <c r="K95" s="126">
        <v>22713086.809999999</v>
      </c>
      <c r="L95" s="126">
        <v>1023379999.61</v>
      </c>
      <c r="M95" s="126">
        <v>22713086.809999999</v>
      </c>
      <c r="N95" s="113">
        <v>0</v>
      </c>
      <c r="O95" s="126">
        <v>22170246.809999999</v>
      </c>
      <c r="P95" s="126">
        <v>542840</v>
      </c>
      <c r="Q95" s="126">
        <v>22170246.809999999</v>
      </c>
      <c r="R95" s="113">
        <v>0</v>
      </c>
      <c r="S95" s="113">
        <v>0</v>
      </c>
    </row>
    <row r="96" spans="1:19" ht="21.75" customHeight="1" x14ac:dyDescent="0.25">
      <c r="A96" s="112" t="s">
        <v>202</v>
      </c>
      <c r="B96" s="124" t="s">
        <v>203</v>
      </c>
      <c r="C96" s="118" t="s">
        <v>19</v>
      </c>
      <c r="D96" s="118" t="s">
        <v>20</v>
      </c>
      <c r="E96" s="119" t="s">
        <v>317</v>
      </c>
      <c r="F96" s="120" t="s">
        <v>21</v>
      </c>
      <c r="G96" s="127">
        <v>32340000</v>
      </c>
      <c r="H96" s="127">
        <v>32340000</v>
      </c>
      <c r="I96" s="114">
        <v>0</v>
      </c>
      <c r="J96" s="114">
        <v>0</v>
      </c>
      <c r="K96" s="114">
        <v>0</v>
      </c>
      <c r="L96" s="127">
        <v>32340000</v>
      </c>
      <c r="M96" s="114">
        <v>0</v>
      </c>
      <c r="N96" s="114">
        <v>0</v>
      </c>
      <c r="O96" s="114">
        <v>0</v>
      </c>
      <c r="P96" s="114">
        <v>0</v>
      </c>
      <c r="Q96" s="114">
        <v>0</v>
      </c>
      <c r="R96" s="114">
        <v>0</v>
      </c>
      <c r="S96" s="114">
        <v>0</v>
      </c>
    </row>
    <row r="97" spans="1:19" ht="16.5" x14ac:dyDescent="0.25">
      <c r="A97" s="112" t="s">
        <v>204</v>
      </c>
      <c r="B97" s="124" t="s">
        <v>205</v>
      </c>
      <c r="C97" s="118" t="s">
        <v>19</v>
      </c>
      <c r="D97" s="118" t="s">
        <v>20</v>
      </c>
      <c r="E97" s="119" t="s">
        <v>317</v>
      </c>
      <c r="F97" s="120" t="s">
        <v>21</v>
      </c>
      <c r="G97" s="127">
        <v>326297519</v>
      </c>
      <c r="H97" s="127">
        <v>326297519</v>
      </c>
      <c r="I97" s="114">
        <v>0</v>
      </c>
      <c r="J97" s="114">
        <v>0</v>
      </c>
      <c r="K97" s="114">
        <v>0</v>
      </c>
      <c r="L97" s="127">
        <v>326297519</v>
      </c>
      <c r="M97" s="114">
        <v>0</v>
      </c>
      <c r="N97" s="114">
        <v>0</v>
      </c>
      <c r="O97" s="114">
        <v>0</v>
      </c>
      <c r="P97" s="114">
        <v>0</v>
      </c>
      <c r="Q97" s="114">
        <v>0</v>
      </c>
      <c r="R97" s="114">
        <v>0</v>
      </c>
      <c r="S97" s="114">
        <v>0</v>
      </c>
    </row>
    <row r="98" spans="1:19" ht="15" customHeight="1" x14ac:dyDescent="0.25">
      <c r="A98" s="112" t="s">
        <v>206</v>
      </c>
      <c r="B98" s="124" t="s">
        <v>207</v>
      </c>
      <c r="C98" s="118" t="s">
        <v>19</v>
      </c>
      <c r="D98" s="118" t="s">
        <v>20</v>
      </c>
      <c r="E98" s="119" t="s">
        <v>317</v>
      </c>
      <c r="F98" s="120" t="s">
        <v>21</v>
      </c>
      <c r="G98" s="127">
        <v>150171659</v>
      </c>
      <c r="H98" s="127">
        <v>87455567.420000002</v>
      </c>
      <c r="I98" s="127">
        <v>62716091.579999998</v>
      </c>
      <c r="J98" s="114">
        <v>0</v>
      </c>
      <c r="K98" s="127">
        <v>22713086.809999999</v>
      </c>
      <c r="L98" s="127">
        <v>64742480.609999999</v>
      </c>
      <c r="M98" s="127">
        <v>22713086.809999999</v>
      </c>
      <c r="N98" s="114">
        <v>0</v>
      </c>
      <c r="O98" s="127">
        <v>22170246.809999999</v>
      </c>
      <c r="P98" s="127">
        <v>542840</v>
      </c>
      <c r="Q98" s="127">
        <v>22170246.809999999</v>
      </c>
      <c r="R98" s="114">
        <v>0</v>
      </c>
      <c r="S98" s="114">
        <v>0</v>
      </c>
    </row>
    <row r="99" spans="1:19" ht="16.5" x14ac:dyDescent="0.25">
      <c r="A99" s="112" t="s">
        <v>208</v>
      </c>
      <c r="B99" s="124" t="s">
        <v>516</v>
      </c>
      <c r="C99" s="118" t="s">
        <v>19</v>
      </c>
      <c r="D99" s="118" t="s">
        <v>20</v>
      </c>
      <c r="E99" s="119" t="s">
        <v>317</v>
      </c>
      <c r="F99" s="120" t="s">
        <v>21</v>
      </c>
      <c r="G99" s="127">
        <v>600000000</v>
      </c>
      <c r="H99" s="127">
        <v>600000000</v>
      </c>
      <c r="I99" s="114">
        <v>0</v>
      </c>
      <c r="J99" s="114">
        <v>0</v>
      </c>
      <c r="K99" s="114">
        <v>0</v>
      </c>
      <c r="L99" s="127">
        <v>600000000</v>
      </c>
      <c r="M99" s="114">
        <v>0</v>
      </c>
      <c r="N99" s="114">
        <v>0</v>
      </c>
      <c r="O99" s="114">
        <v>0</v>
      </c>
      <c r="P99" s="114">
        <v>0</v>
      </c>
      <c r="Q99" s="114">
        <v>0</v>
      </c>
      <c r="R99" s="114">
        <v>0</v>
      </c>
      <c r="S99" s="114">
        <v>0</v>
      </c>
    </row>
    <row r="100" spans="1:19" ht="16.5" x14ac:dyDescent="0.25">
      <c r="A100" s="112" t="s">
        <v>210</v>
      </c>
      <c r="B100" s="124" t="s">
        <v>211</v>
      </c>
      <c r="C100" s="118" t="s">
        <v>19</v>
      </c>
      <c r="D100" s="118" t="s">
        <v>20</v>
      </c>
      <c r="E100" s="119" t="s">
        <v>317</v>
      </c>
      <c r="F100" s="120" t="s">
        <v>21</v>
      </c>
      <c r="G100" s="127">
        <v>500000000</v>
      </c>
      <c r="H100" s="127">
        <v>269118439</v>
      </c>
      <c r="I100" s="127">
        <v>230881561</v>
      </c>
      <c r="J100" s="114">
        <v>0</v>
      </c>
      <c r="K100" s="127">
        <v>41117596</v>
      </c>
      <c r="L100" s="127">
        <v>228000843</v>
      </c>
      <c r="M100" s="127">
        <v>40555879</v>
      </c>
      <c r="N100" s="127">
        <v>561717</v>
      </c>
      <c r="O100" s="127">
        <v>39168523</v>
      </c>
      <c r="P100" s="127">
        <v>1387356</v>
      </c>
      <c r="Q100" s="127">
        <v>39168523</v>
      </c>
      <c r="R100" s="114">
        <v>0</v>
      </c>
      <c r="S100" s="114">
        <v>0</v>
      </c>
    </row>
    <row r="101" spans="1:19" ht="15" x14ac:dyDescent="0.25">
      <c r="A101" s="112" t="s">
        <v>212</v>
      </c>
      <c r="B101" s="123" t="s">
        <v>213</v>
      </c>
      <c r="C101" s="115" t="s">
        <v>19</v>
      </c>
      <c r="D101" s="115" t="s">
        <v>20</v>
      </c>
      <c r="E101" s="116" t="s">
        <v>317</v>
      </c>
      <c r="F101" s="117" t="s">
        <v>21</v>
      </c>
      <c r="G101" s="126">
        <v>1057332000</v>
      </c>
      <c r="H101" s="126">
        <v>628717000</v>
      </c>
      <c r="I101" s="126">
        <v>428615000</v>
      </c>
      <c r="J101" s="113">
        <v>0</v>
      </c>
      <c r="K101" s="126">
        <v>90590118</v>
      </c>
      <c r="L101" s="126">
        <v>538126882</v>
      </c>
      <c r="M101" s="126">
        <v>90590118</v>
      </c>
      <c r="N101" s="113">
        <v>0</v>
      </c>
      <c r="O101" s="126">
        <v>90590118</v>
      </c>
      <c r="P101" s="113">
        <v>0</v>
      </c>
      <c r="Q101" s="126">
        <v>90590118</v>
      </c>
      <c r="R101" s="113">
        <v>0</v>
      </c>
      <c r="S101" s="113">
        <v>0</v>
      </c>
    </row>
    <row r="102" spans="1:19" ht="15" x14ac:dyDescent="0.25">
      <c r="A102" s="112" t="s">
        <v>214</v>
      </c>
      <c r="B102" s="123" t="s">
        <v>215</v>
      </c>
      <c r="C102" s="115" t="s">
        <v>19</v>
      </c>
      <c r="D102" s="115" t="s">
        <v>20</v>
      </c>
      <c r="E102" s="116" t="s">
        <v>317</v>
      </c>
      <c r="F102" s="117" t="s">
        <v>21</v>
      </c>
      <c r="G102" s="126">
        <v>628717000</v>
      </c>
      <c r="H102" s="126">
        <v>628717000</v>
      </c>
      <c r="I102" s="113">
        <v>0</v>
      </c>
      <c r="J102" s="113">
        <v>0</v>
      </c>
      <c r="K102" s="126">
        <v>90590118</v>
      </c>
      <c r="L102" s="126">
        <v>538126882</v>
      </c>
      <c r="M102" s="126">
        <v>90590118</v>
      </c>
      <c r="N102" s="113">
        <v>0</v>
      </c>
      <c r="O102" s="126">
        <v>90590118</v>
      </c>
      <c r="P102" s="113">
        <v>0</v>
      </c>
      <c r="Q102" s="126">
        <v>90590118</v>
      </c>
      <c r="R102" s="113">
        <v>0</v>
      </c>
      <c r="S102" s="113">
        <v>0</v>
      </c>
    </row>
    <row r="103" spans="1:19" ht="16.5" x14ac:dyDescent="0.25">
      <c r="A103" s="112" t="s">
        <v>216</v>
      </c>
      <c r="B103" s="123" t="s">
        <v>217</v>
      </c>
      <c r="C103" s="115" t="s">
        <v>19</v>
      </c>
      <c r="D103" s="115" t="s">
        <v>20</v>
      </c>
      <c r="E103" s="116" t="s">
        <v>317</v>
      </c>
      <c r="F103" s="117" t="s">
        <v>21</v>
      </c>
      <c r="G103" s="126">
        <v>628717000</v>
      </c>
      <c r="H103" s="126">
        <v>628717000</v>
      </c>
      <c r="I103" s="113">
        <v>0</v>
      </c>
      <c r="J103" s="113">
        <v>0</v>
      </c>
      <c r="K103" s="126">
        <v>90590118</v>
      </c>
      <c r="L103" s="126">
        <v>538126882</v>
      </c>
      <c r="M103" s="126">
        <v>90590118</v>
      </c>
      <c r="N103" s="113">
        <v>0</v>
      </c>
      <c r="O103" s="126">
        <v>90590118</v>
      </c>
      <c r="P103" s="113">
        <v>0</v>
      </c>
      <c r="Q103" s="126">
        <v>90590118</v>
      </c>
      <c r="R103" s="113">
        <v>0</v>
      </c>
      <c r="S103" s="113">
        <v>0</v>
      </c>
    </row>
    <row r="104" spans="1:19" ht="16.5" x14ac:dyDescent="0.25">
      <c r="A104" s="112" t="s">
        <v>218</v>
      </c>
      <c r="B104" s="123" t="s">
        <v>219</v>
      </c>
      <c r="C104" s="115" t="s">
        <v>19</v>
      </c>
      <c r="D104" s="115" t="s">
        <v>20</v>
      </c>
      <c r="E104" s="116" t="s">
        <v>317</v>
      </c>
      <c r="F104" s="117" t="s">
        <v>21</v>
      </c>
      <c r="G104" s="126">
        <v>628717000</v>
      </c>
      <c r="H104" s="126">
        <v>628717000</v>
      </c>
      <c r="I104" s="113">
        <v>0</v>
      </c>
      <c r="J104" s="113">
        <v>0</v>
      </c>
      <c r="K104" s="126">
        <v>90590118</v>
      </c>
      <c r="L104" s="126">
        <v>538126882</v>
      </c>
      <c r="M104" s="126">
        <v>90590118</v>
      </c>
      <c r="N104" s="113">
        <v>0</v>
      </c>
      <c r="O104" s="126">
        <v>90590118</v>
      </c>
      <c r="P104" s="113">
        <v>0</v>
      </c>
      <c r="Q104" s="126">
        <v>90590118</v>
      </c>
      <c r="R104" s="113">
        <v>0</v>
      </c>
      <c r="S104" s="113">
        <v>0</v>
      </c>
    </row>
    <row r="105" spans="1:19" ht="15" x14ac:dyDescent="0.25">
      <c r="A105" s="112" t="s">
        <v>220</v>
      </c>
      <c r="B105" s="124" t="s">
        <v>221</v>
      </c>
      <c r="C105" s="118" t="s">
        <v>19</v>
      </c>
      <c r="D105" s="118" t="s">
        <v>20</v>
      </c>
      <c r="E105" s="119" t="s">
        <v>317</v>
      </c>
      <c r="F105" s="120" t="s">
        <v>21</v>
      </c>
      <c r="G105" s="127">
        <v>323480728</v>
      </c>
      <c r="H105" s="127">
        <v>323480728</v>
      </c>
      <c r="I105" s="114">
        <v>0</v>
      </c>
      <c r="J105" s="114">
        <v>0</v>
      </c>
      <c r="K105" s="127">
        <v>56793901</v>
      </c>
      <c r="L105" s="127">
        <v>266686827</v>
      </c>
      <c r="M105" s="127">
        <v>56793901</v>
      </c>
      <c r="N105" s="114">
        <v>0</v>
      </c>
      <c r="O105" s="127">
        <v>56793901</v>
      </c>
      <c r="P105" s="114">
        <v>0</v>
      </c>
      <c r="Q105" s="127">
        <v>56793901</v>
      </c>
      <c r="R105" s="114">
        <v>0</v>
      </c>
      <c r="S105" s="114">
        <v>0</v>
      </c>
    </row>
    <row r="106" spans="1:19" ht="16.5" x14ac:dyDescent="0.25">
      <c r="A106" s="112" t="s">
        <v>222</v>
      </c>
      <c r="B106" s="124" t="s">
        <v>223</v>
      </c>
      <c r="C106" s="118" t="s">
        <v>19</v>
      </c>
      <c r="D106" s="118" t="s">
        <v>20</v>
      </c>
      <c r="E106" s="119" t="s">
        <v>317</v>
      </c>
      <c r="F106" s="120" t="s">
        <v>21</v>
      </c>
      <c r="G106" s="127">
        <v>305236272</v>
      </c>
      <c r="H106" s="127">
        <v>305236272</v>
      </c>
      <c r="I106" s="114">
        <v>0</v>
      </c>
      <c r="J106" s="114">
        <v>0</v>
      </c>
      <c r="K106" s="127">
        <v>33796217</v>
      </c>
      <c r="L106" s="127">
        <v>271440055</v>
      </c>
      <c r="M106" s="127">
        <v>33796217</v>
      </c>
      <c r="N106" s="114">
        <v>0</v>
      </c>
      <c r="O106" s="127">
        <v>33796217</v>
      </c>
      <c r="P106" s="114">
        <v>0</v>
      </c>
      <c r="Q106" s="127">
        <v>33796217</v>
      </c>
      <c r="R106" s="114">
        <v>0</v>
      </c>
      <c r="S106" s="114">
        <v>0</v>
      </c>
    </row>
    <row r="107" spans="1:19" ht="15" x14ac:dyDescent="0.25">
      <c r="A107" s="112" t="s">
        <v>224</v>
      </c>
      <c r="B107" s="123" t="s">
        <v>225</v>
      </c>
      <c r="C107" s="115" t="s">
        <v>19</v>
      </c>
      <c r="D107" s="115" t="s">
        <v>20</v>
      </c>
      <c r="E107" s="116" t="s">
        <v>317</v>
      </c>
      <c r="F107" s="117" t="s">
        <v>21</v>
      </c>
      <c r="G107" s="126">
        <v>428615000</v>
      </c>
      <c r="H107" s="113">
        <v>0</v>
      </c>
      <c r="I107" s="126">
        <v>428615000</v>
      </c>
      <c r="J107" s="113">
        <v>0</v>
      </c>
      <c r="K107" s="113">
        <v>0</v>
      </c>
      <c r="L107" s="113">
        <v>0</v>
      </c>
      <c r="M107" s="113">
        <v>0</v>
      </c>
      <c r="N107" s="113">
        <v>0</v>
      </c>
      <c r="O107" s="113">
        <v>0</v>
      </c>
      <c r="P107" s="113">
        <v>0</v>
      </c>
      <c r="Q107" s="113">
        <v>0</v>
      </c>
      <c r="R107" s="113">
        <v>0</v>
      </c>
      <c r="S107" s="113">
        <v>0</v>
      </c>
    </row>
    <row r="108" spans="1:19" ht="15" x14ac:dyDescent="0.25">
      <c r="A108" s="112" t="s">
        <v>507</v>
      </c>
      <c r="B108" s="123" t="s">
        <v>392</v>
      </c>
      <c r="C108" s="115" t="s">
        <v>19</v>
      </c>
      <c r="D108" s="115" t="s">
        <v>20</v>
      </c>
      <c r="E108" s="116" t="s">
        <v>317</v>
      </c>
      <c r="F108" s="117" t="s">
        <v>21</v>
      </c>
      <c r="G108" s="126">
        <v>428615000</v>
      </c>
      <c r="H108" s="113">
        <v>0</v>
      </c>
      <c r="I108" s="126">
        <v>428615000</v>
      </c>
      <c r="J108" s="113">
        <v>0</v>
      </c>
      <c r="K108" s="113">
        <v>0</v>
      </c>
      <c r="L108" s="113">
        <v>0</v>
      </c>
      <c r="M108" s="113">
        <v>0</v>
      </c>
      <c r="N108" s="113">
        <v>0</v>
      </c>
      <c r="O108" s="113">
        <v>0</v>
      </c>
      <c r="P108" s="113">
        <v>0</v>
      </c>
      <c r="Q108" s="113">
        <v>0</v>
      </c>
      <c r="R108" s="113">
        <v>0</v>
      </c>
      <c r="S108" s="113">
        <v>0</v>
      </c>
    </row>
    <row r="109" spans="1:19" ht="15" x14ac:dyDescent="0.25">
      <c r="A109" s="112" t="s">
        <v>508</v>
      </c>
      <c r="B109" s="124" t="s">
        <v>393</v>
      </c>
      <c r="C109" s="118" t="s">
        <v>19</v>
      </c>
      <c r="D109" s="118" t="s">
        <v>20</v>
      </c>
      <c r="E109" s="119" t="s">
        <v>317</v>
      </c>
      <c r="F109" s="120" t="s">
        <v>21</v>
      </c>
      <c r="G109" s="127">
        <v>406218078</v>
      </c>
      <c r="H109" s="114">
        <v>0</v>
      </c>
      <c r="I109" s="127">
        <v>406218078</v>
      </c>
      <c r="J109" s="114">
        <v>0</v>
      </c>
      <c r="K109" s="114">
        <v>0</v>
      </c>
      <c r="L109" s="114">
        <v>0</v>
      </c>
      <c r="M109" s="114">
        <v>0</v>
      </c>
      <c r="N109" s="114">
        <v>0</v>
      </c>
      <c r="O109" s="114">
        <v>0</v>
      </c>
      <c r="P109" s="114">
        <v>0</v>
      </c>
      <c r="Q109" s="114">
        <v>0</v>
      </c>
      <c r="R109" s="114">
        <v>0</v>
      </c>
      <c r="S109" s="114">
        <v>0</v>
      </c>
    </row>
    <row r="110" spans="1:19" ht="15" x14ac:dyDescent="0.25">
      <c r="A110" s="112" t="s">
        <v>509</v>
      </c>
      <c r="B110" s="124" t="s">
        <v>394</v>
      </c>
      <c r="C110" s="118" t="s">
        <v>19</v>
      </c>
      <c r="D110" s="118" t="s">
        <v>20</v>
      </c>
      <c r="E110" s="119" t="s">
        <v>317</v>
      </c>
      <c r="F110" s="120" t="s">
        <v>21</v>
      </c>
      <c r="G110" s="127">
        <v>22396922</v>
      </c>
      <c r="H110" s="114">
        <v>0</v>
      </c>
      <c r="I110" s="127">
        <v>22396922</v>
      </c>
      <c r="J110" s="114">
        <v>0</v>
      </c>
      <c r="K110" s="114">
        <v>0</v>
      </c>
      <c r="L110" s="114">
        <v>0</v>
      </c>
      <c r="M110" s="114">
        <v>0</v>
      </c>
      <c r="N110" s="114">
        <v>0</v>
      </c>
      <c r="O110" s="114">
        <v>0</v>
      </c>
      <c r="P110" s="114">
        <v>0</v>
      </c>
      <c r="Q110" s="114">
        <v>0</v>
      </c>
      <c r="R110" s="114">
        <v>0</v>
      </c>
      <c r="S110" s="114">
        <v>0</v>
      </c>
    </row>
    <row r="111" spans="1:19" ht="16.5" x14ac:dyDescent="0.25">
      <c r="A111" s="112" t="s">
        <v>226</v>
      </c>
      <c r="B111" s="123" t="s">
        <v>227</v>
      </c>
      <c r="C111" s="115" t="s">
        <v>19</v>
      </c>
      <c r="D111" s="115" t="s">
        <v>20</v>
      </c>
      <c r="E111" s="116" t="s">
        <v>317</v>
      </c>
      <c r="F111" s="117" t="s">
        <v>21</v>
      </c>
      <c r="G111" s="126">
        <v>1124352000</v>
      </c>
      <c r="H111" s="126">
        <v>191927072</v>
      </c>
      <c r="I111" s="126">
        <v>932424928</v>
      </c>
      <c r="J111" s="113">
        <v>0</v>
      </c>
      <c r="K111" s="126">
        <v>191927072</v>
      </c>
      <c r="L111" s="113">
        <v>0</v>
      </c>
      <c r="M111" s="126">
        <v>191927072</v>
      </c>
      <c r="N111" s="113">
        <v>0</v>
      </c>
      <c r="O111" s="126">
        <v>187015062</v>
      </c>
      <c r="P111" s="126">
        <v>4912010</v>
      </c>
      <c r="Q111" s="126">
        <v>187015062</v>
      </c>
      <c r="R111" s="113">
        <v>0</v>
      </c>
      <c r="S111" s="113">
        <v>0</v>
      </c>
    </row>
    <row r="112" spans="1:19" ht="15" x14ac:dyDescent="0.25">
      <c r="A112" s="112" t="s">
        <v>228</v>
      </c>
      <c r="B112" s="123" t="s">
        <v>229</v>
      </c>
      <c r="C112" s="115" t="s">
        <v>19</v>
      </c>
      <c r="D112" s="115" t="s">
        <v>20</v>
      </c>
      <c r="E112" s="116" t="s">
        <v>317</v>
      </c>
      <c r="F112" s="117" t="s">
        <v>21</v>
      </c>
      <c r="G112" s="126">
        <v>426147000</v>
      </c>
      <c r="H112" s="126">
        <v>191927072</v>
      </c>
      <c r="I112" s="126">
        <v>234219928</v>
      </c>
      <c r="J112" s="113">
        <v>0</v>
      </c>
      <c r="K112" s="126">
        <v>191927072</v>
      </c>
      <c r="L112" s="113">
        <v>0</v>
      </c>
      <c r="M112" s="126">
        <v>191927072</v>
      </c>
      <c r="N112" s="113">
        <v>0</v>
      </c>
      <c r="O112" s="126">
        <v>187015062</v>
      </c>
      <c r="P112" s="126">
        <v>4912010</v>
      </c>
      <c r="Q112" s="126">
        <v>187015062</v>
      </c>
      <c r="R112" s="113">
        <v>0</v>
      </c>
      <c r="S112" s="113">
        <v>0</v>
      </c>
    </row>
    <row r="113" spans="1:19" ht="15" x14ac:dyDescent="0.25">
      <c r="A113" s="112" t="s">
        <v>230</v>
      </c>
      <c r="B113" s="123" t="s">
        <v>231</v>
      </c>
      <c r="C113" s="115" t="s">
        <v>19</v>
      </c>
      <c r="D113" s="115" t="s">
        <v>20</v>
      </c>
      <c r="E113" s="116" t="s">
        <v>317</v>
      </c>
      <c r="F113" s="117" t="s">
        <v>21</v>
      </c>
      <c r="G113" s="126">
        <v>426147000</v>
      </c>
      <c r="H113" s="126">
        <v>191927072</v>
      </c>
      <c r="I113" s="126">
        <v>234219928</v>
      </c>
      <c r="J113" s="113">
        <v>0</v>
      </c>
      <c r="K113" s="126">
        <v>191927072</v>
      </c>
      <c r="L113" s="113">
        <v>0</v>
      </c>
      <c r="M113" s="126">
        <v>191927072</v>
      </c>
      <c r="N113" s="113">
        <v>0</v>
      </c>
      <c r="O113" s="126">
        <v>187015062</v>
      </c>
      <c r="P113" s="126">
        <v>4912010</v>
      </c>
      <c r="Q113" s="126">
        <v>187015062</v>
      </c>
      <c r="R113" s="113">
        <v>0</v>
      </c>
      <c r="S113" s="113">
        <v>0</v>
      </c>
    </row>
    <row r="114" spans="1:19" ht="16.5" x14ac:dyDescent="0.25">
      <c r="A114" s="112" t="s">
        <v>232</v>
      </c>
      <c r="B114" s="124" t="s">
        <v>233</v>
      </c>
      <c r="C114" s="118" t="s">
        <v>19</v>
      </c>
      <c r="D114" s="118" t="s">
        <v>20</v>
      </c>
      <c r="E114" s="119" t="s">
        <v>317</v>
      </c>
      <c r="F114" s="120" t="s">
        <v>21</v>
      </c>
      <c r="G114" s="127">
        <v>423017676</v>
      </c>
      <c r="H114" s="127">
        <v>191813672</v>
      </c>
      <c r="I114" s="127">
        <v>231204004</v>
      </c>
      <c r="J114" s="114">
        <v>0</v>
      </c>
      <c r="K114" s="127">
        <v>191813672</v>
      </c>
      <c r="L114" s="114">
        <v>0</v>
      </c>
      <c r="M114" s="127">
        <v>191813672</v>
      </c>
      <c r="N114" s="114">
        <v>0</v>
      </c>
      <c r="O114" s="127">
        <v>186901662</v>
      </c>
      <c r="P114" s="127">
        <v>4912010</v>
      </c>
      <c r="Q114" s="127">
        <v>186901662</v>
      </c>
      <c r="R114" s="114">
        <v>0</v>
      </c>
      <c r="S114" s="114">
        <v>0</v>
      </c>
    </row>
    <row r="115" spans="1:19" ht="15" x14ac:dyDescent="0.25">
      <c r="A115" s="112" t="s">
        <v>234</v>
      </c>
      <c r="B115" s="124" t="s">
        <v>235</v>
      </c>
      <c r="C115" s="118" t="s">
        <v>19</v>
      </c>
      <c r="D115" s="118" t="s">
        <v>20</v>
      </c>
      <c r="E115" s="119" t="s">
        <v>317</v>
      </c>
      <c r="F115" s="120" t="s">
        <v>21</v>
      </c>
      <c r="G115" s="127">
        <v>76544</v>
      </c>
      <c r="H115" s="114">
        <v>0</v>
      </c>
      <c r="I115" s="127">
        <v>76544</v>
      </c>
      <c r="J115" s="114">
        <v>0</v>
      </c>
      <c r="K115" s="114">
        <v>0</v>
      </c>
      <c r="L115" s="114">
        <v>0</v>
      </c>
      <c r="M115" s="114">
        <v>0</v>
      </c>
      <c r="N115" s="114">
        <v>0</v>
      </c>
      <c r="O115" s="114">
        <v>0</v>
      </c>
      <c r="P115" s="114">
        <v>0</v>
      </c>
      <c r="Q115" s="114">
        <v>0</v>
      </c>
      <c r="R115" s="114">
        <v>0</v>
      </c>
      <c r="S115" s="114">
        <v>0</v>
      </c>
    </row>
    <row r="116" spans="1:19" ht="15" x14ac:dyDescent="0.25">
      <c r="A116" s="112" t="s">
        <v>236</v>
      </c>
      <c r="B116" s="124" t="s">
        <v>237</v>
      </c>
      <c r="C116" s="118" t="s">
        <v>19</v>
      </c>
      <c r="D116" s="118" t="s">
        <v>20</v>
      </c>
      <c r="E116" s="119" t="s">
        <v>317</v>
      </c>
      <c r="F116" s="120" t="s">
        <v>21</v>
      </c>
      <c r="G116" s="127">
        <v>3052780</v>
      </c>
      <c r="H116" s="127">
        <v>113400</v>
      </c>
      <c r="I116" s="127">
        <v>2939380</v>
      </c>
      <c r="J116" s="114">
        <v>0</v>
      </c>
      <c r="K116" s="127">
        <v>113400</v>
      </c>
      <c r="L116" s="114">
        <v>0</v>
      </c>
      <c r="M116" s="127">
        <v>113400</v>
      </c>
      <c r="N116" s="114">
        <v>0</v>
      </c>
      <c r="O116" s="127">
        <v>113400</v>
      </c>
      <c r="P116" s="114">
        <v>0</v>
      </c>
      <c r="Q116" s="127">
        <v>113400</v>
      </c>
      <c r="R116" s="114">
        <v>0</v>
      </c>
      <c r="S116" s="114">
        <v>0</v>
      </c>
    </row>
    <row r="117" spans="1:19" ht="15" x14ac:dyDescent="0.25">
      <c r="A117" s="112" t="s">
        <v>238</v>
      </c>
      <c r="B117" s="124" t="s">
        <v>239</v>
      </c>
      <c r="C117" s="118" t="s">
        <v>19</v>
      </c>
      <c r="D117" s="118" t="s">
        <v>20</v>
      </c>
      <c r="E117" s="119" t="s">
        <v>317</v>
      </c>
      <c r="F117" s="120" t="s">
        <v>21</v>
      </c>
      <c r="G117" s="127">
        <v>43164000</v>
      </c>
      <c r="H117" s="114">
        <v>0</v>
      </c>
      <c r="I117" s="127">
        <v>43164000</v>
      </c>
      <c r="J117" s="114">
        <v>0</v>
      </c>
      <c r="K117" s="114">
        <v>0</v>
      </c>
      <c r="L117" s="114">
        <v>0</v>
      </c>
      <c r="M117" s="114">
        <v>0</v>
      </c>
      <c r="N117" s="114">
        <v>0</v>
      </c>
      <c r="O117" s="114">
        <v>0</v>
      </c>
      <c r="P117" s="114">
        <v>0</v>
      </c>
      <c r="Q117" s="114">
        <v>0</v>
      </c>
      <c r="R117" s="114">
        <v>0</v>
      </c>
      <c r="S117" s="114">
        <v>0</v>
      </c>
    </row>
    <row r="118" spans="1:19" ht="15" x14ac:dyDescent="0.25">
      <c r="A118" s="112" t="s">
        <v>240</v>
      </c>
      <c r="B118" s="123" t="s">
        <v>241</v>
      </c>
      <c r="C118" s="115" t="s">
        <v>19</v>
      </c>
      <c r="D118" s="115" t="s">
        <v>20</v>
      </c>
      <c r="E118" s="116" t="s">
        <v>317</v>
      </c>
      <c r="F118" s="117" t="s">
        <v>21</v>
      </c>
      <c r="G118" s="126">
        <v>655041000</v>
      </c>
      <c r="H118" s="113">
        <v>0</v>
      </c>
      <c r="I118" s="126">
        <v>655041000</v>
      </c>
      <c r="J118" s="113">
        <v>0</v>
      </c>
      <c r="K118" s="113">
        <v>0</v>
      </c>
      <c r="L118" s="113">
        <v>0</v>
      </c>
      <c r="M118" s="113">
        <v>0</v>
      </c>
      <c r="N118" s="113">
        <v>0</v>
      </c>
      <c r="O118" s="113">
        <v>0</v>
      </c>
      <c r="P118" s="113">
        <v>0</v>
      </c>
      <c r="Q118" s="113">
        <v>0</v>
      </c>
      <c r="R118" s="113">
        <v>0</v>
      </c>
      <c r="S118" s="113">
        <v>0</v>
      </c>
    </row>
    <row r="119" spans="1:19" ht="15" x14ac:dyDescent="0.25">
      <c r="A119" s="112" t="s">
        <v>242</v>
      </c>
      <c r="B119" s="124" t="s">
        <v>243</v>
      </c>
      <c r="C119" s="118" t="s">
        <v>19</v>
      </c>
      <c r="D119" s="118" t="s">
        <v>20</v>
      </c>
      <c r="E119" s="119" t="s">
        <v>317</v>
      </c>
      <c r="F119" s="120" t="s">
        <v>21</v>
      </c>
      <c r="G119" s="127">
        <v>655041000</v>
      </c>
      <c r="H119" s="114">
        <v>0</v>
      </c>
      <c r="I119" s="127">
        <v>655041000</v>
      </c>
      <c r="J119" s="114">
        <v>0</v>
      </c>
      <c r="K119" s="114">
        <v>0</v>
      </c>
      <c r="L119" s="114">
        <v>0</v>
      </c>
      <c r="M119" s="114">
        <v>0</v>
      </c>
      <c r="N119" s="114">
        <v>0</v>
      </c>
      <c r="O119" s="114">
        <v>0</v>
      </c>
      <c r="P119" s="114">
        <v>0</v>
      </c>
      <c r="Q119" s="114">
        <v>0</v>
      </c>
      <c r="R119" s="114">
        <v>0</v>
      </c>
      <c r="S119" s="114">
        <v>0</v>
      </c>
    </row>
    <row r="120" spans="1:19" ht="15" x14ac:dyDescent="0.25">
      <c r="A120" s="112" t="s">
        <v>244</v>
      </c>
      <c r="B120" s="123" t="s">
        <v>245</v>
      </c>
      <c r="C120" s="115" t="s">
        <v>19</v>
      </c>
      <c r="D120" s="115" t="s">
        <v>20</v>
      </c>
      <c r="E120" s="116" t="s">
        <v>317</v>
      </c>
      <c r="F120" s="117" t="s">
        <v>21</v>
      </c>
      <c r="G120" s="126">
        <v>53135686070</v>
      </c>
      <c r="H120" s="126">
        <v>39419209113.110001</v>
      </c>
      <c r="I120" s="126">
        <v>13716476956.889999</v>
      </c>
      <c r="J120" s="113">
        <v>0</v>
      </c>
      <c r="K120" s="126">
        <v>32775914777.259998</v>
      </c>
      <c r="L120" s="126">
        <v>6643294335.8500004</v>
      </c>
      <c r="M120" s="126">
        <v>3625628305.7199998</v>
      </c>
      <c r="N120" s="126">
        <v>29150286471.540001</v>
      </c>
      <c r="O120" s="126">
        <v>3197344496.7199998</v>
      </c>
      <c r="P120" s="126">
        <v>428283809</v>
      </c>
      <c r="Q120" s="126">
        <v>3171272296.7199998</v>
      </c>
      <c r="R120" s="126">
        <v>26072200</v>
      </c>
      <c r="S120" s="126">
        <v>6189076</v>
      </c>
    </row>
    <row r="121" spans="1:19" ht="15" x14ac:dyDescent="0.25">
      <c r="A121" s="112" t="s">
        <v>244</v>
      </c>
      <c r="B121" s="123" t="s">
        <v>245</v>
      </c>
      <c r="C121" s="115" t="s">
        <v>19</v>
      </c>
      <c r="D121" s="115" t="s">
        <v>20</v>
      </c>
      <c r="E121" s="116" t="s">
        <v>401</v>
      </c>
      <c r="F121" s="117" t="s">
        <v>246</v>
      </c>
      <c r="G121" s="126">
        <v>41000000000</v>
      </c>
      <c r="H121" s="126">
        <v>23105092851.959999</v>
      </c>
      <c r="I121" s="126">
        <v>17894907148.040001</v>
      </c>
      <c r="J121" s="113">
        <v>0</v>
      </c>
      <c r="K121" s="126">
        <v>16293731508.219999</v>
      </c>
      <c r="L121" s="126">
        <v>6811361343.7399998</v>
      </c>
      <c r="M121" s="126">
        <v>642189578.36000001</v>
      </c>
      <c r="N121" s="126">
        <v>15651541929.860001</v>
      </c>
      <c r="O121" s="126">
        <v>607245997.36000001</v>
      </c>
      <c r="P121" s="126">
        <v>34943581</v>
      </c>
      <c r="Q121" s="126">
        <v>590236548.36000001</v>
      </c>
      <c r="R121" s="126">
        <v>17009449</v>
      </c>
      <c r="S121" s="126">
        <v>3541431</v>
      </c>
    </row>
    <row r="122" spans="1:19" ht="15" x14ac:dyDescent="0.25">
      <c r="A122" s="112" t="s">
        <v>247</v>
      </c>
      <c r="B122" s="123" t="s">
        <v>248</v>
      </c>
      <c r="C122" s="115" t="s">
        <v>19</v>
      </c>
      <c r="D122" s="115" t="s">
        <v>20</v>
      </c>
      <c r="E122" s="116" t="s">
        <v>317</v>
      </c>
      <c r="F122" s="117" t="s">
        <v>21</v>
      </c>
      <c r="G122" s="126">
        <v>53135686070</v>
      </c>
      <c r="H122" s="126">
        <v>39419209113.110001</v>
      </c>
      <c r="I122" s="126">
        <v>13716476956.889999</v>
      </c>
      <c r="J122" s="113">
        <v>0</v>
      </c>
      <c r="K122" s="126">
        <v>32775914777.259998</v>
      </c>
      <c r="L122" s="126">
        <v>6643294335.8500004</v>
      </c>
      <c r="M122" s="126">
        <v>3625628305.7199998</v>
      </c>
      <c r="N122" s="126">
        <v>29150286471.540001</v>
      </c>
      <c r="O122" s="126">
        <v>3197344496.7199998</v>
      </c>
      <c r="P122" s="126">
        <v>428283809</v>
      </c>
      <c r="Q122" s="126">
        <v>3171272296.7199998</v>
      </c>
      <c r="R122" s="126">
        <v>26072200</v>
      </c>
      <c r="S122" s="126">
        <v>6189076</v>
      </c>
    </row>
    <row r="123" spans="1:19" ht="15" x14ac:dyDescent="0.25">
      <c r="A123" s="112" t="s">
        <v>247</v>
      </c>
      <c r="B123" s="123" t="s">
        <v>248</v>
      </c>
      <c r="C123" s="115" t="s">
        <v>19</v>
      </c>
      <c r="D123" s="115" t="s">
        <v>20</v>
      </c>
      <c r="E123" s="116" t="s">
        <v>401</v>
      </c>
      <c r="F123" s="117" t="s">
        <v>246</v>
      </c>
      <c r="G123" s="126">
        <v>12745249378</v>
      </c>
      <c r="H123" s="126">
        <v>6361338207.54</v>
      </c>
      <c r="I123" s="126">
        <v>6383911170.46</v>
      </c>
      <c r="J123" s="113">
        <v>0</v>
      </c>
      <c r="K123" s="126">
        <v>3226103726.2199998</v>
      </c>
      <c r="L123" s="126">
        <v>3135234481.3200002</v>
      </c>
      <c r="M123" s="126">
        <v>617039187.36000001</v>
      </c>
      <c r="N123" s="126">
        <v>2609064538.8600001</v>
      </c>
      <c r="O123" s="126">
        <v>588042606.36000001</v>
      </c>
      <c r="P123" s="126">
        <v>28996581</v>
      </c>
      <c r="Q123" s="126">
        <v>571033157.36000001</v>
      </c>
      <c r="R123" s="126">
        <v>17009449</v>
      </c>
      <c r="S123" s="126">
        <v>3541431</v>
      </c>
    </row>
    <row r="124" spans="1:19" ht="15" x14ac:dyDescent="0.25">
      <c r="A124" s="112" t="s">
        <v>249</v>
      </c>
      <c r="B124" s="123" t="s">
        <v>250</v>
      </c>
      <c r="C124" s="115" t="s">
        <v>19</v>
      </c>
      <c r="D124" s="115" t="s">
        <v>20</v>
      </c>
      <c r="E124" s="116" t="s">
        <v>317</v>
      </c>
      <c r="F124" s="117" t="s">
        <v>21</v>
      </c>
      <c r="G124" s="126">
        <v>53135686070</v>
      </c>
      <c r="H124" s="126">
        <v>39419209113.110001</v>
      </c>
      <c r="I124" s="126">
        <v>13716476956.889999</v>
      </c>
      <c r="J124" s="113">
        <v>0</v>
      </c>
      <c r="K124" s="126">
        <v>32775914777.259998</v>
      </c>
      <c r="L124" s="126">
        <v>6643294335.8500004</v>
      </c>
      <c r="M124" s="126">
        <v>3625628305.7199998</v>
      </c>
      <c r="N124" s="126">
        <v>29150286471.540001</v>
      </c>
      <c r="O124" s="126">
        <v>3197344496.7199998</v>
      </c>
      <c r="P124" s="126">
        <v>428283809</v>
      </c>
      <c r="Q124" s="126">
        <v>3171272296.7199998</v>
      </c>
      <c r="R124" s="126">
        <v>26072200</v>
      </c>
      <c r="S124" s="126">
        <v>6189076</v>
      </c>
    </row>
    <row r="125" spans="1:19" ht="15" x14ac:dyDescent="0.25">
      <c r="A125" s="112" t="s">
        <v>249</v>
      </c>
      <c r="B125" s="123" t="s">
        <v>250</v>
      </c>
      <c r="C125" s="115" t="s">
        <v>19</v>
      </c>
      <c r="D125" s="115" t="s">
        <v>20</v>
      </c>
      <c r="E125" s="116" t="s">
        <v>401</v>
      </c>
      <c r="F125" s="117" t="s">
        <v>246</v>
      </c>
      <c r="G125" s="126">
        <v>12745249378</v>
      </c>
      <c r="H125" s="126">
        <v>6361338207.54</v>
      </c>
      <c r="I125" s="126">
        <v>6383911170.46</v>
      </c>
      <c r="J125" s="113">
        <v>0</v>
      </c>
      <c r="K125" s="126">
        <v>3226103726.2199998</v>
      </c>
      <c r="L125" s="126">
        <v>3135234481.3200002</v>
      </c>
      <c r="M125" s="126">
        <v>617039187.36000001</v>
      </c>
      <c r="N125" s="126">
        <v>2609064538.8600001</v>
      </c>
      <c r="O125" s="126">
        <v>588042606.36000001</v>
      </c>
      <c r="P125" s="126">
        <v>28996581</v>
      </c>
      <c r="Q125" s="126">
        <v>571033157.36000001</v>
      </c>
      <c r="R125" s="126">
        <v>17009449</v>
      </c>
      <c r="S125" s="126">
        <v>3541431</v>
      </c>
    </row>
    <row r="126" spans="1:19" ht="24.75" x14ac:dyDescent="0.25">
      <c r="A126" s="112" t="s">
        <v>276</v>
      </c>
      <c r="B126" s="123" t="s">
        <v>277</v>
      </c>
      <c r="C126" s="115" t="s">
        <v>19</v>
      </c>
      <c r="D126" s="115" t="s">
        <v>20</v>
      </c>
      <c r="E126" s="116" t="s">
        <v>401</v>
      </c>
      <c r="F126" s="117" t="s">
        <v>246</v>
      </c>
      <c r="G126" s="126">
        <v>2000000000</v>
      </c>
      <c r="H126" s="126">
        <v>68814000</v>
      </c>
      <c r="I126" s="126">
        <v>1931186000</v>
      </c>
      <c r="J126" s="113">
        <v>0</v>
      </c>
      <c r="K126" s="126">
        <v>68814000</v>
      </c>
      <c r="L126" s="113">
        <v>0</v>
      </c>
      <c r="M126" s="113">
        <v>0</v>
      </c>
      <c r="N126" s="126">
        <v>68814000</v>
      </c>
      <c r="O126" s="113">
        <v>0</v>
      </c>
      <c r="P126" s="113">
        <v>0</v>
      </c>
      <c r="Q126" s="113">
        <v>0</v>
      </c>
      <c r="R126" s="113">
        <v>0</v>
      </c>
      <c r="S126" s="113">
        <v>0</v>
      </c>
    </row>
    <row r="127" spans="1:19" ht="24.75" x14ac:dyDescent="0.25">
      <c r="A127" s="112" t="s">
        <v>852</v>
      </c>
      <c r="B127" s="123" t="s">
        <v>853</v>
      </c>
      <c r="C127" s="115" t="s">
        <v>19</v>
      </c>
      <c r="D127" s="115" t="s">
        <v>20</v>
      </c>
      <c r="E127" s="116" t="s">
        <v>401</v>
      </c>
      <c r="F127" s="117" t="s">
        <v>246</v>
      </c>
      <c r="G127" s="126">
        <v>2000000000</v>
      </c>
      <c r="H127" s="126">
        <v>68814000</v>
      </c>
      <c r="I127" s="126">
        <v>1931186000</v>
      </c>
      <c r="J127" s="113">
        <v>0</v>
      </c>
      <c r="K127" s="126">
        <v>68814000</v>
      </c>
      <c r="L127" s="113">
        <v>0</v>
      </c>
      <c r="M127" s="113">
        <v>0</v>
      </c>
      <c r="N127" s="126">
        <v>68814000</v>
      </c>
      <c r="O127" s="113">
        <v>0</v>
      </c>
      <c r="P127" s="113">
        <v>0</v>
      </c>
      <c r="Q127" s="113">
        <v>0</v>
      </c>
      <c r="R127" s="113">
        <v>0</v>
      </c>
      <c r="S127" s="113">
        <v>0</v>
      </c>
    </row>
    <row r="128" spans="1:19" ht="16.5" x14ac:dyDescent="0.25">
      <c r="A128" s="112" t="s">
        <v>854</v>
      </c>
      <c r="B128" s="123" t="s">
        <v>274</v>
      </c>
      <c r="C128" s="115" t="s">
        <v>19</v>
      </c>
      <c r="D128" s="115" t="s">
        <v>20</v>
      </c>
      <c r="E128" s="116" t="s">
        <v>401</v>
      </c>
      <c r="F128" s="117" t="s">
        <v>246</v>
      </c>
      <c r="G128" s="126">
        <v>2000000000</v>
      </c>
      <c r="H128" s="126">
        <v>68814000</v>
      </c>
      <c r="I128" s="126">
        <v>1931186000</v>
      </c>
      <c r="J128" s="113">
        <v>0</v>
      </c>
      <c r="K128" s="126">
        <v>68814000</v>
      </c>
      <c r="L128" s="113">
        <v>0</v>
      </c>
      <c r="M128" s="113">
        <v>0</v>
      </c>
      <c r="N128" s="126">
        <v>68814000</v>
      </c>
      <c r="O128" s="113">
        <v>0</v>
      </c>
      <c r="P128" s="113">
        <v>0</v>
      </c>
      <c r="Q128" s="113">
        <v>0</v>
      </c>
      <c r="R128" s="113">
        <v>0</v>
      </c>
      <c r="S128" s="113">
        <v>0</v>
      </c>
    </row>
    <row r="129" spans="1:19" ht="49.5" x14ac:dyDescent="0.25">
      <c r="A129" s="112" t="s">
        <v>855</v>
      </c>
      <c r="B129" s="124" t="s">
        <v>856</v>
      </c>
      <c r="C129" s="118" t="s">
        <v>19</v>
      </c>
      <c r="D129" s="118" t="s">
        <v>20</v>
      </c>
      <c r="E129" s="119" t="s">
        <v>401</v>
      </c>
      <c r="F129" s="120" t="s">
        <v>246</v>
      </c>
      <c r="G129" s="127">
        <v>2000000000</v>
      </c>
      <c r="H129" s="127">
        <v>68814000</v>
      </c>
      <c r="I129" s="127">
        <v>1931186000</v>
      </c>
      <c r="J129" s="114">
        <v>0</v>
      </c>
      <c r="K129" s="127">
        <v>68814000</v>
      </c>
      <c r="L129" s="114">
        <v>0</v>
      </c>
      <c r="M129" s="114">
        <v>0</v>
      </c>
      <c r="N129" s="127">
        <v>68814000</v>
      </c>
      <c r="O129" s="114">
        <v>0</v>
      </c>
      <c r="P129" s="114">
        <v>0</v>
      </c>
      <c r="Q129" s="114">
        <v>0</v>
      </c>
      <c r="R129" s="114">
        <v>0</v>
      </c>
      <c r="S129" s="114">
        <v>0</v>
      </c>
    </row>
    <row r="130" spans="1:19" ht="15" customHeight="1" x14ac:dyDescent="0.25">
      <c r="A130" s="112" t="s">
        <v>857</v>
      </c>
      <c r="B130" s="123" t="s">
        <v>858</v>
      </c>
      <c r="C130" s="115" t="s">
        <v>19</v>
      </c>
      <c r="D130" s="115" t="s">
        <v>20</v>
      </c>
      <c r="E130" s="116" t="s">
        <v>401</v>
      </c>
      <c r="F130" s="117" t="s">
        <v>246</v>
      </c>
      <c r="G130" s="126">
        <v>2545249378</v>
      </c>
      <c r="H130" s="126">
        <v>1104616700.3299999</v>
      </c>
      <c r="I130" s="126">
        <v>1440632677.6700001</v>
      </c>
      <c r="J130" s="113">
        <v>0</v>
      </c>
      <c r="K130" s="126">
        <v>1009594234</v>
      </c>
      <c r="L130" s="126">
        <v>95022466.329999998</v>
      </c>
      <c r="M130" s="126">
        <v>36638000</v>
      </c>
      <c r="N130" s="126">
        <v>972956234</v>
      </c>
      <c r="O130" s="126">
        <v>23689000</v>
      </c>
      <c r="P130" s="126">
        <v>12949000</v>
      </c>
      <c r="Q130" s="126">
        <v>23689000</v>
      </c>
      <c r="R130" s="113">
        <v>0</v>
      </c>
      <c r="S130" s="113">
        <v>0</v>
      </c>
    </row>
    <row r="131" spans="1:19" ht="24.75" x14ac:dyDescent="0.25">
      <c r="A131" s="112" t="s">
        <v>864</v>
      </c>
      <c r="B131" s="123" t="s">
        <v>853</v>
      </c>
      <c r="C131" s="115" t="s">
        <v>19</v>
      </c>
      <c r="D131" s="115" t="s">
        <v>20</v>
      </c>
      <c r="E131" s="116" t="s">
        <v>401</v>
      </c>
      <c r="F131" s="117" t="s">
        <v>246</v>
      </c>
      <c r="G131" s="126">
        <v>2545249378</v>
      </c>
      <c r="H131" s="126">
        <v>1104616700.3299999</v>
      </c>
      <c r="I131" s="126">
        <v>1440632677.6700001</v>
      </c>
      <c r="J131" s="113">
        <v>0</v>
      </c>
      <c r="K131" s="126">
        <v>1009594234</v>
      </c>
      <c r="L131" s="126">
        <v>95022466.329999998</v>
      </c>
      <c r="M131" s="126">
        <v>36638000</v>
      </c>
      <c r="N131" s="126">
        <v>972956234</v>
      </c>
      <c r="O131" s="126">
        <v>23689000</v>
      </c>
      <c r="P131" s="126">
        <v>12949000</v>
      </c>
      <c r="Q131" s="126">
        <v>23689000</v>
      </c>
      <c r="R131" s="113">
        <v>0</v>
      </c>
      <c r="S131" s="113">
        <v>0</v>
      </c>
    </row>
    <row r="132" spans="1:19" ht="16.5" x14ac:dyDescent="0.25">
      <c r="A132" s="112" t="s">
        <v>865</v>
      </c>
      <c r="B132" s="123" t="s">
        <v>253</v>
      </c>
      <c r="C132" s="115" t="s">
        <v>19</v>
      </c>
      <c r="D132" s="115" t="s">
        <v>20</v>
      </c>
      <c r="E132" s="116" t="s">
        <v>401</v>
      </c>
      <c r="F132" s="117" t="s">
        <v>246</v>
      </c>
      <c r="G132" s="126">
        <v>1906853933</v>
      </c>
      <c r="H132" s="126">
        <v>864129667</v>
      </c>
      <c r="I132" s="126">
        <v>1042724266</v>
      </c>
      <c r="J132" s="113">
        <v>0</v>
      </c>
      <c r="K132" s="126">
        <v>772512700</v>
      </c>
      <c r="L132" s="126">
        <v>91616967</v>
      </c>
      <c r="M132" s="126">
        <v>29827000</v>
      </c>
      <c r="N132" s="126">
        <v>742685700</v>
      </c>
      <c r="O132" s="126">
        <v>16878000</v>
      </c>
      <c r="P132" s="126">
        <v>12949000</v>
      </c>
      <c r="Q132" s="126">
        <v>16878000</v>
      </c>
      <c r="R132" s="113">
        <v>0</v>
      </c>
      <c r="S132" s="113">
        <v>0</v>
      </c>
    </row>
    <row r="133" spans="1:19" ht="15" customHeight="1" x14ac:dyDescent="0.25">
      <c r="A133" s="112" t="s">
        <v>871</v>
      </c>
      <c r="B133" s="123" t="s">
        <v>254</v>
      </c>
      <c r="C133" s="115" t="s">
        <v>19</v>
      </c>
      <c r="D133" s="115" t="s">
        <v>20</v>
      </c>
      <c r="E133" s="116" t="s">
        <v>401</v>
      </c>
      <c r="F133" s="117" t="s">
        <v>246</v>
      </c>
      <c r="G133" s="126">
        <v>638395445</v>
      </c>
      <c r="H133" s="126">
        <v>240487033.33000001</v>
      </c>
      <c r="I133" s="126">
        <v>397908411.67000002</v>
      </c>
      <c r="J133" s="113">
        <v>0</v>
      </c>
      <c r="K133" s="126">
        <v>237081534</v>
      </c>
      <c r="L133" s="126">
        <v>3405499.33</v>
      </c>
      <c r="M133" s="126">
        <v>6811000</v>
      </c>
      <c r="N133" s="126">
        <v>230270534</v>
      </c>
      <c r="O133" s="126">
        <v>6811000</v>
      </c>
      <c r="P133" s="113">
        <v>0</v>
      </c>
      <c r="Q133" s="126">
        <v>6811000</v>
      </c>
      <c r="R133" s="113">
        <v>0</v>
      </c>
      <c r="S133" s="113">
        <v>0</v>
      </c>
    </row>
    <row r="134" spans="1:19" ht="15" customHeight="1" x14ac:dyDescent="0.25">
      <c r="A134" s="112" t="s">
        <v>877</v>
      </c>
      <c r="B134" s="124" t="s">
        <v>878</v>
      </c>
      <c r="C134" s="118" t="s">
        <v>19</v>
      </c>
      <c r="D134" s="118" t="s">
        <v>20</v>
      </c>
      <c r="E134" s="119" t="s">
        <v>401</v>
      </c>
      <c r="F134" s="120" t="s">
        <v>246</v>
      </c>
      <c r="G134" s="127">
        <v>1906853933</v>
      </c>
      <c r="H134" s="127">
        <v>864129667</v>
      </c>
      <c r="I134" s="127">
        <v>1042724266</v>
      </c>
      <c r="J134" s="114">
        <v>0</v>
      </c>
      <c r="K134" s="127">
        <v>772512700</v>
      </c>
      <c r="L134" s="127">
        <v>91616967</v>
      </c>
      <c r="M134" s="127">
        <v>29827000</v>
      </c>
      <c r="N134" s="127">
        <v>742685700</v>
      </c>
      <c r="O134" s="127">
        <v>16878000</v>
      </c>
      <c r="P134" s="127">
        <v>12949000</v>
      </c>
      <c r="Q134" s="127">
        <v>16878000</v>
      </c>
      <c r="R134" s="114">
        <v>0</v>
      </c>
      <c r="S134" s="114">
        <v>0</v>
      </c>
    </row>
    <row r="135" spans="1:19" ht="15" customHeight="1" x14ac:dyDescent="0.25">
      <c r="A135" s="112" t="s">
        <v>879</v>
      </c>
      <c r="B135" s="124" t="s">
        <v>880</v>
      </c>
      <c r="C135" s="118" t="s">
        <v>19</v>
      </c>
      <c r="D135" s="118" t="s">
        <v>20</v>
      </c>
      <c r="E135" s="119" t="s">
        <v>401</v>
      </c>
      <c r="F135" s="120" t="s">
        <v>246</v>
      </c>
      <c r="G135" s="127">
        <v>638395445</v>
      </c>
      <c r="H135" s="127">
        <v>240487033.33000001</v>
      </c>
      <c r="I135" s="127">
        <v>397908411.67000002</v>
      </c>
      <c r="J135" s="114">
        <v>0</v>
      </c>
      <c r="K135" s="127">
        <v>237081534</v>
      </c>
      <c r="L135" s="127">
        <v>3405499.33</v>
      </c>
      <c r="M135" s="127">
        <v>6811000</v>
      </c>
      <c r="N135" s="127">
        <v>230270534</v>
      </c>
      <c r="O135" s="127">
        <v>6811000</v>
      </c>
      <c r="P135" s="114">
        <v>0</v>
      </c>
      <c r="Q135" s="127">
        <v>6811000</v>
      </c>
      <c r="R135" s="114">
        <v>0</v>
      </c>
      <c r="S135" s="114">
        <v>0</v>
      </c>
    </row>
    <row r="136" spans="1:19" ht="33" x14ac:dyDescent="0.25">
      <c r="A136" s="112" t="s">
        <v>881</v>
      </c>
      <c r="B136" s="123" t="s">
        <v>517</v>
      </c>
      <c r="C136" s="115" t="s">
        <v>19</v>
      </c>
      <c r="D136" s="115" t="s">
        <v>20</v>
      </c>
      <c r="E136" s="116" t="s">
        <v>317</v>
      </c>
      <c r="F136" s="117" t="s">
        <v>21</v>
      </c>
      <c r="G136" s="126">
        <v>53135686070</v>
      </c>
      <c r="H136" s="126">
        <v>39419209113.110001</v>
      </c>
      <c r="I136" s="126">
        <v>13716476956.889999</v>
      </c>
      <c r="J136" s="113">
        <v>0</v>
      </c>
      <c r="K136" s="126">
        <v>32775914777.259998</v>
      </c>
      <c r="L136" s="126">
        <v>6643294335.8500004</v>
      </c>
      <c r="M136" s="126">
        <v>3625628305.7199998</v>
      </c>
      <c r="N136" s="126">
        <v>29150286471.540001</v>
      </c>
      <c r="O136" s="126">
        <v>3197344496.7199998</v>
      </c>
      <c r="P136" s="126">
        <v>428283809</v>
      </c>
      <c r="Q136" s="126">
        <v>3171272296.7199998</v>
      </c>
      <c r="R136" s="126">
        <v>26072200</v>
      </c>
      <c r="S136" s="126">
        <v>6189076</v>
      </c>
    </row>
    <row r="137" spans="1:19" ht="15" customHeight="1" x14ac:dyDescent="0.25">
      <c r="A137" s="112" t="s">
        <v>882</v>
      </c>
      <c r="B137" s="123" t="s">
        <v>517</v>
      </c>
      <c r="C137" s="115" t="s">
        <v>19</v>
      </c>
      <c r="D137" s="115" t="s">
        <v>20</v>
      </c>
      <c r="E137" s="116" t="s">
        <v>401</v>
      </c>
      <c r="F137" s="117" t="s">
        <v>246</v>
      </c>
      <c r="G137" s="126">
        <v>8200000000</v>
      </c>
      <c r="H137" s="126">
        <v>5187907507.21</v>
      </c>
      <c r="I137" s="126">
        <v>3012092492.79</v>
      </c>
      <c r="J137" s="113">
        <v>0</v>
      </c>
      <c r="K137" s="126">
        <v>2147695492.2199998</v>
      </c>
      <c r="L137" s="126">
        <v>3040212014.9899998</v>
      </c>
      <c r="M137" s="126">
        <v>580401187.36000001</v>
      </c>
      <c r="N137" s="126">
        <v>1567294304.8599999</v>
      </c>
      <c r="O137" s="126">
        <v>564353606.36000001</v>
      </c>
      <c r="P137" s="126">
        <v>16047581</v>
      </c>
      <c r="Q137" s="126">
        <v>547344157.36000001</v>
      </c>
      <c r="R137" s="126">
        <v>17009449</v>
      </c>
      <c r="S137" s="126">
        <v>3541431</v>
      </c>
    </row>
    <row r="138" spans="1:19" ht="15" x14ac:dyDescent="0.25">
      <c r="A138" s="112" t="s">
        <v>889</v>
      </c>
      <c r="B138" s="123" t="s">
        <v>263</v>
      </c>
      <c r="C138" s="115" t="s">
        <v>19</v>
      </c>
      <c r="D138" s="115" t="s">
        <v>20</v>
      </c>
      <c r="E138" s="116" t="s">
        <v>317</v>
      </c>
      <c r="F138" s="117" t="s">
        <v>21</v>
      </c>
      <c r="G138" s="126">
        <v>24142886723</v>
      </c>
      <c r="H138" s="126">
        <v>22472341424.82</v>
      </c>
      <c r="I138" s="126">
        <v>1670545298.1800001</v>
      </c>
      <c r="J138" s="113">
        <v>0</v>
      </c>
      <c r="K138" s="126">
        <v>17379496860.150002</v>
      </c>
      <c r="L138" s="126">
        <v>5092844564.6700001</v>
      </c>
      <c r="M138" s="126">
        <v>2583629087.7199998</v>
      </c>
      <c r="N138" s="126">
        <v>14795867772.43</v>
      </c>
      <c r="O138" s="126">
        <v>2437013730.7199998</v>
      </c>
      <c r="P138" s="126">
        <v>146615357</v>
      </c>
      <c r="Q138" s="126">
        <v>2410941530.7199998</v>
      </c>
      <c r="R138" s="126">
        <v>26072200</v>
      </c>
      <c r="S138" s="126">
        <v>6189076</v>
      </c>
    </row>
    <row r="139" spans="1:19" ht="15" x14ac:dyDescent="0.25">
      <c r="A139" s="112" t="s">
        <v>898</v>
      </c>
      <c r="B139" s="123" t="s">
        <v>264</v>
      </c>
      <c r="C139" s="115" t="s">
        <v>19</v>
      </c>
      <c r="D139" s="115" t="s">
        <v>20</v>
      </c>
      <c r="E139" s="116" t="s">
        <v>317</v>
      </c>
      <c r="F139" s="117" t="s">
        <v>21</v>
      </c>
      <c r="G139" s="126">
        <v>10610911727</v>
      </c>
      <c r="H139" s="126">
        <v>2749369218.8600001</v>
      </c>
      <c r="I139" s="126">
        <v>7861542508.1400003</v>
      </c>
      <c r="J139" s="113">
        <v>0</v>
      </c>
      <c r="K139" s="126">
        <v>2379754397</v>
      </c>
      <c r="L139" s="126">
        <v>369614821.86000001</v>
      </c>
      <c r="M139" s="126">
        <v>81371200</v>
      </c>
      <c r="N139" s="126">
        <v>2298383197</v>
      </c>
      <c r="O139" s="126">
        <v>57836200</v>
      </c>
      <c r="P139" s="126">
        <v>23535000</v>
      </c>
      <c r="Q139" s="126">
        <v>57836200</v>
      </c>
      <c r="R139" s="113">
        <v>0</v>
      </c>
      <c r="S139" s="113">
        <v>0</v>
      </c>
    </row>
    <row r="140" spans="1:19" ht="15" x14ac:dyDescent="0.25">
      <c r="A140" s="112" t="s">
        <v>904</v>
      </c>
      <c r="B140" s="123" t="s">
        <v>260</v>
      </c>
      <c r="C140" s="115" t="s">
        <v>19</v>
      </c>
      <c r="D140" s="115" t="s">
        <v>20</v>
      </c>
      <c r="E140" s="116" t="s">
        <v>317</v>
      </c>
      <c r="F140" s="117" t="s">
        <v>21</v>
      </c>
      <c r="G140" s="126">
        <v>1404565956</v>
      </c>
      <c r="H140" s="126">
        <v>734141950</v>
      </c>
      <c r="I140" s="126">
        <v>670424006</v>
      </c>
      <c r="J140" s="113">
        <v>0</v>
      </c>
      <c r="K140" s="126">
        <v>429971605</v>
      </c>
      <c r="L140" s="126">
        <v>304170345</v>
      </c>
      <c r="M140" s="126">
        <v>45772654</v>
      </c>
      <c r="N140" s="126">
        <v>384198951</v>
      </c>
      <c r="O140" s="126">
        <v>33142202</v>
      </c>
      <c r="P140" s="126">
        <v>12630452</v>
      </c>
      <c r="Q140" s="126">
        <v>33142202</v>
      </c>
      <c r="R140" s="113">
        <v>0</v>
      </c>
      <c r="S140" s="113">
        <v>0</v>
      </c>
    </row>
    <row r="141" spans="1:19" ht="15" x14ac:dyDescent="0.25">
      <c r="A141" s="112" t="s">
        <v>912</v>
      </c>
      <c r="B141" s="123" t="s">
        <v>261</v>
      </c>
      <c r="C141" s="115" t="s">
        <v>19</v>
      </c>
      <c r="D141" s="115" t="s">
        <v>20</v>
      </c>
      <c r="E141" s="116" t="s">
        <v>317</v>
      </c>
      <c r="F141" s="117" t="s">
        <v>21</v>
      </c>
      <c r="G141" s="126">
        <v>7991009406</v>
      </c>
      <c r="H141" s="126">
        <v>7665519570</v>
      </c>
      <c r="I141" s="126">
        <v>325489836</v>
      </c>
      <c r="J141" s="113">
        <v>0</v>
      </c>
      <c r="K141" s="126">
        <v>7402293494.0100002</v>
      </c>
      <c r="L141" s="126">
        <v>263226075.99000001</v>
      </c>
      <c r="M141" s="126">
        <v>688441000</v>
      </c>
      <c r="N141" s="126">
        <v>6713852494.0100002</v>
      </c>
      <c r="O141" s="126">
        <v>585446000</v>
      </c>
      <c r="P141" s="126">
        <v>102995000</v>
      </c>
      <c r="Q141" s="126">
        <v>585446000</v>
      </c>
      <c r="R141" s="113">
        <v>0</v>
      </c>
      <c r="S141" s="113">
        <v>0</v>
      </c>
    </row>
    <row r="142" spans="1:19" ht="16.5" x14ac:dyDescent="0.25">
      <c r="A142" s="112" t="s">
        <v>918</v>
      </c>
      <c r="B142" s="123" t="s">
        <v>262</v>
      </c>
      <c r="C142" s="115" t="s">
        <v>19</v>
      </c>
      <c r="D142" s="115" t="s">
        <v>20</v>
      </c>
      <c r="E142" s="116" t="s">
        <v>317</v>
      </c>
      <c r="F142" s="117" t="s">
        <v>21</v>
      </c>
      <c r="G142" s="126">
        <v>413354306</v>
      </c>
      <c r="H142" s="126">
        <v>413354306</v>
      </c>
      <c r="I142" s="113">
        <v>0</v>
      </c>
      <c r="J142" s="113">
        <v>0</v>
      </c>
      <c r="K142" s="113">
        <v>0</v>
      </c>
      <c r="L142" s="126">
        <v>413354306</v>
      </c>
      <c r="M142" s="113">
        <v>0</v>
      </c>
      <c r="N142" s="113">
        <v>0</v>
      </c>
      <c r="O142" s="113">
        <v>0</v>
      </c>
      <c r="P142" s="113">
        <v>0</v>
      </c>
      <c r="Q142" s="113">
        <v>0</v>
      </c>
      <c r="R142" s="113">
        <v>0</v>
      </c>
      <c r="S142" s="113">
        <v>0</v>
      </c>
    </row>
    <row r="143" spans="1:19" ht="24.75" x14ac:dyDescent="0.25">
      <c r="A143" s="112" t="s">
        <v>920</v>
      </c>
      <c r="B143" s="123" t="s">
        <v>853</v>
      </c>
      <c r="C143" s="115" t="s">
        <v>19</v>
      </c>
      <c r="D143" s="115" t="s">
        <v>20</v>
      </c>
      <c r="E143" s="116" t="s">
        <v>317</v>
      </c>
      <c r="F143" s="117" t="s">
        <v>21</v>
      </c>
      <c r="G143" s="126">
        <v>53135686070</v>
      </c>
      <c r="H143" s="126">
        <v>39419209113.110001</v>
      </c>
      <c r="I143" s="126">
        <v>13716476956.889999</v>
      </c>
      <c r="J143" s="113">
        <v>0</v>
      </c>
      <c r="K143" s="126">
        <v>32775914777.259998</v>
      </c>
      <c r="L143" s="126">
        <v>6643294335.8500004</v>
      </c>
      <c r="M143" s="126">
        <v>3625628305.7199998</v>
      </c>
      <c r="N143" s="126">
        <v>29150286471.540001</v>
      </c>
      <c r="O143" s="126">
        <v>3197344496.7199998</v>
      </c>
      <c r="P143" s="126">
        <v>428283809</v>
      </c>
      <c r="Q143" s="126">
        <v>3171272296.7199998</v>
      </c>
      <c r="R143" s="126">
        <v>26072200</v>
      </c>
      <c r="S143" s="126">
        <v>6189076</v>
      </c>
    </row>
    <row r="144" spans="1:19" ht="16.5" x14ac:dyDescent="0.25">
      <c r="A144" s="112" t="s">
        <v>921</v>
      </c>
      <c r="B144" s="123" t="s">
        <v>518</v>
      </c>
      <c r="C144" s="115" t="s">
        <v>19</v>
      </c>
      <c r="D144" s="115" t="s">
        <v>20</v>
      </c>
      <c r="E144" s="116" t="s">
        <v>317</v>
      </c>
      <c r="F144" s="117" t="s">
        <v>21</v>
      </c>
      <c r="G144" s="126">
        <v>4534505201</v>
      </c>
      <c r="H144" s="126">
        <v>2265301712.4299998</v>
      </c>
      <c r="I144" s="126">
        <v>2269203488.5700002</v>
      </c>
      <c r="J144" s="113">
        <v>0</v>
      </c>
      <c r="K144" s="126">
        <v>2122941954.4300001</v>
      </c>
      <c r="L144" s="126">
        <v>142359758</v>
      </c>
      <c r="M144" s="126">
        <v>95722092</v>
      </c>
      <c r="N144" s="126">
        <v>2027219862.4300001</v>
      </c>
      <c r="O144" s="126">
        <v>69886092</v>
      </c>
      <c r="P144" s="126">
        <v>25836000</v>
      </c>
      <c r="Q144" s="126">
        <v>69886092</v>
      </c>
      <c r="R144" s="113">
        <v>0</v>
      </c>
      <c r="S144" s="113">
        <v>0</v>
      </c>
    </row>
    <row r="145" spans="1:19" ht="16.5" x14ac:dyDescent="0.25">
      <c r="A145" s="112" t="s">
        <v>929</v>
      </c>
      <c r="B145" s="123" t="s">
        <v>258</v>
      </c>
      <c r="C145" s="115" t="s">
        <v>19</v>
      </c>
      <c r="D145" s="115" t="s">
        <v>20</v>
      </c>
      <c r="E145" s="116" t="s">
        <v>317</v>
      </c>
      <c r="F145" s="117" t="s">
        <v>21</v>
      </c>
      <c r="G145" s="126">
        <v>800000000</v>
      </c>
      <c r="H145" s="113">
        <v>0</v>
      </c>
      <c r="I145" s="126">
        <v>800000000</v>
      </c>
      <c r="J145" s="113">
        <v>0</v>
      </c>
      <c r="K145" s="113">
        <v>0</v>
      </c>
      <c r="L145" s="113">
        <v>0</v>
      </c>
      <c r="M145" s="113">
        <v>0</v>
      </c>
      <c r="N145" s="113">
        <v>0</v>
      </c>
      <c r="O145" s="113">
        <v>0</v>
      </c>
      <c r="P145" s="113">
        <v>0</v>
      </c>
      <c r="Q145" s="113">
        <v>0</v>
      </c>
      <c r="R145" s="113">
        <v>0</v>
      </c>
      <c r="S145" s="113">
        <v>0</v>
      </c>
    </row>
    <row r="146" spans="1:19" ht="24.75" x14ac:dyDescent="0.25">
      <c r="A146" s="112" t="s">
        <v>931</v>
      </c>
      <c r="B146" s="123" t="s">
        <v>259</v>
      </c>
      <c r="C146" s="115" t="s">
        <v>19</v>
      </c>
      <c r="D146" s="115" t="s">
        <v>20</v>
      </c>
      <c r="E146" s="116" t="s">
        <v>317</v>
      </c>
      <c r="F146" s="117" t="s">
        <v>21</v>
      </c>
      <c r="G146" s="126">
        <v>3238452751</v>
      </c>
      <c r="H146" s="126">
        <v>3119180931</v>
      </c>
      <c r="I146" s="126">
        <v>119271820</v>
      </c>
      <c r="J146" s="113">
        <v>0</v>
      </c>
      <c r="K146" s="126">
        <v>3061456466.6700001</v>
      </c>
      <c r="L146" s="126">
        <v>57724464.329999998</v>
      </c>
      <c r="M146" s="126">
        <v>130692272</v>
      </c>
      <c r="N146" s="126">
        <v>2930764194.6700001</v>
      </c>
      <c r="O146" s="126">
        <v>14020272</v>
      </c>
      <c r="P146" s="126">
        <v>116672000</v>
      </c>
      <c r="Q146" s="126">
        <v>14020272</v>
      </c>
      <c r="R146" s="113">
        <v>0</v>
      </c>
      <c r="S146" s="113">
        <v>0</v>
      </c>
    </row>
    <row r="147" spans="1:19" ht="24.75" x14ac:dyDescent="0.25">
      <c r="A147" s="112" t="s">
        <v>920</v>
      </c>
      <c r="B147" s="123" t="s">
        <v>853</v>
      </c>
      <c r="C147" s="115" t="s">
        <v>19</v>
      </c>
      <c r="D147" s="115" t="s">
        <v>20</v>
      </c>
      <c r="E147" s="116" t="s">
        <v>401</v>
      </c>
      <c r="F147" s="117" t="s">
        <v>246</v>
      </c>
      <c r="G147" s="126">
        <v>8200000000</v>
      </c>
      <c r="H147" s="126">
        <v>5187907507.21</v>
      </c>
      <c r="I147" s="126">
        <v>3012092492.79</v>
      </c>
      <c r="J147" s="113">
        <v>0</v>
      </c>
      <c r="K147" s="126">
        <v>2147695492.2199998</v>
      </c>
      <c r="L147" s="126">
        <v>3040212014.9899998</v>
      </c>
      <c r="M147" s="126">
        <v>580401187.36000001</v>
      </c>
      <c r="N147" s="126">
        <v>1567294304.8599999</v>
      </c>
      <c r="O147" s="126">
        <v>564353606.36000001</v>
      </c>
      <c r="P147" s="126">
        <v>16047581</v>
      </c>
      <c r="Q147" s="126">
        <v>547344157.36000001</v>
      </c>
      <c r="R147" s="126">
        <v>17009449</v>
      </c>
      <c r="S147" s="126">
        <v>3541431</v>
      </c>
    </row>
    <row r="148" spans="1:19" ht="16.5" x14ac:dyDescent="0.25">
      <c r="A148" s="112" t="s">
        <v>918</v>
      </c>
      <c r="B148" s="123" t="s">
        <v>262</v>
      </c>
      <c r="C148" s="115" t="s">
        <v>19</v>
      </c>
      <c r="D148" s="115" t="s">
        <v>20</v>
      </c>
      <c r="E148" s="116" t="s">
        <v>401</v>
      </c>
      <c r="F148" s="117" t="s">
        <v>246</v>
      </c>
      <c r="G148" s="126">
        <v>7115614546</v>
      </c>
      <c r="H148" s="126">
        <v>4169353073.8099999</v>
      </c>
      <c r="I148" s="126">
        <v>2946261472.1900001</v>
      </c>
      <c r="J148" s="113">
        <v>0</v>
      </c>
      <c r="K148" s="126">
        <v>1847403349.48</v>
      </c>
      <c r="L148" s="126">
        <v>2321949724.3299999</v>
      </c>
      <c r="M148" s="126">
        <v>546014991.36000001</v>
      </c>
      <c r="N148" s="126">
        <v>1301388358.1199999</v>
      </c>
      <c r="O148" s="126">
        <v>535628485.36000001</v>
      </c>
      <c r="P148" s="126">
        <v>10386506</v>
      </c>
      <c r="Q148" s="126">
        <v>518619036.36000001</v>
      </c>
      <c r="R148" s="126">
        <v>17009449</v>
      </c>
      <c r="S148" s="126">
        <v>3078979</v>
      </c>
    </row>
    <row r="149" spans="1:19" ht="16.5" x14ac:dyDescent="0.25">
      <c r="A149" s="112" t="s">
        <v>946</v>
      </c>
      <c r="B149" s="123" t="s">
        <v>265</v>
      </c>
      <c r="C149" s="115" t="s">
        <v>19</v>
      </c>
      <c r="D149" s="115" t="s">
        <v>20</v>
      </c>
      <c r="E149" s="116" t="s">
        <v>401</v>
      </c>
      <c r="F149" s="117" t="s">
        <v>246</v>
      </c>
      <c r="G149" s="126">
        <v>1084385454</v>
      </c>
      <c r="H149" s="126">
        <v>1018554433.4</v>
      </c>
      <c r="I149" s="126">
        <v>65831020.600000001</v>
      </c>
      <c r="J149" s="113">
        <v>0</v>
      </c>
      <c r="K149" s="126">
        <v>300292142.74000001</v>
      </c>
      <c r="L149" s="126">
        <v>718262290.65999997</v>
      </c>
      <c r="M149" s="126">
        <v>34386196</v>
      </c>
      <c r="N149" s="126">
        <v>265905946.74000001</v>
      </c>
      <c r="O149" s="126">
        <v>28725121</v>
      </c>
      <c r="P149" s="126">
        <v>5661075</v>
      </c>
      <c r="Q149" s="126">
        <v>28725121</v>
      </c>
      <c r="R149" s="113">
        <v>0</v>
      </c>
      <c r="S149" s="126">
        <v>462452</v>
      </c>
    </row>
    <row r="150" spans="1:19" ht="15" customHeight="1" x14ac:dyDescent="0.25">
      <c r="A150" s="112" t="s">
        <v>956</v>
      </c>
      <c r="B150" s="124" t="s">
        <v>957</v>
      </c>
      <c r="C150" s="118" t="s">
        <v>19</v>
      </c>
      <c r="D150" s="118" t="s">
        <v>20</v>
      </c>
      <c r="E150" s="119" t="s">
        <v>317</v>
      </c>
      <c r="F150" s="120" t="s">
        <v>21</v>
      </c>
      <c r="G150" s="127">
        <v>24142886723</v>
      </c>
      <c r="H150" s="127">
        <v>22472341424.82</v>
      </c>
      <c r="I150" s="127">
        <v>1670545298.1800001</v>
      </c>
      <c r="J150" s="114">
        <v>0</v>
      </c>
      <c r="K150" s="127">
        <v>17379496860.150002</v>
      </c>
      <c r="L150" s="127">
        <v>5092844564.6700001</v>
      </c>
      <c r="M150" s="127">
        <v>2583629087.7199998</v>
      </c>
      <c r="N150" s="127">
        <v>14795867772.43</v>
      </c>
      <c r="O150" s="127">
        <v>2437013730.7199998</v>
      </c>
      <c r="P150" s="127">
        <v>146615357</v>
      </c>
      <c r="Q150" s="127">
        <v>2410941530.7199998</v>
      </c>
      <c r="R150" s="127">
        <v>26072200</v>
      </c>
      <c r="S150" s="127">
        <v>6189076</v>
      </c>
    </row>
    <row r="151" spans="1:19" ht="15" customHeight="1" x14ac:dyDescent="0.25">
      <c r="A151" s="112" t="s">
        <v>958</v>
      </c>
      <c r="B151" s="124" t="s">
        <v>959</v>
      </c>
      <c r="C151" s="118" t="s">
        <v>19</v>
      </c>
      <c r="D151" s="118" t="s">
        <v>20</v>
      </c>
      <c r="E151" s="119" t="s">
        <v>317</v>
      </c>
      <c r="F151" s="120" t="s">
        <v>21</v>
      </c>
      <c r="G151" s="127">
        <v>10610911727</v>
      </c>
      <c r="H151" s="127">
        <v>2749369218.8600001</v>
      </c>
      <c r="I151" s="127">
        <v>7861542508.1400003</v>
      </c>
      <c r="J151" s="114">
        <v>0</v>
      </c>
      <c r="K151" s="127">
        <v>2379754397</v>
      </c>
      <c r="L151" s="127">
        <v>369614821.86000001</v>
      </c>
      <c r="M151" s="127">
        <v>81371200</v>
      </c>
      <c r="N151" s="127">
        <v>2298383197</v>
      </c>
      <c r="O151" s="127">
        <v>57836200</v>
      </c>
      <c r="P151" s="127">
        <v>23535000</v>
      </c>
      <c r="Q151" s="127">
        <v>57836200</v>
      </c>
      <c r="R151" s="114">
        <v>0</v>
      </c>
      <c r="S151" s="114">
        <v>0</v>
      </c>
    </row>
    <row r="152" spans="1:19" ht="15" customHeight="1" x14ac:dyDescent="0.25">
      <c r="A152" s="112" t="s">
        <v>960</v>
      </c>
      <c r="B152" s="124" t="s">
        <v>961</v>
      </c>
      <c r="C152" s="118" t="s">
        <v>19</v>
      </c>
      <c r="D152" s="118" t="s">
        <v>20</v>
      </c>
      <c r="E152" s="119" t="s">
        <v>317</v>
      </c>
      <c r="F152" s="120" t="s">
        <v>21</v>
      </c>
      <c r="G152" s="127">
        <v>1404565956</v>
      </c>
      <c r="H152" s="127">
        <v>734141950</v>
      </c>
      <c r="I152" s="127">
        <v>670424006</v>
      </c>
      <c r="J152" s="114">
        <v>0</v>
      </c>
      <c r="K152" s="127">
        <v>429971605</v>
      </c>
      <c r="L152" s="127">
        <v>304170345</v>
      </c>
      <c r="M152" s="127">
        <v>45772654</v>
      </c>
      <c r="N152" s="127">
        <v>384198951</v>
      </c>
      <c r="O152" s="127">
        <v>33142202</v>
      </c>
      <c r="P152" s="127">
        <v>12630452</v>
      </c>
      <c r="Q152" s="127">
        <v>33142202</v>
      </c>
      <c r="R152" s="114">
        <v>0</v>
      </c>
      <c r="S152" s="114">
        <v>0</v>
      </c>
    </row>
    <row r="153" spans="1:19" ht="15" customHeight="1" x14ac:dyDescent="0.25">
      <c r="A153" s="112" t="s">
        <v>962</v>
      </c>
      <c r="B153" s="124" t="s">
        <v>963</v>
      </c>
      <c r="C153" s="118" t="s">
        <v>19</v>
      </c>
      <c r="D153" s="118" t="s">
        <v>20</v>
      </c>
      <c r="E153" s="119" t="s">
        <v>317</v>
      </c>
      <c r="F153" s="120" t="s">
        <v>21</v>
      </c>
      <c r="G153" s="127">
        <v>7991009406</v>
      </c>
      <c r="H153" s="127">
        <v>7665519570</v>
      </c>
      <c r="I153" s="127">
        <v>325489836</v>
      </c>
      <c r="J153" s="114">
        <v>0</v>
      </c>
      <c r="K153" s="127">
        <v>7402293494.0100002</v>
      </c>
      <c r="L153" s="127">
        <v>263226075.99000001</v>
      </c>
      <c r="M153" s="127">
        <v>688441000</v>
      </c>
      <c r="N153" s="127">
        <v>6713852494.0100002</v>
      </c>
      <c r="O153" s="127">
        <v>585446000</v>
      </c>
      <c r="P153" s="127">
        <v>102995000</v>
      </c>
      <c r="Q153" s="127">
        <v>585446000</v>
      </c>
      <c r="R153" s="114">
        <v>0</v>
      </c>
      <c r="S153" s="114">
        <v>0</v>
      </c>
    </row>
    <row r="154" spans="1:19" ht="15" customHeight="1" x14ac:dyDescent="0.25">
      <c r="A154" s="112" t="s">
        <v>964</v>
      </c>
      <c r="B154" s="124" t="s">
        <v>965</v>
      </c>
      <c r="C154" s="118" t="s">
        <v>19</v>
      </c>
      <c r="D154" s="118" t="s">
        <v>20</v>
      </c>
      <c r="E154" s="119" t="s">
        <v>317</v>
      </c>
      <c r="F154" s="120" t="s">
        <v>21</v>
      </c>
      <c r="G154" s="127">
        <v>413354306</v>
      </c>
      <c r="H154" s="127">
        <v>413354306</v>
      </c>
      <c r="I154" s="114">
        <v>0</v>
      </c>
      <c r="J154" s="114">
        <v>0</v>
      </c>
      <c r="K154" s="114">
        <v>0</v>
      </c>
      <c r="L154" s="127">
        <v>413354306</v>
      </c>
      <c r="M154" s="114">
        <v>0</v>
      </c>
      <c r="N154" s="114">
        <v>0</v>
      </c>
      <c r="O154" s="114">
        <v>0</v>
      </c>
      <c r="P154" s="114">
        <v>0</v>
      </c>
      <c r="Q154" s="114">
        <v>0</v>
      </c>
      <c r="R154" s="114">
        <v>0</v>
      </c>
      <c r="S154" s="114">
        <v>0</v>
      </c>
    </row>
    <row r="155" spans="1:19" ht="15" customHeight="1" x14ac:dyDescent="0.25">
      <c r="A155" s="112" t="s">
        <v>966</v>
      </c>
      <c r="B155" s="124" t="s">
        <v>967</v>
      </c>
      <c r="C155" s="118" t="s">
        <v>19</v>
      </c>
      <c r="D155" s="118" t="s">
        <v>20</v>
      </c>
      <c r="E155" s="119" t="s">
        <v>317</v>
      </c>
      <c r="F155" s="120" t="s">
        <v>21</v>
      </c>
      <c r="G155" s="127">
        <v>4534505201</v>
      </c>
      <c r="H155" s="127">
        <v>2265301712.4299998</v>
      </c>
      <c r="I155" s="127">
        <v>2269203488.5700002</v>
      </c>
      <c r="J155" s="114">
        <v>0</v>
      </c>
      <c r="K155" s="127">
        <v>2122941954.4300001</v>
      </c>
      <c r="L155" s="127">
        <v>142359758</v>
      </c>
      <c r="M155" s="127">
        <v>95722092</v>
      </c>
      <c r="N155" s="127">
        <v>2027219862.4300001</v>
      </c>
      <c r="O155" s="127">
        <v>69886092</v>
      </c>
      <c r="P155" s="127">
        <v>25836000</v>
      </c>
      <c r="Q155" s="127">
        <v>69886092</v>
      </c>
      <c r="R155" s="114">
        <v>0</v>
      </c>
      <c r="S155" s="114">
        <v>0</v>
      </c>
    </row>
    <row r="156" spans="1:19" ht="15" customHeight="1" x14ac:dyDescent="0.25">
      <c r="A156" s="112" t="s">
        <v>968</v>
      </c>
      <c r="B156" s="124" t="s">
        <v>969</v>
      </c>
      <c r="C156" s="118" t="s">
        <v>19</v>
      </c>
      <c r="D156" s="118" t="s">
        <v>20</v>
      </c>
      <c r="E156" s="119" t="s">
        <v>317</v>
      </c>
      <c r="F156" s="120" t="s">
        <v>21</v>
      </c>
      <c r="G156" s="127">
        <v>800000000</v>
      </c>
      <c r="H156" s="114">
        <v>0</v>
      </c>
      <c r="I156" s="127">
        <v>800000000</v>
      </c>
      <c r="J156" s="114">
        <v>0</v>
      </c>
      <c r="K156" s="114">
        <v>0</v>
      </c>
      <c r="L156" s="114">
        <v>0</v>
      </c>
      <c r="M156" s="114">
        <v>0</v>
      </c>
      <c r="N156" s="114">
        <v>0</v>
      </c>
      <c r="O156" s="114">
        <v>0</v>
      </c>
      <c r="P156" s="114">
        <v>0</v>
      </c>
      <c r="Q156" s="114">
        <v>0</v>
      </c>
      <c r="R156" s="114">
        <v>0</v>
      </c>
      <c r="S156" s="114">
        <v>0</v>
      </c>
    </row>
    <row r="157" spans="1:19" ht="15" customHeight="1" x14ac:dyDescent="0.25">
      <c r="A157" s="112" t="s">
        <v>970</v>
      </c>
      <c r="B157" s="124" t="s">
        <v>971</v>
      </c>
      <c r="C157" s="118" t="s">
        <v>19</v>
      </c>
      <c r="D157" s="118" t="s">
        <v>20</v>
      </c>
      <c r="E157" s="119" t="s">
        <v>317</v>
      </c>
      <c r="F157" s="120" t="s">
        <v>21</v>
      </c>
      <c r="G157" s="127">
        <v>3238452751</v>
      </c>
      <c r="H157" s="127">
        <v>3119180931</v>
      </c>
      <c r="I157" s="127">
        <v>119271820</v>
      </c>
      <c r="J157" s="114">
        <v>0</v>
      </c>
      <c r="K157" s="127">
        <v>3061456466.6700001</v>
      </c>
      <c r="L157" s="127">
        <v>57724464.329999998</v>
      </c>
      <c r="M157" s="127">
        <v>130692272</v>
      </c>
      <c r="N157" s="127">
        <v>2930764194.6700001</v>
      </c>
      <c r="O157" s="127">
        <v>14020272</v>
      </c>
      <c r="P157" s="127">
        <v>116672000</v>
      </c>
      <c r="Q157" s="127">
        <v>14020272</v>
      </c>
      <c r="R157" s="114">
        <v>0</v>
      </c>
      <c r="S157" s="114">
        <v>0</v>
      </c>
    </row>
    <row r="158" spans="1:19" ht="15" customHeight="1" x14ac:dyDescent="0.25">
      <c r="A158" s="112" t="s">
        <v>964</v>
      </c>
      <c r="B158" s="124" t="s">
        <v>965</v>
      </c>
      <c r="C158" s="118" t="s">
        <v>19</v>
      </c>
      <c r="D158" s="118" t="s">
        <v>20</v>
      </c>
      <c r="E158" s="119" t="s">
        <v>401</v>
      </c>
      <c r="F158" s="120" t="s">
        <v>246</v>
      </c>
      <c r="G158" s="127">
        <v>7115614546</v>
      </c>
      <c r="H158" s="127">
        <v>4169353073.8099999</v>
      </c>
      <c r="I158" s="127">
        <v>2946261472.1900001</v>
      </c>
      <c r="J158" s="114">
        <v>0</v>
      </c>
      <c r="K158" s="127">
        <v>1847403349.48</v>
      </c>
      <c r="L158" s="127">
        <v>2321949724.3299999</v>
      </c>
      <c r="M158" s="127">
        <v>546014991.36000001</v>
      </c>
      <c r="N158" s="127">
        <v>1301388358.1199999</v>
      </c>
      <c r="O158" s="127">
        <v>535628485.36000001</v>
      </c>
      <c r="P158" s="127">
        <v>10386506</v>
      </c>
      <c r="Q158" s="127">
        <v>518619036.36000001</v>
      </c>
      <c r="R158" s="127">
        <v>17009449</v>
      </c>
      <c r="S158" s="127">
        <v>3078979</v>
      </c>
    </row>
    <row r="159" spans="1:19" ht="15" customHeight="1" x14ac:dyDescent="0.25">
      <c r="A159" s="112" t="s">
        <v>972</v>
      </c>
      <c r="B159" s="124" t="s">
        <v>973</v>
      </c>
      <c r="C159" s="118" t="s">
        <v>19</v>
      </c>
      <c r="D159" s="118" t="s">
        <v>20</v>
      </c>
      <c r="E159" s="119" t="s">
        <v>401</v>
      </c>
      <c r="F159" s="120" t="s">
        <v>246</v>
      </c>
      <c r="G159" s="127">
        <v>1084385454</v>
      </c>
      <c r="H159" s="127">
        <v>1018554433.4</v>
      </c>
      <c r="I159" s="127">
        <v>65831020.600000001</v>
      </c>
      <c r="J159" s="114">
        <v>0</v>
      </c>
      <c r="K159" s="127">
        <v>300292142.74000001</v>
      </c>
      <c r="L159" s="127">
        <v>718262290.65999997</v>
      </c>
      <c r="M159" s="127">
        <v>34386196</v>
      </c>
      <c r="N159" s="127">
        <v>265905946.74000001</v>
      </c>
      <c r="O159" s="127">
        <v>28725121</v>
      </c>
      <c r="P159" s="127">
        <v>5661075</v>
      </c>
      <c r="Q159" s="127">
        <v>28725121</v>
      </c>
      <c r="R159" s="114">
        <v>0</v>
      </c>
      <c r="S159" s="127">
        <v>462452</v>
      </c>
    </row>
    <row r="160" spans="1:19" ht="16.5" x14ac:dyDescent="0.25">
      <c r="A160" s="112" t="s">
        <v>278</v>
      </c>
      <c r="B160" s="123" t="s">
        <v>279</v>
      </c>
      <c r="C160" s="115" t="s">
        <v>19</v>
      </c>
      <c r="D160" s="115" t="s">
        <v>20</v>
      </c>
      <c r="E160" s="116" t="s">
        <v>401</v>
      </c>
      <c r="F160" s="117" t="s">
        <v>246</v>
      </c>
      <c r="G160" s="126">
        <v>28254750622</v>
      </c>
      <c r="H160" s="126">
        <v>16743754644.42</v>
      </c>
      <c r="I160" s="126">
        <v>11510995977.58</v>
      </c>
      <c r="J160" s="113">
        <v>0</v>
      </c>
      <c r="K160" s="126">
        <v>13067627782</v>
      </c>
      <c r="L160" s="126">
        <v>3676126862.4200001</v>
      </c>
      <c r="M160" s="126">
        <v>25150391</v>
      </c>
      <c r="N160" s="126">
        <v>13042477391</v>
      </c>
      <c r="O160" s="126">
        <v>19203391</v>
      </c>
      <c r="P160" s="126">
        <v>5947000</v>
      </c>
      <c r="Q160" s="126">
        <v>19203391</v>
      </c>
      <c r="R160" s="113">
        <v>0</v>
      </c>
      <c r="S160" s="113">
        <v>0</v>
      </c>
    </row>
    <row r="161" spans="1:19" ht="15" customHeight="1" x14ac:dyDescent="0.25">
      <c r="A161" s="112" t="s">
        <v>280</v>
      </c>
      <c r="B161" s="123" t="s">
        <v>250</v>
      </c>
      <c r="C161" s="115" t="s">
        <v>19</v>
      </c>
      <c r="D161" s="115" t="s">
        <v>20</v>
      </c>
      <c r="E161" s="116" t="s">
        <v>401</v>
      </c>
      <c r="F161" s="117" t="s">
        <v>246</v>
      </c>
      <c r="G161" s="126">
        <v>28254750622</v>
      </c>
      <c r="H161" s="126">
        <v>16743754644.42</v>
      </c>
      <c r="I161" s="126">
        <v>11510995977.58</v>
      </c>
      <c r="J161" s="113">
        <v>0</v>
      </c>
      <c r="K161" s="126">
        <v>13067627782</v>
      </c>
      <c r="L161" s="126">
        <v>3676126862.4200001</v>
      </c>
      <c r="M161" s="126">
        <v>25150391</v>
      </c>
      <c r="N161" s="126">
        <v>13042477391</v>
      </c>
      <c r="O161" s="126">
        <v>19203391</v>
      </c>
      <c r="P161" s="126">
        <v>5947000</v>
      </c>
      <c r="Q161" s="126">
        <v>19203391</v>
      </c>
      <c r="R161" s="113">
        <v>0</v>
      </c>
      <c r="S161" s="113">
        <v>0</v>
      </c>
    </row>
    <row r="162" spans="1:19" ht="15" customHeight="1" x14ac:dyDescent="0.25">
      <c r="A162" s="112" t="s">
        <v>519</v>
      </c>
      <c r="B162" s="123" t="s">
        <v>520</v>
      </c>
      <c r="C162" s="115" t="s">
        <v>19</v>
      </c>
      <c r="D162" s="115" t="s">
        <v>20</v>
      </c>
      <c r="E162" s="116" t="s">
        <v>401</v>
      </c>
      <c r="F162" s="117" t="s">
        <v>246</v>
      </c>
      <c r="G162" s="126">
        <v>4900000000</v>
      </c>
      <c r="H162" s="126">
        <v>1852412636</v>
      </c>
      <c r="I162" s="126">
        <v>3047587364</v>
      </c>
      <c r="J162" s="113">
        <v>0</v>
      </c>
      <c r="K162" s="126">
        <v>1676542009</v>
      </c>
      <c r="L162" s="126">
        <v>175870627</v>
      </c>
      <c r="M162" s="113">
        <v>0</v>
      </c>
      <c r="N162" s="126">
        <v>1676542009</v>
      </c>
      <c r="O162" s="113">
        <v>0</v>
      </c>
      <c r="P162" s="113">
        <v>0</v>
      </c>
      <c r="Q162" s="113">
        <v>0</v>
      </c>
      <c r="R162" s="113">
        <v>0</v>
      </c>
      <c r="S162" s="113">
        <v>0</v>
      </c>
    </row>
    <row r="163" spans="1:19" ht="15" customHeight="1" x14ac:dyDescent="0.25">
      <c r="A163" s="112" t="s">
        <v>984</v>
      </c>
      <c r="B163" s="123" t="s">
        <v>284</v>
      </c>
      <c r="C163" s="115" t="s">
        <v>19</v>
      </c>
      <c r="D163" s="115" t="s">
        <v>20</v>
      </c>
      <c r="E163" s="116" t="s">
        <v>401</v>
      </c>
      <c r="F163" s="117" t="s">
        <v>246</v>
      </c>
      <c r="G163" s="126">
        <v>3000000000</v>
      </c>
      <c r="H163" s="126">
        <v>1831310636</v>
      </c>
      <c r="I163" s="126">
        <v>1168689364</v>
      </c>
      <c r="J163" s="113">
        <v>0</v>
      </c>
      <c r="K163" s="126">
        <v>1655440009</v>
      </c>
      <c r="L163" s="126">
        <v>175870627</v>
      </c>
      <c r="M163" s="113">
        <v>0</v>
      </c>
      <c r="N163" s="126">
        <v>1655440009</v>
      </c>
      <c r="O163" s="113">
        <v>0</v>
      </c>
      <c r="P163" s="113">
        <v>0</v>
      </c>
      <c r="Q163" s="113">
        <v>0</v>
      </c>
      <c r="R163" s="113">
        <v>0</v>
      </c>
      <c r="S163" s="113">
        <v>0</v>
      </c>
    </row>
    <row r="164" spans="1:19" ht="15" customHeight="1" x14ac:dyDescent="0.25">
      <c r="A164" s="112" t="s">
        <v>987</v>
      </c>
      <c r="B164" s="123" t="s">
        <v>285</v>
      </c>
      <c r="C164" s="115" t="s">
        <v>19</v>
      </c>
      <c r="D164" s="115" t="s">
        <v>20</v>
      </c>
      <c r="E164" s="116" t="s">
        <v>401</v>
      </c>
      <c r="F164" s="117" t="s">
        <v>246</v>
      </c>
      <c r="G164" s="126">
        <v>550000000</v>
      </c>
      <c r="H164" s="113">
        <v>0</v>
      </c>
      <c r="I164" s="126">
        <v>550000000</v>
      </c>
      <c r="J164" s="113">
        <v>0</v>
      </c>
      <c r="K164" s="113">
        <v>0</v>
      </c>
      <c r="L164" s="113">
        <v>0</v>
      </c>
      <c r="M164" s="113">
        <v>0</v>
      </c>
      <c r="N164" s="113">
        <v>0</v>
      </c>
      <c r="O164" s="113">
        <v>0</v>
      </c>
      <c r="P164" s="113">
        <v>0</v>
      </c>
      <c r="Q164" s="113">
        <v>0</v>
      </c>
      <c r="R164" s="113">
        <v>0</v>
      </c>
      <c r="S164" s="113">
        <v>0</v>
      </c>
    </row>
    <row r="165" spans="1:19" ht="16.5" x14ac:dyDescent="0.25">
      <c r="A165" s="112" t="s">
        <v>989</v>
      </c>
      <c r="B165" s="123" t="s">
        <v>286</v>
      </c>
      <c r="C165" s="115" t="s">
        <v>19</v>
      </c>
      <c r="D165" s="115" t="s">
        <v>20</v>
      </c>
      <c r="E165" s="116" t="s">
        <v>401</v>
      </c>
      <c r="F165" s="117" t="s">
        <v>246</v>
      </c>
      <c r="G165" s="126">
        <v>1350000000</v>
      </c>
      <c r="H165" s="126">
        <v>21102000</v>
      </c>
      <c r="I165" s="126">
        <v>1328898000</v>
      </c>
      <c r="J165" s="113">
        <v>0</v>
      </c>
      <c r="K165" s="126">
        <v>21102000</v>
      </c>
      <c r="L165" s="113">
        <v>0</v>
      </c>
      <c r="M165" s="113">
        <v>0</v>
      </c>
      <c r="N165" s="126">
        <v>21102000</v>
      </c>
      <c r="O165" s="113">
        <v>0</v>
      </c>
      <c r="P165" s="113">
        <v>0</v>
      </c>
      <c r="Q165" s="113">
        <v>0</v>
      </c>
      <c r="R165" s="113">
        <v>0</v>
      </c>
      <c r="S165" s="113">
        <v>0</v>
      </c>
    </row>
    <row r="166" spans="1:19" ht="16.5" x14ac:dyDescent="0.25">
      <c r="A166" s="112" t="s">
        <v>991</v>
      </c>
      <c r="B166" s="123" t="s">
        <v>992</v>
      </c>
      <c r="C166" s="115" t="s">
        <v>19</v>
      </c>
      <c r="D166" s="115" t="s">
        <v>20</v>
      </c>
      <c r="E166" s="116" t="s">
        <v>401</v>
      </c>
      <c r="F166" s="117" t="s">
        <v>246</v>
      </c>
      <c r="G166" s="126">
        <v>4900000000</v>
      </c>
      <c r="H166" s="126">
        <v>1852412636</v>
      </c>
      <c r="I166" s="126">
        <v>3047587364</v>
      </c>
      <c r="J166" s="113">
        <v>0</v>
      </c>
      <c r="K166" s="126">
        <v>1676542009</v>
      </c>
      <c r="L166" s="126">
        <v>175870627</v>
      </c>
      <c r="M166" s="113">
        <v>0</v>
      </c>
      <c r="N166" s="126">
        <v>1676542009</v>
      </c>
      <c r="O166" s="113">
        <v>0</v>
      </c>
      <c r="P166" s="113">
        <v>0</v>
      </c>
      <c r="Q166" s="113">
        <v>0</v>
      </c>
      <c r="R166" s="113">
        <v>0</v>
      </c>
      <c r="S166" s="113">
        <v>0</v>
      </c>
    </row>
    <row r="167" spans="1:19" ht="57.75" x14ac:dyDescent="0.25">
      <c r="A167" s="112" t="s">
        <v>993</v>
      </c>
      <c r="B167" s="124" t="s">
        <v>994</v>
      </c>
      <c r="C167" s="118" t="s">
        <v>19</v>
      </c>
      <c r="D167" s="118" t="s">
        <v>20</v>
      </c>
      <c r="E167" s="119" t="s">
        <v>401</v>
      </c>
      <c r="F167" s="120" t="s">
        <v>246</v>
      </c>
      <c r="G167" s="127">
        <v>3000000000</v>
      </c>
      <c r="H167" s="127">
        <v>1831310636</v>
      </c>
      <c r="I167" s="127">
        <v>1168689364</v>
      </c>
      <c r="J167" s="114">
        <v>0</v>
      </c>
      <c r="K167" s="127">
        <v>1655440009</v>
      </c>
      <c r="L167" s="127">
        <v>175870627</v>
      </c>
      <c r="M167" s="114">
        <v>0</v>
      </c>
      <c r="N167" s="127">
        <v>1655440009</v>
      </c>
      <c r="O167" s="114">
        <v>0</v>
      </c>
      <c r="P167" s="114">
        <v>0</v>
      </c>
      <c r="Q167" s="114">
        <v>0</v>
      </c>
      <c r="R167" s="114">
        <v>0</v>
      </c>
      <c r="S167" s="114">
        <v>0</v>
      </c>
    </row>
    <row r="168" spans="1:19" ht="57.75" x14ac:dyDescent="0.25">
      <c r="A168" s="112" t="s">
        <v>995</v>
      </c>
      <c r="B168" s="124" t="s">
        <v>996</v>
      </c>
      <c r="C168" s="118" t="s">
        <v>19</v>
      </c>
      <c r="D168" s="118" t="s">
        <v>20</v>
      </c>
      <c r="E168" s="119" t="s">
        <v>401</v>
      </c>
      <c r="F168" s="120" t="s">
        <v>246</v>
      </c>
      <c r="G168" s="127">
        <v>1350000000</v>
      </c>
      <c r="H168" s="127">
        <v>21102000</v>
      </c>
      <c r="I168" s="127">
        <v>1328898000</v>
      </c>
      <c r="J168" s="114">
        <v>0</v>
      </c>
      <c r="K168" s="127">
        <v>21102000</v>
      </c>
      <c r="L168" s="114">
        <v>0</v>
      </c>
      <c r="M168" s="114">
        <v>0</v>
      </c>
      <c r="N168" s="127">
        <v>21102000</v>
      </c>
      <c r="O168" s="114">
        <v>0</v>
      </c>
      <c r="P168" s="114">
        <v>0</v>
      </c>
      <c r="Q168" s="114">
        <v>0</v>
      </c>
      <c r="R168" s="114">
        <v>0</v>
      </c>
      <c r="S168" s="114">
        <v>0</v>
      </c>
    </row>
    <row r="169" spans="1:19" ht="15" customHeight="1" x14ac:dyDescent="0.25">
      <c r="A169" s="112" t="s">
        <v>997</v>
      </c>
      <c r="B169" s="124" t="s">
        <v>998</v>
      </c>
      <c r="C169" s="118" t="s">
        <v>19</v>
      </c>
      <c r="D169" s="118" t="s">
        <v>20</v>
      </c>
      <c r="E169" s="119" t="s">
        <v>401</v>
      </c>
      <c r="F169" s="120" t="s">
        <v>246</v>
      </c>
      <c r="G169" s="127">
        <v>550000000</v>
      </c>
      <c r="H169" s="114">
        <v>0</v>
      </c>
      <c r="I169" s="127">
        <v>550000000</v>
      </c>
      <c r="J169" s="114">
        <v>0</v>
      </c>
      <c r="K169" s="114">
        <v>0</v>
      </c>
      <c r="L169" s="114">
        <v>0</v>
      </c>
      <c r="M169" s="114">
        <v>0</v>
      </c>
      <c r="N169" s="114">
        <v>0</v>
      </c>
      <c r="O169" s="114">
        <v>0</v>
      </c>
      <c r="P169" s="114">
        <v>0</v>
      </c>
      <c r="Q169" s="114">
        <v>0</v>
      </c>
      <c r="R169" s="114">
        <v>0</v>
      </c>
      <c r="S169" s="114">
        <v>0</v>
      </c>
    </row>
    <row r="170" spans="1:19" ht="15" customHeight="1" x14ac:dyDescent="0.25">
      <c r="A170" s="112" t="s">
        <v>521</v>
      </c>
      <c r="B170" s="123" t="s">
        <v>522</v>
      </c>
      <c r="C170" s="115" t="s">
        <v>19</v>
      </c>
      <c r="D170" s="115" t="s">
        <v>20</v>
      </c>
      <c r="E170" s="116" t="s">
        <v>401</v>
      </c>
      <c r="F170" s="117" t="s">
        <v>246</v>
      </c>
      <c r="G170" s="126">
        <v>19954750622</v>
      </c>
      <c r="H170" s="126">
        <v>14731533583.42</v>
      </c>
      <c r="I170" s="126">
        <v>5223217038.5799999</v>
      </c>
      <c r="J170" s="113">
        <v>0</v>
      </c>
      <c r="K170" s="126">
        <v>11275465808</v>
      </c>
      <c r="L170" s="126">
        <v>3456067775.4200001</v>
      </c>
      <c r="M170" s="126">
        <v>19263000</v>
      </c>
      <c r="N170" s="126">
        <v>11256202808</v>
      </c>
      <c r="O170" s="126">
        <v>13316000</v>
      </c>
      <c r="P170" s="126">
        <v>5947000</v>
      </c>
      <c r="Q170" s="126">
        <v>13316000</v>
      </c>
      <c r="R170" s="113">
        <v>0</v>
      </c>
      <c r="S170" s="113">
        <v>0</v>
      </c>
    </row>
    <row r="171" spans="1:19" ht="15" customHeight="1" x14ac:dyDescent="0.25">
      <c r="A171" s="112" t="s">
        <v>1004</v>
      </c>
      <c r="B171" s="123" t="s">
        <v>1005</v>
      </c>
      <c r="C171" s="115" t="s">
        <v>19</v>
      </c>
      <c r="D171" s="115" t="s">
        <v>20</v>
      </c>
      <c r="E171" s="116" t="s">
        <v>401</v>
      </c>
      <c r="F171" s="117" t="s">
        <v>246</v>
      </c>
      <c r="G171" s="126">
        <v>807807158</v>
      </c>
      <c r="H171" s="126">
        <v>170032799</v>
      </c>
      <c r="I171" s="126">
        <v>637774359</v>
      </c>
      <c r="J171" s="113">
        <v>0</v>
      </c>
      <c r="K171" s="126">
        <v>164124334</v>
      </c>
      <c r="L171" s="126">
        <v>5908465</v>
      </c>
      <c r="M171" s="126">
        <v>8219000</v>
      </c>
      <c r="N171" s="126">
        <v>155905334</v>
      </c>
      <c r="O171" s="126">
        <v>8219000</v>
      </c>
      <c r="P171" s="113">
        <v>0</v>
      </c>
      <c r="Q171" s="126">
        <v>8219000</v>
      </c>
      <c r="R171" s="113">
        <v>0</v>
      </c>
      <c r="S171" s="113">
        <v>0</v>
      </c>
    </row>
    <row r="172" spans="1:19" ht="15" customHeight="1" x14ac:dyDescent="0.25">
      <c r="A172" s="112" t="s">
        <v>1011</v>
      </c>
      <c r="B172" s="123" t="s">
        <v>287</v>
      </c>
      <c r="C172" s="115" t="s">
        <v>19</v>
      </c>
      <c r="D172" s="115" t="s">
        <v>20</v>
      </c>
      <c r="E172" s="116" t="s">
        <v>401</v>
      </c>
      <c r="F172" s="117" t="s">
        <v>246</v>
      </c>
      <c r="G172" s="126">
        <v>19146943464</v>
      </c>
      <c r="H172" s="126">
        <v>14561500784.42</v>
      </c>
      <c r="I172" s="126">
        <v>4585442679.5799999</v>
      </c>
      <c r="J172" s="113">
        <v>0</v>
      </c>
      <c r="K172" s="126">
        <v>11111341474</v>
      </c>
      <c r="L172" s="126">
        <v>3450159310.4200001</v>
      </c>
      <c r="M172" s="126">
        <v>11044000</v>
      </c>
      <c r="N172" s="126">
        <v>11100297474</v>
      </c>
      <c r="O172" s="126">
        <v>5097000</v>
      </c>
      <c r="P172" s="126">
        <v>5947000</v>
      </c>
      <c r="Q172" s="126">
        <v>5097000</v>
      </c>
      <c r="R172" s="113">
        <v>0</v>
      </c>
      <c r="S172" s="113">
        <v>0</v>
      </c>
    </row>
    <row r="173" spans="1:19" ht="15" customHeight="1" x14ac:dyDescent="0.25">
      <c r="A173" s="112" t="s">
        <v>1017</v>
      </c>
      <c r="B173" s="123" t="s">
        <v>992</v>
      </c>
      <c r="C173" s="115" t="s">
        <v>19</v>
      </c>
      <c r="D173" s="115" t="s">
        <v>20</v>
      </c>
      <c r="E173" s="116" t="s">
        <v>401</v>
      </c>
      <c r="F173" s="117" t="s">
        <v>246</v>
      </c>
      <c r="G173" s="126">
        <v>19954750622</v>
      </c>
      <c r="H173" s="126">
        <v>14731533583.42</v>
      </c>
      <c r="I173" s="126">
        <v>5223217038.5799999</v>
      </c>
      <c r="J173" s="113">
        <v>0</v>
      </c>
      <c r="K173" s="126">
        <v>11275465808</v>
      </c>
      <c r="L173" s="126">
        <v>3456067775.4200001</v>
      </c>
      <c r="M173" s="126">
        <v>19263000</v>
      </c>
      <c r="N173" s="126">
        <v>11256202808</v>
      </c>
      <c r="O173" s="126">
        <v>13316000</v>
      </c>
      <c r="P173" s="126">
        <v>5947000</v>
      </c>
      <c r="Q173" s="126">
        <v>13316000</v>
      </c>
      <c r="R173" s="113">
        <v>0</v>
      </c>
      <c r="S173" s="113">
        <v>0</v>
      </c>
    </row>
    <row r="174" spans="1:19" ht="41.25" x14ac:dyDescent="0.25">
      <c r="A174" s="112" t="s">
        <v>1018</v>
      </c>
      <c r="B174" s="124" t="s">
        <v>1019</v>
      </c>
      <c r="C174" s="118" t="s">
        <v>19</v>
      </c>
      <c r="D174" s="118" t="s">
        <v>20</v>
      </c>
      <c r="E174" s="119" t="s">
        <v>401</v>
      </c>
      <c r="F174" s="120" t="s">
        <v>246</v>
      </c>
      <c r="G174" s="127">
        <v>807807158</v>
      </c>
      <c r="H174" s="127">
        <v>170032799</v>
      </c>
      <c r="I174" s="127">
        <v>637774359</v>
      </c>
      <c r="J174" s="114">
        <v>0</v>
      </c>
      <c r="K174" s="127">
        <v>164124334</v>
      </c>
      <c r="L174" s="127">
        <v>5908465</v>
      </c>
      <c r="M174" s="127">
        <v>8219000</v>
      </c>
      <c r="N174" s="127">
        <v>155905334</v>
      </c>
      <c r="O174" s="127">
        <v>8219000</v>
      </c>
      <c r="P174" s="114">
        <v>0</v>
      </c>
      <c r="Q174" s="127">
        <v>8219000</v>
      </c>
      <c r="R174" s="114">
        <v>0</v>
      </c>
      <c r="S174" s="114">
        <v>0</v>
      </c>
    </row>
    <row r="175" spans="1:19" ht="41.25" x14ac:dyDescent="0.25">
      <c r="A175" s="112" t="s">
        <v>1020</v>
      </c>
      <c r="B175" s="124" t="s">
        <v>1021</v>
      </c>
      <c r="C175" s="118" t="s">
        <v>19</v>
      </c>
      <c r="D175" s="118" t="s">
        <v>20</v>
      </c>
      <c r="E175" s="119" t="s">
        <v>401</v>
      </c>
      <c r="F175" s="120" t="s">
        <v>246</v>
      </c>
      <c r="G175" s="127">
        <v>19146943464</v>
      </c>
      <c r="H175" s="127">
        <v>14561500784.42</v>
      </c>
      <c r="I175" s="127">
        <v>4585442679.5799999</v>
      </c>
      <c r="J175" s="114">
        <v>0</v>
      </c>
      <c r="K175" s="127">
        <v>11111341474</v>
      </c>
      <c r="L175" s="127">
        <v>3450159310.4200001</v>
      </c>
      <c r="M175" s="127">
        <v>11044000</v>
      </c>
      <c r="N175" s="127">
        <v>11100297474</v>
      </c>
      <c r="O175" s="127">
        <v>5097000</v>
      </c>
      <c r="P175" s="127">
        <v>5947000</v>
      </c>
      <c r="Q175" s="127">
        <v>5097000</v>
      </c>
      <c r="R175" s="114">
        <v>0</v>
      </c>
      <c r="S175" s="114">
        <v>0</v>
      </c>
    </row>
    <row r="176" spans="1:19" ht="16.5" x14ac:dyDescent="0.25">
      <c r="A176" s="112" t="s">
        <v>1022</v>
      </c>
      <c r="B176" s="123" t="s">
        <v>1023</v>
      </c>
      <c r="C176" s="115" t="s">
        <v>19</v>
      </c>
      <c r="D176" s="115" t="s">
        <v>20</v>
      </c>
      <c r="E176" s="116" t="s">
        <v>401</v>
      </c>
      <c r="F176" s="117" t="s">
        <v>246</v>
      </c>
      <c r="G176" s="126">
        <v>3400000000</v>
      </c>
      <c r="H176" s="126">
        <v>159808425</v>
      </c>
      <c r="I176" s="126">
        <v>3240191575</v>
      </c>
      <c r="J176" s="113">
        <v>0</v>
      </c>
      <c r="K176" s="126">
        <v>115619965</v>
      </c>
      <c r="L176" s="126">
        <v>44188460</v>
      </c>
      <c r="M176" s="126">
        <v>5887391</v>
      </c>
      <c r="N176" s="126">
        <v>109732574</v>
      </c>
      <c r="O176" s="126">
        <v>5887391</v>
      </c>
      <c r="P176" s="113">
        <v>0</v>
      </c>
      <c r="Q176" s="126">
        <v>5887391</v>
      </c>
      <c r="R176" s="113">
        <v>0</v>
      </c>
      <c r="S176" s="113">
        <v>0</v>
      </c>
    </row>
    <row r="177" spans="1:19" ht="16.5" x14ac:dyDescent="0.25">
      <c r="A177" s="112" t="s">
        <v>1029</v>
      </c>
      <c r="B177" s="123" t="s">
        <v>992</v>
      </c>
      <c r="C177" s="115" t="s">
        <v>19</v>
      </c>
      <c r="D177" s="115" t="s">
        <v>20</v>
      </c>
      <c r="E177" s="116" t="s">
        <v>401</v>
      </c>
      <c r="F177" s="117" t="s">
        <v>246</v>
      </c>
      <c r="G177" s="126">
        <v>3400000000</v>
      </c>
      <c r="H177" s="126">
        <v>159808425</v>
      </c>
      <c r="I177" s="126">
        <v>3240191575</v>
      </c>
      <c r="J177" s="113">
        <v>0</v>
      </c>
      <c r="K177" s="126">
        <v>115619965</v>
      </c>
      <c r="L177" s="126">
        <v>44188460</v>
      </c>
      <c r="M177" s="126">
        <v>5887391</v>
      </c>
      <c r="N177" s="126">
        <v>109732574</v>
      </c>
      <c r="O177" s="126">
        <v>5887391</v>
      </c>
      <c r="P177" s="113">
        <v>0</v>
      </c>
      <c r="Q177" s="126">
        <v>5887391</v>
      </c>
      <c r="R177" s="113">
        <v>0</v>
      </c>
      <c r="S177" s="113">
        <v>0</v>
      </c>
    </row>
    <row r="178" spans="1:19" ht="15" x14ac:dyDescent="0.25">
      <c r="A178" s="112" t="s">
        <v>1030</v>
      </c>
      <c r="B178" s="123" t="s">
        <v>283</v>
      </c>
      <c r="C178" s="115" t="s">
        <v>19</v>
      </c>
      <c r="D178" s="115" t="s">
        <v>20</v>
      </c>
      <c r="E178" s="116" t="s">
        <v>401</v>
      </c>
      <c r="F178" s="117" t="s">
        <v>246</v>
      </c>
      <c r="G178" s="126">
        <v>2779890125</v>
      </c>
      <c r="H178" s="126">
        <v>139698550</v>
      </c>
      <c r="I178" s="126">
        <v>2640191575</v>
      </c>
      <c r="J178" s="113">
        <v>0</v>
      </c>
      <c r="K178" s="126">
        <v>113619965</v>
      </c>
      <c r="L178" s="126">
        <v>26078585</v>
      </c>
      <c r="M178" s="126">
        <v>5887391</v>
      </c>
      <c r="N178" s="126">
        <v>107732574</v>
      </c>
      <c r="O178" s="126">
        <v>5887391</v>
      </c>
      <c r="P178" s="113">
        <v>0</v>
      </c>
      <c r="Q178" s="126">
        <v>5887391</v>
      </c>
      <c r="R178" s="113">
        <v>0</v>
      </c>
      <c r="S178" s="113">
        <v>0</v>
      </c>
    </row>
    <row r="179" spans="1:19" ht="15" x14ac:dyDescent="0.25">
      <c r="A179" s="112" t="s">
        <v>1036</v>
      </c>
      <c r="B179" s="123" t="s">
        <v>510</v>
      </c>
      <c r="C179" s="115" t="s">
        <v>19</v>
      </c>
      <c r="D179" s="115" t="s">
        <v>20</v>
      </c>
      <c r="E179" s="116" t="s">
        <v>401</v>
      </c>
      <c r="F179" s="117" t="s">
        <v>246</v>
      </c>
      <c r="G179" s="126">
        <v>620109875</v>
      </c>
      <c r="H179" s="126">
        <v>20109875</v>
      </c>
      <c r="I179" s="126">
        <v>600000000</v>
      </c>
      <c r="J179" s="113">
        <v>0</v>
      </c>
      <c r="K179" s="126">
        <v>2000000</v>
      </c>
      <c r="L179" s="126">
        <v>18109875</v>
      </c>
      <c r="M179" s="113">
        <v>0</v>
      </c>
      <c r="N179" s="126">
        <v>2000000</v>
      </c>
      <c r="O179" s="113">
        <v>0</v>
      </c>
      <c r="P179" s="113">
        <v>0</v>
      </c>
      <c r="Q179" s="113">
        <v>0</v>
      </c>
      <c r="R179" s="113">
        <v>0</v>
      </c>
      <c r="S179" s="113">
        <v>0</v>
      </c>
    </row>
    <row r="180" spans="1:19" ht="15" customHeight="1" x14ac:dyDescent="0.25">
      <c r="A180" s="112" t="s">
        <v>1041</v>
      </c>
      <c r="B180" s="124" t="s">
        <v>1042</v>
      </c>
      <c r="C180" s="118" t="s">
        <v>19</v>
      </c>
      <c r="D180" s="118" t="s">
        <v>20</v>
      </c>
      <c r="E180" s="119" t="s">
        <v>401</v>
      </c>
      <c r="F180" s="120" t="s">
        <v>246</v>
      </c>
      <c r="G180" s="127">
        <v>2779890125</v>
      </c>
      <c r="H180" s="127">
        <v>139698550</v>
      </c>
      <c r="I180" s="127">
        <v>2640191575</v>
      </c>
      <c r="J180" s="114">
        <v>0</v>
      </c>
      <c r="K180" s="127">
        <v>113619965</v>
      </c>
      <c r="L180" s="127">
        <v>26078585</v>
      </c>
      <c r="M180" s="127">
        <v>5887391</v>
      </c>
      <c r="N180" s="127">
        <v>107732574</v>
      </c>
      <c r="O180" s="127">
        <v>5887391</v>
      </c>
      <c r="P180" s="114">
        <v>0</v>
      </c>
      <c r="Q180" s="127">
        <v>5887391</v>
      </c>
      <c r="R180" s="114">
        <v>0</v>
      </c>
      <c r="S180" s="114">
        <v>0</v>
      </c>
    </row>
    <row r="181" spans="1:19" ht="15" customHeight="1" x14ac:dyDescent="0.25">
      <c r="A181" s="112" t="s">
        <v>1043</v>
      </c>
      <c r="B181" s="124" t="s">
        <v>1044</v>
      </c>
      <c r="C181" s="118" t="s">
        <v>19</v>
      </c>
      <c r="D181" s="118" t="s">
        <v>20</v>
      </c>
      <c r="E181" s="119" t="s">
        <v>401</v>
      </c>
      <c r="F181" s="120" t="s">
        <v>246</v>
      </c>
      <c r="G181" s="127">
        <v>620109875</v>
      </c>
      <c r="H181" s="127">
        <v>20109875</v>
      </c>
      <c r="I181" s="127">
        <v>600000000</v>
      </c>
      <c r="J181" s="114">
        <v>0</v>
      </c>
      <c r="K181" s="127">
        <v>2000000</v>
      </c>
      <c r="L181" s="127">
        <v>18109875</v>
      </c>
      <c r="M181" s="114">
        <v>0</v>
      </c>
      <c r="N181" s="127">
        <v>2000000</v>
      </c>
      <c r="O181" s="114">
        <v>0</v>
      </c>
      <c r="P181" s="114">
        <v>0</v>
      </c>
      <c r="Q181" s="114">
        <v>0</v>
      </c>
      <c r="R181" s="114">
        <v>0</v>
      </c>
      <c r="S181" s="114">
        <v>0</v>
      </c>
    </row>
  </sheetData>
  <pageMargins left="0.39370078740157499" right="0.39370078740157499" top="0.39370078740157499" bottom="0.70272440944881898" header="0.39370078740157499" footer="0.39370078740157499"/>
  <pageSetup orientation="landscape" horizontalDpi="300" verticalDpi="300" r:id="rId1"/>
  <headerFooter alignWithMargins="0">
    <oddFooter>&amp;R&amp;"Arial,Regular"&amp;8 Página 
&amp;"-,Regular"&amp;P 
&amp;"-,Regular"de 
&amp;"-,Regular"&amp;N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706EAF-3E72-4942-BB48-58EA3273339F}">
  <dimension ref="A1:W181"/>
  <sheetViews>
    <sheetView showGridLines="0" topLeftCell="E1" zoomScale="130" zoomScaleNormal="130" workbookViewId="0">
      <selection activeCell="H10" sqref="H10"/>
    </sheetView>
  </sheetViews>
  <sheetFormatPr baseColWidth="10" defaultColWidth="11.42578125" defaultRowHeight="14.25" x14ac:dyDescent="0.2"/>
  <cols>
    <col min="1" max="1" width="33.42578125" style="92" customWidth="1"/>
    <col min="2" max="2" width="33.140625" style="94" customWidth="1"/>
    <col min="3" max="3" width="8.7109375" style="92" customWidth="1"/>
    <col min="4" max="5" width="4.85546875" style="92" customWidth="1"/>
    <col min="6" max="6" width="13.42578125" style="92" bestFit="1" customWidth="1"/>
    <col min="7" max="7" width="19.140625" style="104" customWidth="1"/>
    <col min="8" max="8" width="21.42578125" style="104" customWidth="1"/>
    <col min="9" max="9" width="17.140625" style="104" bestFit="1" customWidth="1"/>
    <col min="10" max="10" width="17.7109375" style="104" bestFit="1" customWidth="1"/>
    <col min="11" max="11" width="18.28515625" style="104" customWidth="1"/>
    <col min="12" max="12" width="18.140625" style="104" bestFit="1" customWidth="1"/>
    <col min="13" max="13" width="18.28515625" style="104" customWidth="1"/>
    <col min="14" max="14" width="17.140625" style="104" bestFit="1" customWidth="1"/>
    <col min="15" max="15" width="17.85546875" style="104" bestFit="1" customWidth="1"/>
    <col min="16" max="16" width="15.5703125" style="104" bestFit="1" customWidth="1"/>
    <col min="17" max="17" width="17.85546875" style="104" bestFit="1" customWidth="1"/>
    <col min="18" max="18" width="17.28515625" style="104" bestFit="1" customWidth="1"/>
    <col min="19" max="19" width="15.5703125" style="104" bestFit="1" customWidth="1"/>
    <col min="20" max="20" width="15.140625" style="92" customWidth="1"/>
    <col min="21" max="21" width="21.85546875" style="92" customWidth="1"/>
    <col min="22" max="22" width="15" style="92" bestFit="1" customWidth="1"/>
    <col min="23" max="23" width="16" style="92" bestFit="1" customWidth="1"/>
    <col min="24" max="16384" width="11.42578125" style="92"/>
  </cols>
  <sheetData>
    <row r="1" spans="1:23" s="89" customFormat="1" ht="45" customHeight="1" x14ac:dyDescent="0.25">
      <c r="A1" s="106" t="s">
        <v>0</v>
      </c>
      <c r="B1" s="107" t="s">
        <v>1</v>
      </c>
      <c r="C1" s="106" t="s">
        <v>2</v>
      </c>
      <c r="D1" s="106" t="s">
        <v>3</v>
      </c>
      <c r="E1" s="106" t="s">
        <v>4</v>
      </c>
      <c r="F1" s="106" t="s">
        <v>5</v>
      </c>
      <c r="G1" s="122" t="s">
        <v>6</v>
      </c>
      <c r="H1" s="122" t="s">
        <v>7</v>
      </c>
      <c r="I1" s="122" t="s">
        <v>8</v>
      </c>
      <c r="J1" s="122" t="s">
        <v>9</v>
      </c>
      <c r="K1" s="122" t="s">
        <v>10</v>
      </c>
      <c r="L1" s="122" t="s">
        <v>11</v>
      </c>
      <c r="M1" s="122" t="s">
        <v>12</v>
      </c>
      <c r="N1" s="122" t="s">
        <v>13</v>
      </c>
      <c r="O1" s="122" t="s">
        <v>14</v>
      </c>
      <c r="P1" s="122" t="s">
        <v>15</v>
      </c>
      <c r="Q1" s="122" t="s">
        <v>16</v>
      </c>
      <c r="R1" s="122" t="s">
        <v>17</v>
      </c>
      <c r="S1" s="122" t="s">
        <v>18</v>
      </c>
      <c r="U1" s="89" t="s">
        <v>511</v>
      </c>
    </row>
    <row r="2" spans="1:23" s="91" customFormat="1" ht="12" x14ac:dyDescent="0.25">
      <c r="A2" s="90" t="s">
        <v>1049</v>
      </c>
      <c r="B2" s="108" t="s">
        <v>523</v>
      </c>
      <c r="C2" s="109" t="s">
        <v>19</v>
      </c>
      <c r="D2" s="109" t="s">
        <v>20</v>
      </c>
      <c r="E2" s="109">
        <v>20</v>
      </c>
      <c r="F2" s="110"/>
      <c r="G2" s="111">
        <f>+G3+G120+G121</f>
        <v>244887629070</v>
      </c>
      <c r="H2" s="111">
        <f t="shared" ref="H2:S2" si="0">+H3+H120+H121</f>
        <v>198239135094.34</v>
      </c>
      <c r="I2" s="111">
        <f t="shared" si="0"/>
        <v>46648493975.660004</v>
      </c>
      <c r="J2" s="111">
        <f t="shared" si="0"/>
        <v>0</v>
      </c>
      <c r="K2" s="111">
        <f t="shared" si="0"/>
        <v>86179549827.570007</v>
      </c>
      <c r="L2" s="111">
        <f t="shared" si="0"/>
        <v>112059585266.77</v>
      </c>
      <c r="M2" s="111">
        <f t="shared" si="0"/>
        <v>35768908217.489998</v>
      </c>
      <c r="N2" s="111">
        <f t="shared" si="0"/>
        <v>50410641610.080002</v>
      </c>
      <c r="O2" s="111">
        <f t="shared" si="0"/>
        <v>35257915101.189995</v>
      </c>
      <c r="P2" s="111">
        <f t="shared" si="0"/>
        <v>510993116.30000001</v>
      </c>
      <c r="Q2" s="111">
        <f t="shared" si="0"/>
        <v>35257915101.189995</v>
      </c>
      <c r="R2" s="111">
        <f t="shared" si="0"/>
        <v>0</v>
      </c>
      <c r="S2" s="111">
        <f t="shared" si="0"/>
        <v>81673399</v>
      </c>
      <c r="V2" s="105">
        <v>6921859597.71</v>
      </c>
      <c r="W2" s="105">
        <f>+N2-V2</f>
        <v>43488782012.370003</v>
      </c>
    </row>
    <row r="3" spans="1:23" ht="15" x14ac:dyDescent="0.25">
      <c r="A3" s="112" t="s">
        <v>22</v>
      </c>
      <c r="B3" s="123" t="s">
        <v>23</v>
      </c>
      <c r="C3" s="115" t="s">
        <v>19</v>
      </c>
      <c r="D3" s="115" t="s">
        <v>20</v>
      </c>
      <c r="E3" s="116" t="s">
        <v>317</v>
      </c>
      <c r="F3" s="117" t="s">
        <v>21</v>
      </c>
      <c r="G3" s="126">
        <v>150751943000</v>
      </c>
      <c r="H3" s="126">
        <v>140525754968.10001</v>
      </c>
      <c r="I3" s="126">
        <v>10226188031.9</v>
      </c>
      <c r="J3" s="113">
        <v>0</v>
      </c>
      <c r="K3" s="126">
        <v>37294674272.18</v>
      </c>
      <c r="L3" s="126">
        <v>103231080695.92</v>
      </c>
      <c r="M3" s="126">
        <v>26805155217.060001</v>
      </c>
      <c r="N3" s="126">
        <v>10489519055.120001</v>
      </c>
      <c r="O3" s="126">
        <v>26740330653.759998</v>
      </c>
      <c r="P3" s="126">
        <v>64824563.299999997</v>
      </c>
      <c r="Q3" s="126">
        <v>26740330653.759998</v>
      </c>
      <c r="R3" s="113">
        <v>0</v>
      </c>
      <c r="S3" s="126">
        <v>59681753</v>
      </c>
      <c r="T3" s="128"/>
    </row>
    <row r="4" spans="1:23" ht="15" x14ac:dyDescent="0.25">
      <c r="A4" s="112" t="s">
        <v>24</v>
      </c>
      <c r="B4" s="123" t="s">
        <v>25</v>
      </c>
      <c r="C4" s="115" t="s">
        <v>19</v>
      </c>
      <c r="D4" s="115" t="s">
        <v>20</v>
      </c>
      <c r="E4" s="116" t="s">
        <v>317</v>
      </c>
      <c r="F4" s="117" t="s">
        <v>21</v>
      </c>
      <c r="G4" s="126">
        <v>121689430000</v>
      </c>
      <c r="H4" s="126">
        <v>121689430000</v>
      </c>
      <c r="I4" s="113">
        <v>0</v>
      </c>
      <c r="J4" s="113">
        <v>0</v>
      </c>
      <c r="K4" s="126">
        <v>23987934246</v>
      </c>
      <c r="L4" s="126">
        <v>97701495754</v>
      </c>
      <c r="M4" s="126">
        <v>23987934246</v>
      </c>
      <c r="N4" s="113">
        <v>0</v>
      </c>
      <c r="O4" s="126">
        <v>23987934246</v>
      </c>
      <c r="P4" s="113">
        <v>0</v>
      </c>
      <c r="Q4" s="126">
        <v>23987934246</v>
      </c>
      <c r="R4" s="113">
        <v>0</v>
      </c>
      <c r="S4" s="113">
        <v>0</v>
      </c>
      <c r="T4" s="128"/>
    </row>
    <row r="5" spans="1:23" ht="15" x14ac:dyDescent="0.25">
      <c r="A5" s="112" t="s">
        <v>26</v>
      </c>
      <c r="B5" s="123" t="s">
        <v>27</v>
      </c>
      <c r="C5" s="115" t="s">
        <v>19</v>
      </c>
      <c r="D5" s="115" t="s">
        <v>20</v>
      </c>
      <c r="E5" s="116" t="s">
        <v>317</v>
      </c>
      <c r="F5" s="117" t="s">
        <v>21</v>
      </c>
      <c r="G5" s="126">
        <v>121689430000</v>
      </c>
      <c r="H5" s="126">
        <v>121689430000</v>
      </c>
      <c r="I5" s="113">
        <v>0</v>
      </c>
      <c r="J5" s="113">
        <v>0</v>
      </c>
      <c r="K5" s="126">
        <v>23987934246</v>
      </c>
      <c r="L5" s="126">
        <v>97701495754</v>
      </c>
      <c r="M5" s="126">
        <v>23987934246</v>
      </c>
      <c r="N5" s="113">
        <v>0</v>
      </c>
      <c r="O5" s="126">
        <v>23987934246</v>
      </c>
      <c r="P5" s="113">
        <v>0</v>
      </c>
      <c r="Q5" s="126">
        <v>23987934246</v>
      </c>
      <c r="R5" s="113">
        <v>0</v>
      </c>
      <c r="S5" s="113">
        <v>0</v>
      </c>
      <c r="T5" s="128"/>
    </row>
    <row r="6" spans="1:23" ht="15" x14ac:dyDescent="0.25">
      <c r="A6" s="112" t="s">
        <v>28</v>
      </c>
      <c r="B6" s="123" t="s">
        <v>29</v>
      </c>
      <c r="C6" s="115" t="s">
        <v>19</v>
      </c>
      <c r="D6" s="115" t="s">
        <v>20</v>
      </c>
      <c r="E6" s="116" t="s">
        <v>317</v>
      </c>
      <c r="F6" s="117" t="s">
        <v>21</v>
      </c>
      <c r="G6" s="126">
        <v>81943305000</v>
      </c>
      <c r="H6" s="126">
        <v>81943305000</v>
      </c>
      <c r="I6" s="113">
        <v>0</v>
      </c>
      <c r="J6" s="113">
        <v>0</v>
      </c>
      <c r="K6" s="126">
        <v>17722602890</v>
      </c>
      <c r="L6" s="126">
        <v>64220702110</v>
      </c>
      <c r="M6" s="126">
        <v>17722602890</v>
      </c>
      <c r="N6" s="113">
        <v>0</v>
      </c>
      <c r="O6" s="126">
        <v>17722602890</v>
      </c>
      <c r="P6" s="113">
        <v>0</v>
      </c>
      <c r="Q6" s="126">
        <v>17722602890</v>
      </c>
      <c r="R6" s="113">
        <v>0</v>
      </c>
      <c r="S6" s="113">
        <v>0</v>
      </c>
      <c r="T6" s="128"/>
    </row>
    <row r="7" spans="1:23" ht="15" x14ac:dyDescent="0.25">
      <c r="A7" s="112" t="s">
        <v>30</v>
      </c>
      <c r="B7" s="123" t="s">
        <v>31</v>
      </c>
      <c r="C7" s="115" t="s">
        <v>19</v>
      </c>
      <c r="D7" s="115" t="s">
        <v>20</v>
      </c>
      <c r="E7" s="116" t="s">
        <v>317</v>
      </c>
      <c r="F7" s="117" t="s">
        <v>21</v>
      </c>
      <c r="G7" s="126">
        <v>81943305000</v>
      </c>
      <c r="H7" s="126">
        <v>81943305000</v>
      </c>
      <c r="I7" s="113">
        <v>0</v>
      </c>
      <c r="J7" s="113">
        <v>0</v>
      </c>
      <c r="K7" s="126">
        <v>17722602890</v>
      </c>
      <c r="L7" s="126">
        <v>64220702110</v>
      </c>
      <c r="M7" s="126">
        <v>17722602890</v>
      </c>
      <c r="N7" s="113">
        <v>0</v>
      </c>
      <c r="O7" s="126">
        <v>17722602890</v>
      </c>
      <c r="P7" s="113">
        <v>0</v>
      </c>
      <c r="Q7" s="126">
        <v>17722602890</v>
      </c>
      <c r="R7" s="113">
        <v>0</v>
      </c>
      <c r="S7" s="113">
        <v>0</v>
      </c>
      <c r="T7" s="128"/>
    </row>
    <row r="8" spans="1:23" ht="15" x14ac:dyDescent="0.25">
      <c r="A8" s="112" t="s">
        <v>32</v>
      </c>
      <c r="B8" s="124" t="s">
        <v>33</v>
      </c>
      <c r="C8" s="118" t="s">
        <v>19</v>
      </c>
      <c r="D8" s="118" t="s">
        <v>20</v>
      </c>
      <c r="E8" s="119" t="s">
        <v>317</v>
      </c>
      <c r="F8" s="120" t="s">
        <v>21</v>
      </c>
      <c r="G8" s="127">
        <v>64971837486</v>
      </c>
      <c r="H8" s="127">
        <v>64971837486</v>
      </c>
      <c r="I8" s="114">
        <v>0</v>
      </c>
      <c r="J8" s="114">
        <v>0</v>
      </c>
      <c r="K8" s="127">
        <v>16261909028</v>
      </c>
      <c r="L8" s="127">
        <v>48709928458</v>
      </c>
      <c r="M8" s="127">
        <v>16261909028</v>
      </c>
      <c r="N8" s="114">
        <v>0</v>
      </c>
      <c r="O8" s="127">
        <v>16261909028</v>
      </c>
      <c r="P8" s="114">
        <v>0</v>
      </c>
      <c r="Q8" s="127">
        <v>16261909028</v>
      </c>
      <c r="R8" s="114">
        <v>0</v>
      </c>
      <c r="S8" s="114">
        <v>0</v>
      </c>
      <c r="T8" s="128"/>
    </row>
    <row r="9" spans="1:23" ht="15" x14ac:dyDescent="0.25">
      <c r="A9" s="112" t="s">
        <v>34</v>
      </c>
      <c r="B9" s="124" t="s">
        <v>35</v>
      </c>
      <c r="C9" s="118" t="s">
        <v>19</v>
      </c>
      <c r="D9" s="118" t="s">
        <v>20</v>
      </c>
      <c r="E9" s="119" t="s">
        <v>317</v>
      </c>
      <c r="F9" s="120" t="s">
        <v>21</v>
      </c>
      <c r="G9" s="127">
        <v>999204440</v>
      </c>
      <c r="H9" s="127">
        <v>999204440</v>
      </c>
      <c r="I9" s="114">
        <v>0</v>
      </c>
      <c r="J9" s="114">
        <v>0</v>
      </c>
      <c r="K9" s="127">
        <v>85201699</v>
      </c>
      <c r="L9" s="127">
        <v>914002741</v>
      </c>
      <c r="M9" s="127">
        <v>85201699</v>
      </c>
      <c r="N9" s="114">
        <v>0</v>
      </c>
      <c r="O9" s="127">
        <v>85201699</v>
      </c>
      <c r="P9" s="114">
        <v>0</v>
      </c>
      <c r="Q9" s="127">
        <v>85201699</v>
      </c>
      <c r="R9" s="114">
        <v>0</v>
      </c>
      <c r="S9" s="114">
        <v>0</v>
      </c>
      <c r="T9" s="128"/>
    </row>
    <row r="10" spans="1:23" ht="15" x14ac:dyDescent="0.25">
      <c r="A10" s="112" t="s">
        <v>36</v>
      </c>
      <c r="B10" s="124" t="s">
        <v>37</v>
      </c>
      <c r="C10" s="118" t="s">
        <v>19</v>
      </c>
      <c r="D10" s="118" t="s">
        <v>20</v>
      </c>
      <c r="E10" s="119" t="s">
        <v>317</v>
      </c>
      <c r="F10" s="120" t="s">
        <v>21</v>
      </c>
      <c r="G10" s="127">
        <v>42184707</v>
      </c>
      <c r="H10" s="127">
        <v>42184707</v>
      </c>
      <c r="I10" s="114">
        <v>0</v>
      </c>
      <c r="J10" s="114">
        <v>0</v>
      </c>
      <c r="K10" s="127">
        <v>15991598</v>
      </c>
      <c r="L10" s="127">
        <v>26193109</v>
      </c>
      <c r="M10" s="127">
        <v>15991598</v>
      </c>
      <c r="N10" s="114">
        <v>0</v>
      </c>
      <c r="O10" s="127">
        <v>15991598</v>
      </c>
      <c r="P10" s="114">
        <v>0</v>
      </c>
      <c r="Q10" s="127">
        <v>15991598</v>
      </c>
      <c r="R10" s="114">
        <v>0</v>
      </c>
      <c r="S10" s="114">
        <v>0</v>
      </c>
      <c r="T10" s="128"/>
    </row>
    <row r="11" spans="1:23" ht="15" x14ac:dyDescent="0.25">
      <c r="A11" s="112" t="s">
        <v>38</v>
      </c>
      <c r="B11" s="124" t="s">
        <v>39</v>
      </c>
      <c r="C11" s="118" t="s">
        <v>19</v>
      </c>
      <c r="D11" s="118" t="s">
        <v>20</v>
      </c>
      <c r="E11" s="119" t="s">
        <v>317</v>
      </c>
      <c r="F11" s="120" t="s">
        <v>21</v>
      </c>
      <c r="G11" s="127">
        <v>126516944</v>
      </c>
      <c r="H11" s="127">
        <v>126516944</v>
      </c>
      <c r="I11" s="114">
        <v>0</v>
      </c>
      <c r="J11" s="114">
        <v>0</v>
      </c>
      <c r="K11" s="127">
        <v>26357400</v>
      </c>
      <c r="L11" s="127">
        <v>100159544</v>
      </c>
      <c r="M11" s="127">
        <v>26357400</v>
      </c>
      <c r="N11" s="114">
        <v>0</v>
      </c>
      <c r="O11" s="127">
        <v>26357400</v>
      </c>
      <c r="P11" s="114">
        <v>0</v>
      </c>
      <c r="Q11" s="127">
        <v>26357400</v>
      </c>
      <c r="R11" s="114">
        <v>0</v>
      </c>
      <c r="S11" s="114">
        <v>0</v>
      </c>
      <c r="T11" s="128"/>
    </row>
    <row r="12" spans="1:23" ht="15" x14ac:dyDescent="0.25">
      <c r="A12" s="112" t="s">
        <v>40</v>
      </c>
      <c r="B12" s="124" t="s">
        <v>41</v>
      </c>
      <c r="C12" s="118" t="s">
        <v>19</v>
      </c>
      <c r="D12" s="118" t="s">
        <v>20</v>
      </c>
      <c r="E12" s="119" t="s">
        <v>317</v>
      </c>
      <c r="F12" s="120" t="s">
        <v>21</v>
      </c>
      <c r="G12" s="127">
        <v>3047061212</v>
      </c>
      <c r="H12" s="127">
        <v>3047061212</v>
      </c>
      <c r="I12" s="114">
        <v>0</v>
      </c>
      <c r="J12" s="114">
        <v>0</v>
      </c>
      <c r="K12" s="127">
        <v>42373306</v>
      </c>
      <c r="L12" s="127">
        <v>3004687906</v>
      </c>
      <c r="M12" s="127">
        <v>42373306</v>
      </c>
      <c r="N12" s="114">
        <v>0</v>
      </c>
      <c r="O12" s="127">
        <v>42373306</v>
      </c>
      <c r="P12" s="114">
        <v>0</v>
      </c>
      <c r="Q12" s="127">
        <v>42373306</v>
      </c>
      <c r="R12" s="114">
        <v>0</v>
      </c>
      <c r="S12" s="114">
        <v>0</v>
      </c>
      <c r="T12" s="128"/>
    </row>
    <row r="13" spans="1:23" ht="15" x14ac:dyDescent="0.25">
      <c r="A13" s="112" t="s">
        <v>42</v>
      </c>
      <c r="B13" s="124" t="s">
        <v>43</v>
      </c>
      <c r="C13" s="118" t="s">
        <v>19</v>
      </c>
      <c r="D13" s="118" t="s">
        <v>20</v>
      </c>
      <c r="E13" s="119" t="s">
        <v>317</v>
      </c>
      <c r="F13" s="120" t="s">
        <v>21</v>
      </c>
      <c r="G13" s="127">
        <v>2063516541</v>
      </c>
      <c r="H13" s="127">
        <v>2063516541</v>
      </c>
      <c r="I13" s="114">
        <v>0</v>
      </c>
      <c r="J13" s="114">
        <v>0</v>
      </c>
      <c r="K13" s="127">
        <v>586413587</v>
      </c>
      <c r="L13" s="127">
        <v>1477102954</v>
      </c>
      <c r="M13" s="127">
        <v>586413587</v>
      </c>
      <c r="N13" s="114">
        <v>0</v>
      </c>
      <c r="O13" s="127">
        <v>586413587</v>
      </c>
      <c r="P13" s="114">
        <v>0</v>
      </c>
      <c r="Q13" s="127">
        <v>586413587</v>
      </c>
      <c r="R13" s="114">
        <v>0</v>
      </c>
      <c r="S13" s="114">
        <v>0</v>
      </c>
      <c r="T13" s="128"/>
    </row>
    <row r="14" spans="1:23" ht="16.5" x14ac:dyDescent="0.25">
      <c r="A14" s="112" t="s">
        <v>44</v>
      </c>
      <c r="B14" s="124" t="s">
        <v>45</v>
      </c>
      <c r="C14" s="118" t="s">
        <v>19</v>
      </c>
      <c r="D14" s="118" t="s">
        <v>20</v>
      </c>
      <c r="E14" s="119" t="s">
        <v>317</v>
      </c>
      <c r="F14" s="120" t="s">
        <v>21</v>
      </c>
      <c r="G14" s="127">
        <v>857392586</v>
      </c>
      <c r="H14" s="127">
        <v>857392586</v>
      </c>
      <c r="I14" s="114">
        <v>0</v>
      </c>
      <c r="J14" s="114">
        <v>0</v>
      </c>
      <c r="K14" s="127">
        <v>195377787</v>
      </c>
      <c r="L14" s="127">
        <v>662014799</v>
      </c>
      <c r="M14" s="127">
        <v>195377787</v>
      </c>
      <c r="N14" s="114">
        <v>0</v>
      </c>
      <c r="O14" s="127">
        <v>195377787</v>
      </c>
      <c r="P14" s="114">
        <v>0</v>
      </c>
      <c r="Q14" s="127">
        <v>195377787</v>
      </c>
      <c r="R14" s="114">
        <v>0</v>
      </c>
      <c r="S14" s="114">
        <v>0</v>
      </c>
      <c r="T14" s="128"/>
    </row>
    <row r="15" spans="1:23" ht="15" x14ac:dyDescent="0.25">
      <c r="A15" s="112" t="s">
        <v>46</v>
      </c>
      <c r="B15" s="124" t="s">
        <v>47</v>
      </c>
      <c r="C15" s="118" t="s">
        <v>19</v>
      </c>
      <c r="D15" s="118" t="s">
        <v>20</v>
      </c>
      <c r="E15" s="119" t="s">
        <v>317</v>
      </c>
      <c r="F15" s="120" t="s">
        <v>21</v>
      </c>
      <c r="G15" s="127">
        <v>6606230357</v>
      </c>
      <c r="H15" s="127">
        <v>6606230357</v>
      </c>
      <c r="I15" s="114">
        <v>0</v>
      </c>
      <c r="J15" s="114">
        <v>0</v>
      </c>
      <c r="K15" s="127">
        <v>41295574</v>
      </c>
      <c r="L15" s="127">
        <v>6564934783</v>
      </c>
      <c r="M15" s="127">
        <v>41295574</v>
      </c>
      <c r="N15" s="114">
        <v>0</v>
      </c>
      <c r="O15" s="127">
        <v>41295574</v>
      </c>
      <c r="P15" s="114">
        <v>0</v>
      </c>
      <c r="Q15" s="127">
        <v>41295574</v>
      </c>
      <c r="R15" s="114">
        <v>0</v>
      </c>
      <c r="S15" s="114">
        <v>0</v>
      </c>
      <c r="T15" s="128"/>
    </row>
    <row r="16" spans="1:23" ht="15" x14ac:dyDescent="0.25">
      <c r="A16" s="112" t="s">
        <v>48</v>
      </c>
      <c r="B16" s="124" t="s">
        <v>49</v>
      </c>
      <c r="C16" s="118" t="s">
        <v>19</v>
      </c>
      <c r="D16" s="118" t="s">
        <v>20</v>
      </c>
      <c r="E16" s="119" t="s">
        <v>317</v>
      </c>
      <c r="F16" s="120" t="s">
        <v>21</v>
      </c>
      <c r="G16" s="127">
        <v>3229360727</v>
      </c>
      <c r="H16" s="127">
        <v>3229360727</v>
      </c>
      <c r="I16" s="114">
        <v>0</v>
      </c>
      <c r="J16" s="114">
        <v>0</v>
      </c>
      <c r="K16" s="127">
        <v>467682911</v>
      </c>
      <c r="L16" s="127">
        <v>2761677816</v>
      </c>
      <c r="M16" s="127">
        <v>467682911</v>
      </c>
      <c r="N16" s="114">
        <v>0</v>
      </c>
      <c r="O16" s="127">
        <v>467682911</v>
      </c>
      <c r="P16" s="114">
        <v>0</v>
      </c>
      <c r="Q16" s="127">
        <v>467682911</v>
      </c>
      <c r="R16" s="114">
        <v>0</v>
      </c>
      <c r="S16" s="114">
        <v>0</v>
      </c>
      <c r="T16" s="128"/>
    </row>
    <row r="17" spans="1:20" ht="15" x14ac:dyDescent="0.25">
      <c r="A17" s="112" t="s">
        <v>51</v>
      </c>
      <c r="B17" s="123" t="s">
        <v>52</v>
      </c>
      <c r="C17" s="115" t="s">
        <v>19</v>
      </c>
      <c r="D17" s="115" t="s">
        <v>20</v>
      </c>
      <c r="E17" s="116" t="s">
        <v>317</v>
      </c>
      <c r="F17" s="117" t="s">
        <v>21</v>
      </c>
      <c r="G17" s="126">
        <v>31737645000</v>
      </c>
      <c r="H17" s="126">
        <v>31737645000</v>
      </c>
      <c r="I17" s="113">
        <v>0</v>
      </c>
      <c r="J17" s="113">
        <v>0</v>
      </c>
      <c r="K17" s="126">
        <v>5170446877</v>
      </c>
      <c r="L17" s="126">
        <v>26567198123</v>
      </c>
      <c r="M17" s="126">
        <v>5170446877</v>
      </c>
      <c r="N17" s="113">
        <v>0</v>
      </c>
      <c r="O17" s="126">
        <v>5170446877</v>
      </c>
      <c r="P17" s="113">
        <v>0</v>
      </c>
      <c r="Q17" s="126">
        <v>5170446877</v>
      </c>
      <c r="R17" s="113">
        <v>0</v>
      </c>
      <c r="S17" s="113">
        <v>0</v>
      </c>
      <c r="T17" s="128"/>
    </row>
    <row r="18" spans="1:20" ht="16.5" x14ac:dyDescent="0.25">
      <c r="A18" s="112" t="s">
        <v>53</v>
      </c>
      <c r="B18" s="124" t="s">
        <v>54</v>
      </c>
      <c r="C18" s="118" t="s">
        <v>19</v>
      </c>
      <c r="D18" s="118" t="s">
        <v>20</v>
      </c>
      <c r="E18" s="119" t="s">
        <v>317</v>
      </c>
      <c r="F18" s="120" t="s">
        <v>21</v>
      </c>
      <c r="G18" s="127">
        <v>8632202611</v>
      </c>
      <c r="H18" s="127">
        <v>8632202611</v>
      </c>
      <c r="I18" s="114">
        <v>0</v>
      </c>
      <c r="J18" s="114">
        <v>0</v>
      </c>
      <c r="K18" s="127">
        <v>1524662700</v>
      </c>
      <c r="L18" s="127">
        <v>7107539911</v>
      </c>
      <c r="M18" s="127">
        <v>1524662700</v>
      </c>
      <c r="N18" s="114">
        <v>0</v>
      </c>
      <c r="O18" s="127">
        <v>1524662700</v>
      </c>
      <c r="P18" s="114">
        <v>0</v>
      </c>
      <c r="Q18" s="127">
        <v>1524662700</v>
      </c>
      <c r="R18" s="114">
        <v>0</v>
      </c>
      <c r="S18" s="114">
        <v>0</v>
      </c>
      <c r="T18" s="128"/>
    </row>
    <row r="19" spans="1:20" ht="15" x14ac:dyDescent="0.25">
      <c r="A19" s="112" t="s">
        <v>55</v>
      </c>
      <c r="B19" s="124" t="s">
        <v>56</v>
      </c>
      <c r="C19" s="118" t="s">
        <v>19</v>
      </c>
      <c r="D19" s="118" t="s">
        <v>20</v>
      </c>
      <c r="E19" s="119" t="s">
        <v>317</v>
      </c>
      <c r="F19" s="120" t="s">
        <v>21</v>
      </c>
      <c r="G19" s="127">
        <v>6132625906</v>
      </c>
      <c r="H19" s="127">
        <v>6132625906</v>
      </c>
      <c r="I19" s="114">
        <v>0</v>
      </c>
      <c r="J19" s="114">
        <v>0</v>
      </c>
      <c r="K19" s="127">
        <v>1062547300</v>
      </c>
      <c r="L19" s="127">
        <v>5070078606</v>
      </c>
      <c r="M19" s="127">
        <v>1062547300</v>
      </c>
      <c r="N19" s="114">
        <v>0</v>
      </c>
      <c r="O19" s="127">
        <v>1062547300</v>
      </c>
      <c r="P19" s="114">
        <v>0</v>
      </c>
      <c r="Q19" s="127">
        <v>1062547300</v>
      </c>
      <c r="R19" s="114">
        <v>0</v>
      </c>
      <c r="S19" s="114">
        <v>0</v>
      </c>
      <c r="T19" s="128"/>
    </row>
    <row r="20" spans="1:20" ht="15" x14ac:dyDescent="0.25">
      <c r="A20" s="112" t="s">
        <v>57</v>
      </c>
      <c r="B20" s="124" t="s">
        <v>58</v>
      </c>
      <c r="C20" s="118" t="s">
        <v>19</v>
      </c>
      <c r="D20" s="118" t="s">
        <v>20</v>
      </c>
      <c r="E20" s="119" t="s">
        <v>317</v>
      </c>
      <c r="F20" s="120" t="s">
        <v>21</v>
      </c>
      <c r="G20" s="127">
        <v>7442977524</v>
      </c>
      <c r="H20" s="127">
        <v>7442977524</v>
      </c>
      <c r="I20" s="114">
        <v>0</v>
      </c>
      <c r="J20" s="114">
        <v>0</v>
      </c>
      <c r="K20" s="127">
        <v>947377184</v>
      </c>
      <c r="L20" s="127">
        <v>6495600340</v>
      </c>
      <c r="M20" s="127">
        <v>947377184</v>
      </c>
      <c r="N20" s="114">
        <v>0</v>
      </c>
      <c r="O20" s="127">
        <v>947377184</v>
      </c>
      <c r="P20" s="114">
        <v>0</v>
      </c>
      <c r="Q20" s="127">
        <v>947377184</v>
      </c>
      <c r="R20" s="114">
        <v>0</v>
      </c>
      <c r="S20" s="114">
        <v>0</v>
      </c>
      <c r="T20" s="128"/>
    </row>
    <row r="21" spans="1:20" ht="16.5" x14ac:dyDescent="0.25">
      <c r="A21" s="112" t="s">
        <v>59</v>
      </c>
      <c r="B21" s="124" t="s">
        <v>60</v>
      </c>
      <c r="C21" s="118" t="s">
        <v>19</v>
      </c>
      <c r="D21" s="118" t="s">
        <v>20</v>
      </c>
      <c r="E21" s="119" t="s">
        <v>317</v>
      </c>
      <c r="F21" s="120" t="s">
        <v>21</v>
      </c>
      <c r="G21" s="127">
        <v>3095244855</v>
      </c>
      <c r="H21" s="127">
        <v>3095244855</v>
      </c>
      <c r="I21" s="114">
        <v>0</v>
      </c>
      <c r="J21" s="114">
        <v>0</v>
      </c>
      <c r="K21" s="127">
        <v>613617200</v>
      </c>
      <c r="L21" s="127">
        <v>2481627655</v>
      </c>
      <c r="M21" s="127">
        <v>613617200</v>
      </c>
      <c r="N21" s="114">
        <v>0</v>
      </c>
      <c r="O21" s="127">
        <v>613617200</v>
      </c>
      <c r="P21" s="114">
        <v>0</v>
      </c>
      <c r="Q21" s="127">
        <v>613617200</v>
      </c>
      <c r="R21" s="114">
        <v>0</v>
      </c>
      <c r="S21" s="114">
        <v>0</v>
      </c>
      <c r="T21" s="128"/>
    </row>
    <row r="22" spans="1:20" ht="16.5" x14ac:dyDescent="0.25">
      <c r="A22" s="112" t="s">
        <v>61</v>
      </c>
      <c r="B22" s="124" t="s">
        <v>62</v>
      </c>
      <c r="C22" s="118" t="s">
        <v>19</v>
      </c>
      <c r="D22" s="118" t="s">
        <v>20</v>
      </c>
      <c r="E22" s="119" t="s">
        <v>317</v>
      </c>
      <c r="F22" s="120" t="s">
        <v>21</v>
      </c>
      <c r="G22" s="127">
        <v>2564916927</v>
      </c>
      <c r="H22" s="127">
        <v>2564916927</v>
      </c>
      <c r="I22" s="114">
        <v>0</v>
      </c>
      <c r="J22" s="114">
        <v>0</v>
      </c>
      <c r="K22" s="127">
        <v>384884300</v>
      </c>
      <c r="L22" s="127">
        <v>2180032627</v>
      </c>
      <c r="M22" s="127">
        <v>384884300</v>
      </c>
      <c r="N22" s="114">
        <v>0</v>
      </c>
      <c r="O22" s="127">
        <v>384884300</v>
      </c>
      <c r="P22" s="114">
        <v>0</v>
      </c>
      <c r="Q22" s="127">
        <v>384884300</v>
      </c>
      <c r="R22" s="114">
        <v>0</v>
      </c>
      <c r="S22" s="114">
        <v>0</v>
      </c>
      <c r="T22" s="128"/>
    </row>
    <row r="23" spans="1:20" ht="15" x14ac:dyDescent="0.25">
      <c r="A23" s="112" t="s">
        <v>63</v>
      </c>
      <c r="B23" s="124" t="s">
        <v>64</v>
      </c>
      <c r="C23" s="118" t="s">
        <v>19</v>
      </c>
      <c r="D23" s="118" t="s">
        <v>20</v>
      </c>
      <c r="E23" s="119" t="s">
        <v>317</v>
      </c>
      <c r="F23" s="120" t="s">
        <v>21</v>
      </c>
      <c r="G23" s="127">
        <v>2321766092</v>
      </c>
      <c r="H23" s="127">
        <v>2321766092</v>
      </c>
      <c r="I23" s="114">
        <v>0</v>
      </c>
      <c r="J23" s="114">
        <v>0</v>
      </c>
      <c r="K23" s="127">
        <v>382192063</v>
      </c>
      <c r="L23" s="127">
        <v>1939574029</v>
      </c>
      <c r="M23" s="127">
        <v>382192063</v>
      </c>
      <c r="N23" s="114">
        <v>0</v>
      </c>
      <c r="O23" s="127">
        <v>382192063</v>
      </c>
      <c r="P23" s="114">
        <v>0</v>
      </c>
      <c r="Q23" s="127">
        <v>382192063</v>
      </c>
      <c r="R23" s="114">
        <v>0</v>
      </c>
      <c r="S23" s="114">
        <v>0</v>
      </c>
      <c r="T23" s="128"/>
    </row>
    <row r="24" spans="1:20" ht="15" x14ac:dyDescent="0.25">
      <c r="A24" s="112" t="s">
        <v>506</v>
      </c>
      <c r="B24" s="124" t="s">
        <v>65</v>
      </c>
      <c r="C24" s="118" t="s">
        <v>19</v>
      </c>
      <c r="D24" s="118" t="s">
        <v>20</v>
      </c>
      <c r="E24" s="119" t="s">
        <v>317</v>
      </c>
      <c r="F24" s="120" t="s">
        <v>21</v>
      </c>
      <c r="G24" s="127">
        <v>1547911085</v>
      </c>
      <c r="H24" s="127">
        <v>1547911085</v>
      </c>
      <c r="I24" s="114">
        <v>0</v>
      </c>
      <c r="J24" s="114">
        <v>0</v>
      </c>
      <c r="K24" s="127">
        <v>255166130</v>
      </c>
      <c r="L24" s="127">
        <v>1292744955</v>
      </c>
      <c r="M24" s="127">
        <v>255166130</v>
      </c>
      <c r="N24" s="114">
        <v>0</v>
      </c>
      <c r="O24" s="127">
        <v>255166130</v>
      </c>
      <c r="P24" s="114">
        <v>0</v>
      </c>
      <c r="Q24" s="127">
        <v>255166130</v>
      </c>
      <c r="R24" s="114">
        <v>0</v>
      </c>
      <c r="S24" s="114">
        <v>0</v>
      </c>
      <c r="T24" s="128"/>
    </row>
    <row r="25" spans="1:20" ht="16.5" x14ac:dyDescent="0.25">
      <c r="A25" s="112" t="s">
        <v>66</v>
      </c>
      <c r="B25" s="123" t="s">
        <v>67</v>
      </c>
      <c r="C25" s="115" t="s">
        <v>19</v>
      </c>
      <c r="D25" s="115" t="s">
        <v>20</v>
      </c>
      <c r="E25" s="116" t="s">
        <v>317</v>
      </c>
      <c r="F25" s="117" t="s">
        <v>21</v>
      </c>
      <c r="G25" s="126">
        <v>8008480000</v>
      </c>
      <c r="H25" s="126">
        <v>8008480000</v>
      </c>
      <c r="I25" s="113">
        <v>0</v>
      </c>
      <c r="J25" s="113">
        <v>0</v>
      </c>
      <c r="K25" s="126">
        <v>1094884479</v>
      </c>
      <c r="L25" s="126">
        <v>6913595521</v>
      </c>
      <c r="M25" s="126">
        <v>1094884479</v>
      </c>
      <c r="N25" s="113">
        <v>0</v>
      </c>
      <c r="O25" s="126">
        <v>1094884479</v>
      </c>
      <c r="P25" s="113">
        <v>0</v>
      </c>
      <c r="Q25" s="126">
        <v>1094884479</v>
      </c>
      <c r="R25" s="113">
        <v>0</v>
      </c>
      <c r="S25" s="113">
        <v>0</v>
      </c>
      <c r="T25" s="128"/>
    </row>
    <row r="26" spans="1:20" ht="15" x14ac:dyDescent="0.25">
      <c r="A26" s="112" t="s">
        <v>68</v>
      </c>
      <c r="B26" s="123" t="s">
        <v>69</v>
      </c>
      <c r="C26" s="115" t="s">
        <v>19</v>
      </c>
      <c r="D26" s="115" t="s">
        <v>20</v>
      </c>
      <c r="E26" s="116" t="s">
        <v>317</v>
      </c>
      <c r="F26" s="117" t="s">
        <v>21</v>
      </c>
      <c r="G26" s="126">
        <v>6074351438</v>
      </c>
      <c r="H26" s="126">
        <v>6074351438</v>
      </c>
      <c r="I26" s="113">
        <v>0</v>
      </c>
      <c r="J26" s="113">
        <v>0</v>
      </c>
      <c r="K26" s="126">
        <v>759717932</v>
      </c>
      <c r="L26" s="126">
        <v>5314633506</v>
      </c>
      <c r="M26" s="126">
        <v>759717932</v>
      </c>
      <c r="N26" s="113">
        <v>0</v>
      </c>
      <c r="O26" s="126">
        <v>759717932</v>
      </c>
      <c r="P26" s="113">
        <v>0</v>
      </c>
      <c r="Q26" s="126">
        <v>759717932</v>
      </c>
      <c r="R26" s="113">
        <v>0</v>
      </c>
      <c r="S26" s="113">
        <v>0</v>
      </c>
      <c r="T26" s="128"/>
    </row>
    <row r="27" spans="1:20" ht="15" x14ac:dyDescent="0.25">
      <c r="A27" s="112" t="s">
        <v>70</v>
      </c>
      <c r="B27" s="124" t="s">
        <v>71</v>
      </c>
      <c r="C27" s="118" t="s">
        <v>19</v>
      </c>
      <c r="D27" s="118" t="s">
        <v>20</v>
      </c>
      <c r="E27" s="119" t="s">
        <v>317</v>
      </c>
      <c r="F27" s="120" t="s">
        <v>21</v>
      </c>
      <c r="G27" s="127">
        <v>5224703037</v>
      </c>
      <c r="H27" s="127">
        <v>5224703037</v>
      </c>
      <c r="I27" s="114">
        <v>0</v>
      </c>
      <c r="J27" s="114">
        <v>0</v>
      </c>
      <c r="K27" s="127">
        <v>562985164</v>
      </c>
      <c r="L27" s="127">
        <v>4661717873</v>
      </c>
      <c r="M27" s="127">
        <v>562985164</v>
      </c>
      <c r="N27" s="114">
        <v>0</v>
      </c>
      <c r="O27" s="127">
        <v>562985164</v>
      </c>
      <c r="P27" s="114">
        <v>0</v>
      </c>
      <c r="Q27" s="127">
        <v>562985164</v>
      </c>
      <c r="R27" s="114">
        <v>0</v>
      </c>
      <c r="S27" s="114">
        <v>0</v>
      </c>
      <c r="T27" s="128"/>
    </row>
    <row r="28" spans="1:20" ht="15" x14ac:dyDescent="0.25">
      <c r="A28" s="112" t="s">
        <v>72</v>
      </c>
      <c r="B28" s="124" t="s">
        <v>73</v>
      </c>
      <c r="C28" s="118" t="s">
        <v>19</v>
      </c>
      <c r="D28" s="118" t="s">
        <v>20</v>
      </c>
      <c r="E28" s="119" t="s">
        <v>317</v>
      </c>
      <c r="F28" s="120" t="s">
        <v>21</v>
      </c>
      <c r="G28" s="127">
        <v>374880829</v>
      </c>
      <c r="H28" s="127">
        <v>374880829</v>
      </c>
      <c r="I28" s="114">
        <v>0</v>
      </c>
      <c r="J28" s="114">
        <v>0</v>
      </c>
      <c r="K28" s="127">
        <v>140721706</v>
      </c>
      <c r="L28" s="127">
        <v>234159123</v>
      </c>
      <c r="M28" s="127">
        <v>140721706</v>
      </c>
      <c r="N28" s="114">
        <v>0</v>
      </c>
      <c r="O28" s="127">
        <v>140721706</v>
      </c>
      <c r="P28" s="114">
        <v>0</v>
      </c>
      <c r="Q28" s="127">
        <v>140721706</v>
      </c>
      <c r="R28" s="114">
        <v>0</v>
      </c>
      <c r="S28" s="114">
        <v>0</v>
      </c>
      <c r="T28" s="128"/>
    </row>
    <row r="29" spans="1:20" ht="15" x14ac:dyDescent="0.25">
      <c r="A29" s="112" t="s">
        <v>74</v>
      </c>
      <c r="B29" s="124" t="s">
        <v>75</v>
      </c>
      <c r="C29" s="118" t="s">
        <v>19</v>
      </c>
      <c r="D29" s="118" t="s">
        <v>20</v>
      </c>
      <c r="E29" s="119" t="s">
        <v>317</v>
      </c>
      <c r="F29" s="120" t="s">
        <v>21</v>
      </c>
      <c r="G29" s="127">
        <v>474767572</v>
      </c>
      <c r="H29" s="127">
        <v>474767572</v>
      </c>
      <c r="I29" s="114">
        <v>0</v>
      </c>
      <c r="J29" s="114">
        <v>0</v>
      </c>
      <c r="K29" s="127">
        <v>56011062</v>
      </c>
      <c r="L29" s="127">
        <v>418756510</v>
      </c>
      <c r="M29" s="127">
        <v>56011062</v>
      </c>
      <c r="N29" s="114">
        <v>0</v>
      </c>
      <c r="O29" s="127">
        <v>56011062</v>
      </c>
      <c r="P29" s="114">
        <v>0</v>
      </c>
      <c r="Q29" s="127">
        <v>56011062</v>
      </c>
      <c r="R29" s="114">
        <v>0</v>
      </c>
      <c r="S29" s="114">
        <v>0</v>
      </c>
      <c r="T29" s="128"/>
    </row>
    <row r="30" spans="1:20" ht="15" x14ac:dyDescent="0.25">
      <c r="A30" s="112" t="s">
        <v>76</v>
      </c>
      <c r="B30" s="124" t="s">
        <v>77</v>
      </c>
      <c r="C30" s="118" t="s">
        <v>19</v>
      </c>
      <c r="D30" s="118" t="s">
        <v>20</v>
      </c>
      <c r="E30" s="119" t="s">
        <v>317</v>
      </c>
      <c r="F30" s="120" t="s">
        <v>21</v>
      </c>
      <c r="G30" s="127">
        <v>523500820</v>
      </c>
      <c r="H30" s="127">
        <v>523500820</v>
      </c>
      <c r="I30" s="114">
        <v>0</v>
      </c>
      <c r="J30" s="114">
        <v>0</v>
      </c>
      <c r="K30" s="127">
        <v>60862808</v>
      </c>
      <c r="L30" s="127">
        <v>462638012</v>
      </c>
      <c r="M30" s="127">
        <v>60862808</v>
      </c>
      <c r="N30" s="114">
        <v>0</v>
      </c>
      <c r="O30" s="127">
        <v>60862808</v>
      </c>
      <c r="P30" s="114">
        <v>0</v>
      </c>
      <c r="Q30" s="127">
        <v>60862808</v>
      </c>
      <c r="R30" s="114">
        <v>0</v>
      </c>
      <c r="S30" s="114">
        <v>0</v>
      </c>
      <c r="T30" s="128"/>
    </row>
    <row r="31" spans="1:20" ht="15" x14ac:dyDescent="0.25">
      <c r="A31" s="112" t="s">
        <v>78</v>
      </c>
      <c r="B31" s="124" t="s">
        <v>79</v>
      </c>
      <c r="C31" s="118" t="s">
        <v>19</v>
      </c>
      <c r="D31" s="118" t="s">
        <v>20</v>
      </c>
      <c r="E31" s="119" t="s">
        <v>317</v>
      </c>
      <c r="F31" s="120" t="s">
        <v>21</v>
      </c>
      <c r="G31" s="127">
        <v>21254926</v>
      </c>
      <c r="H31" s="127">
        <v>21254926</v>
      </c>
      <c r="I31" s="114">
        <v>0</v>
      </c>
      <c r="J31" s="114">
        <v>0</v>
      </c>
      <c r="K31" s="114">
        <v>0</v>
      </c>
      <c r="L31" s="127">
        <v>21254926</v>
      </c>
      <c r="M31" s="114">
        <v>0</v>
      </c>
      <c r="N31" s="114">
        <v>0</v>
      </c>
      <c r="O31" s="114">
        <v>0</v>
      </c>
      <c r="P31" s="114">
        <v>0</v>
      </c>
      <c r="Q31" s="114">
        <v>0</v>
      </c>
      <c r="R31" s="114">
        <v>0</v>
      </c>
      <c r="S31" s="114">
        <v>0</v>
      </c>
      <c r="T31" s="128"/>
    </row>
    <row r="32" spans="1:20" ht="15" x14ac:dyDescent="0.25">
      <c r="A32" s="112" t="s">
        <v>80</v>
      </c>
      <c r="B32" s="124" t="s">
        <v>81</v>
      </c>
      <c r="C32" s="118" t="s">
        <v>19</v>
      </c>
      <c r="D32" s="118" t="s">
        <v>20</v>
      </c>
      <c r="E32" s="119" t="s">
        <v>317</v>
      </c>
      <c r="F32" s="120" t="s">
        <v>21</v>
      </c>
      <c r="G32" s="127">
        <v>1302376189</v>
      </c>
      <c r="H32" s="127">
        <v>1302376189</v>
      </c>
      <c r="I32" s="114">
        <v>0</v>
      </c>
      <c r="J32" s="114">
        <v>0</v>
      </c>
      <c r="K32" s="127">
        <v>274303739</v>
      </c>
      <c r="L32" s="127">
        <v>1028072450</v>
      </c>
      <c r="M32" s="127">
        <v>274303739</v>
      </c>
      <c r="N32" s="114">
        <v>0</v>
      </c>
      <c r="O32" s="127">
        <v>274303739</v>
      </c>
      <c r="P32" s="114">
        <v>0</v>
      </c>
      <c r="Q32" s="127">
        <v>274303739</v>
      </c>
      <c r="R32" s="114">
        <v>0</v>
      </c>
      <c r="S32" s="114">
        <v>0</v>
      </c>
      <c r="T32" s="128"/>
    </row>
    <row r="33" spans="1:20" ht="15" x14ac:dyDescent="0.25">
      <c r="A33" s="112" t="s">
        <v>82</v>
      </c>
      <c r="B33" s="124" t="s">
        <v>83</v>
      </c>
      <c r="C33" s="118" t="s">
        <v>19</v>
      </c>
      <c r="D33" s="118" t="s">
        <v>20</v>
      </c>
      <c r="E33" s="119" t="s">
        <v>317</v>
      </c>
      <c r="F33" s="120" t="s">
        <v>21</v>
      </c>
      <c r="G33" s="127">
        <v>86996627</v>
      </c>
      <c r="H33" s="127">
        <v>86996627</v>
      </c>
      <c r="I33" s="114">
        <v>0</v>
      </c>
      <c r="J33" s="114">
        <v>0</v>
      </c>
      <c r="K33" s="114">
        <v>0</v>
      </c>
      <c r="L33" s="127">
        <v>86996627</v>
      </c>
      <c r="M33" s="114">
        <v>0</v>
      </c>
      <c r="N33" s="114">
        <v>0</v>
      </c>
      <c r="O33" s="114">
        <v>0</v>
      </c>
      <c r="P33" s="114">
        <v>0</v>
      </c>
      <c r="Q33" s="114">
        <v>0</v>
      </c>
      <c r="R33" s="114">
        <v>0</v>
      </c>
      <c r="S33" s="114">
        <v>0</v>
      </c>
      <c r="T33" s="128"/>
    </row>
    <row r="34" spans="1:20" ht="15" x14ac:dyDescent="0.25">
      <c r="A34" s="112" t="s">
        <v>84</v>
      </c>
      <c r="B34" s="123" t="s">
        <v>85</v>
      </c>
      <c r="C34" s="115" t="s">
        <v>19</v>
      </c>
      <c r="D34" s="115" t="s">
        <v>20</v>
      </c>
      <c r="E34" s="116" t="s">
        <v>317</v>
      </c>
      <c r="F34" s="117" t="s">
        <v>21</v>
      </c>
      <c r="G34" s="126">
        <v>26880829000</v>
      </c>
      <c r="H34" s="126">
        <v>17835380725.099998</v>
      </c>
      <c r="I34" s="126">
        <v>9045448274.8999996</v>
      </c>
      <c r="J34" s="113">
        <v>0</v>
      </c>
      <c r="K34" s="126">
        <v>12799760618.18</v>
      </c>
      <c r="L34" s="126">
        <v>5035620106.9200001</v>
      </c>
      <c r="M34" s="126">
        <v>2368927419.0599999</v>
      </c>
      <c r="N34" s="126">
        <v>10430833199.120001</v>
      </c>
      <c r="O34" s="126">
        <v>2304102855.7600002</v>
      </c>
      <c r="P34" s="126">
        <v>64824563.299999997</v>
      </c>
      <c r="Q34" s="126">
        <v>2304102855.7600002</v>
      </c>
      <c r="R34" s="113">
        <v>0</v>
      </c>
      <c r="S34" s="126">
        <v>995897</v>
      </c>
      <c r="T34" s="128"/>
    </row>
    <row r="35" spans="1:20" ht="15" x14ac:dyDescent="0.25">
      <c r="A35" s="112" t="s">
        <v>86</v>
      </c>
      <c r="B35" s="123" t="s">
        <v>87</v>
      </c>
      <c r="C35" s="115" t="s">
        <v>19</v>
      </c>
      <c r="D35" s="115" t="s">
        <v>20</v>
      </c>
      <c r="E35" s="116" t="s">
        <v>317</v>
      </c>
      <c r="F35" s="117" t="s">
        <v>21</v>
      </c>
      <c r="G35" s="126">
        <v>108766</v>
      </c>
      <c r="H35" s="113">
        <v>0</v>
      </c>
      <c r="I35" s="126">
        <v>108766</v>
      </c>
      <c r="J35" s="113">
        <v>0</v>
      </c>
      <c r="K35" s="113">
        <v>0</v>
      </c>
      <c r="L35" s="113">
        <v>0</v>
      </c>
      <c r="M35" s="113">
        <v>0</v>
      </c>
      <c r="N35" s="113">
        <v>0</v>
      </c>
      <c r="O35" s="113">
        <v>0</v>
      </c>
      <c r="P35" s="113">
        <v>0</v>
      </c>
      <c r="Q35" s="113">
        <v>0</v>
      </c>
      <c r="R35" s="113">
        <v>0</v>
      </c>
      <c r="S35" s="113">
        <v>0</v>
      </c>
      <c r="T35" s="128"/>
    </row>
    <row r="36" spans="1:20" ht="15" x14ac:dyDescent="0.25">
      <c r="A36" s="112" t="s">
        <v>88</v>
      </c>
      <c r="B36" s="123" t="s">
        <v>89</v>
      </c>
      <c r="C36" s="115" t="s">
        <v>19</v>
      </c>
      <c r="D36" s="115" t="s">
        <v>20</v>
      </c>
      <c r="E36" s="116" t="s">
        <v>317</v>
      </c>
      <c r="F36" s="117" t="s">
        <v>21</v>
      </c>
      <c r="G36" s="126">
        <v>108766</v>
      </c>
      <c r="H36" s="113">
        <v>0</v>
      </c>
      <c r="I36" s="126">
        <v>108766</v>
      </c>
      <c r="J36" s="113">
        <v>0</v>
      </c>
      <c r="K36" s="113">
        <v>0</v>
      </c>
      <c r="L36" s="113">
        <v>0</v>
      </c>
      <c r="M36" s="113">
        <v>0</v>
      </c>
      <c r="N36" s="113">
        <v>0</v>
      </c>
      <c r="O36" s="113">
        <v>0</v>
      </c>
      <c r="P36" s="113">
        <v>0</v>
      </c>
      <c r="Q36" s="113">
        <v>0</v>
      </c>
      <c r="R36" s="113">
        <v>0</v>
      </c>
      <c r="S36" s="113">
        <v>0</v>
      </c>
      <c r="T36" s="128"/>
    </row>
    <row r="37" spans="1:20" ht="16.5" x14ac:dyDescent="0.25">
      <c r="A37" s="112" t="s">
        <v>90</v>
      </c>
      <c r="B37" s="123" t="s">
        <v>91</v>
      </c>
      <c r="C37" s="115" t="s">
        <v>19</v>
      </c>
      <c r="D37" s="115" t="s">
        <v>20</v>
      </c>
      <c r="E37" s="116" t="s">
        <v>317</v>
      </c>
      <c r="F37" s="117" t="s">
        <v>21</v>
      </c>
      <c r="G37" s="126">
        <v>54383</v>
      </c>
      <c r="H37" s="113">
        <v>0</v>
      </c>
      <c r="I37" s="126">
        <v>54383</v>
      </c>
      <c r="J37" s="113">
        <v>0</v>
      </c>
      <c r="K37" s="113">
        <v>0</v>
      </c>
      <c r="L37" s="113">
        <v>0</v>
      </c>
      <c r="M37" s="113">
        <v>0</v>
      </c>
      <c r="N37" s="113">
        <v>0</v>
      </c>
      <c r="O37" s="113">
        <v>0</v>
      </c>
      <c r="P37" s="113">
        <v>0</v>
      </c>
      <c r="Q37" s="113">
        <v>0</v>
      </c>
      <c r="R37" s="113">
        <v>0</v>
      </c>
      <c r="S37" s="113">
        <v>0</v>
      </c>
      <c r="T37" s="128"/>
    </row>
    <row r="38" spans="1:20" ht="16.5" x14ac:dyDescent="0.25">
      <c r="A38" s="112" t="s">
        <v>92</v>
      </c>
      <c r="B38" s="124" t="s">
        <v>93</v>
      </c>
      <c r="C38" s="118" t="s">
        <v>19</v>
      </c>
      <c r="D38" s="118" t="s">
        <v>20</v>
      </c>
      <c r="E38" s="119" t="s">
        <v>317</v>
      </c>
      <c r="F38" s="120" t="s">
        <v>21</v>
      </c>
      <c r="G38" s="127">
        <v>54383</v>
      </c>
      <c r="H38" s="114">
        <v>0</v>
      </c>
      <c r="I38" s="127">
        <v>54383</v>
      </c>
      <c r="J38" s="114">
        <v>0</v>
      </c>
      <c r="K38" s="114">
        <v>0</v>
      </c>
      <c r="L38" s="114">
        <v>0</v>
      </c>
      <c r="M38" s="114">
        <v>0</v>
      </c>
      <c r="N38" s="114">
        <v>0</v>
      </c>
      <c r="O38" s="114">
        <v>0</v>
      </c>
      <c r="P38" s="114">
        <v>0</v>
      </c>
      <c r="Q38" s="114">
        <v>0</v>
      </c>
      <c r="R38" s="114">
        <v>0</v>
      </c>
      <c r="S38" s="114">
        <v>0</v>
      </c>
      <c r="T38" s="128"/>
    </row>
    <row r="39" spans="1:20" ht="27.75" customHeight="1" x14ac:dyDescent="0.25">
      <c r="A39" s="112" t="s">
        <v>94</v>
      </c>
      <c r="B39" s="123" t="s">
        <v>95</v>
      </c>
      <c r="C39" s="115" t="s">
        <v>19</v>
      </c>
      <c r="D39" s="115" t="s">
        <v>20</v>
      </c>
      <c r="E39" s="116" t="s">
        <v>317</v>
      </c>
      <c r="F39" s="117" t="s">
        <v>21</v>
      </c>
      <c r="G39" s="113">
        <v>0</v>
      </c>
      <c r="H39" s="113">
        <v>0</v>
      </c>
      <c r="I39" s="113">
        <v>0</v>
      </c>
      <c r="J39" s="113">
        <v>0</v>
      </c>
      <c r="K39" s="113">
        <v>0</v>
      </c>
      <c r="L39" s="113">
        <v>0</v>
      </c>
      <c r="M39" s="113">
        <v>0</v>
      </c>
      <c r="N39" s="113">
        <v>0</v>
      </c>
      <c r="O39" s="113">
        <v>0</v>
      </c>
      <c r="P39" s="113">
        <v>0</v>
      </c>
      <c r="Q39" s="113">
        <v>0</v>
      </c>
      <c r="R39" s="113">
        <v>0</v>
      </c>
      <c r="S39" s="113">
        <v>0</v>
      </c>
      <c r="T39" s="128"/>
    </row>
    <row r="40" spans="1:20" ht="27.75" customHeight="1" x14ac:dyDescent="0.25">
      <c r="A40" s="112" t="s">
        <v>96</v>
      </c>
      <c r="B40" s="124" t="s">
        <v>97</v>
      </c>
      <c r="C40" s="118" t="s">
        <v>19</v>
      </c>
      <c r="D40" s="118" t="s">
        <v>20</v>
      </c>
      <c r="E40" s="119" t="s">
        <v>317</v>
      </c>
      <c r="F40" s="120" t="s">
        <v>21</v>
      </c>
      <c r="G40" s="114">
        <v>0</v>
      </c>
      <c r="H40" s="114">
        <v>0</v>
      </c>
      <c r="I40" s="114">
        <v>0</v>
      </c>
      <c r="J40" s="114">
        <v>0</v>
      </c>
      <c r="K40" s="114">
        <v>0</v>
      </c>
      <c r="L40" s="114">
        <v>0</v>
      </c>
      <c r="M40" s="114">
        <v>0</v>
      </c>
      <c r="N40" s="114">
        <v>0</v>
      </c>
      <c r="O40" s="114">
        <v>0</v>
      </c>
      <c r="P40" s="114">
        <v>0</v>
      </c>
      <c r="Q40" s="114">
        <v>0</v>
      </c>
      <c r="R40" s="114">
        <v>0</v>
      </c>
      <c r="S40" s="114">
        <v>0</v>
      </c>
      <c r="T40" s="128"/>
    </row>
    <row r="41" spans="1:20" ht="15" x14ac:dyDescent="0.25">
      <c r="A41" s="112" t="s">
        <v>98</v>
      </c>
      <c r="B41" s="124" t="s">
        <v>99</v>
      </c>
      <c r="C41" s="118" t="s">
        <v>19</v>
      </c>
      <c r="D41" s="118" t="s">
        <v>20</v>
      </c>
      <c r="E41" s="119" t="s">
        <v>317</v>
      </c>
      <c r="F41" s="120" t="s">
        <v>21</v>
      </c>
      <c r="G41" s="114">
        <v>0</v>
      </c>
      <c r="H41" s="114">
        <v>0</v>
      </c>
      <c r="I41" s="114">
        <v>0</v>
      </c>
      <c r="J41" s="114">
        <v>0</v>
      </c>
      <c r="K41" s="114">
        <v>0</v>
      </c>
      <c r="L41" s="114">
        <v>0</v>
      </c>
      <c r="M41" s="114">
        <v>0</v>
      </c>
      <c r="N41" s="114">
        <v>0</v>
      </c>
      <c r="O41" s="114">
        <v>0</v>
      </c>
      <c r="P41" s="114">
        <v>0</v>
      </c>
      <c r="Q41" s="114">
        <v>0</v>
      </c>
      <c r="R41" s="114">
        <v>0</v>
      </c>
      <c r="S41" s="114">
        <v>0</v>
      </c>
      <c r="T41" s="128"/>
    </row>
    <row r="42" spans="1:20" ht="16.5" x14ac:dyDescent="0.25">
      <c r="A42" s="112" t="s">
        <v>100</v>
      </c>
      <c r="B42" s="124" t="s">
        <v>101</v>
      </c>
      <c r="C42" s="118" t="s">
        <v>19</v>
      </c>
      <c r="D42" s="118" t="s">
        <v>20</v>
      </c>
      <c r="E42" s="119" t="s">
        <v>317</v>
      </c>
      <c r="F42" s="120" t="s">
        <v>21</v>
      </c>
      <c r="G42" s="114">
        <v>0</v>
      </c>
      <c r="H42" s="114">
        <v>0</v>
      </c>
      <c r="I42" s="114">
        <v>0</v>
      </c>
      <c r="J42" s="114">
        <v>0</v>
      </c>
      <c r="K42" s="114">
        <v>0</v>
      </c>
      <c r="L42" s="114">
        <v>0</v>
      </c>
      <c r="M42" s="114">
        <v>0</v>
      </c>
      <c r="N42" s="114">
        <v>0</v>
      </c>
      <c r="O42" s="114">
        <v>0</v>
      </c>
      <c r="P42" s="114">
        <v>0</v>
      </c>
      <c r="Q42" s="114">
        <v>0</v>
      </c>
      <c r="R42" s="114">
        <v>0</v>
      </c>
      <c r="S42" s="114">
        <v>0</v>
      </c>
      <c r="T42" s="128"/>
    </row>
    <row r="43" spans="1:20" ht="15" x14ac:dyDescent="0.25">
      <c r="A43" s="112" t="s">
        <v>102</v>
      </c>
      <c r="B43" s="124" t="s">
        <v>103</v>
      </c>
      <c r="C43" s="118" t="s">
        <v>19</v>
      </c>
      <c r="D43" s="118" t="s">
        <v>20</v>
      </c>
      <c r="E43" s="119" t="s">
        <v>317</v>
      </c>
      <c r="F43" s="120" t="s">
        <v>21</v>
      </c>
      <c r="G43" s="114">
        <v>0</v>
      </c>
      <c r="H43" s="114">
        <v>0</v>
      </c>
      <c r="I43" s="114">
        <v>0</v>
      </c>
      <c r="J43" s="114">
        <v>0</v>
      </c>
      <c r="K43" s="114">
        <v>0</v>
      </c>
      <c r="L43" s="114">
        <v>0</v>
      </c>
      <c r="M43" s="114">
        <v>0</v>
      </c>
      <c r="N43" s="114">
        <v>0</v>
      </c>
      <c r="O43" s="114">
        <v>0</v>
      </c>
      <c r="P43" s="114">
        <v>0</v>
      </c>
      <c r="Q43" s="114">
        <v>0</v>
      </c>
      <c r="R43" s="114">
        <v>0</v>
      </c>
      <c r="S43" s="114">
        <v>0</v>
      </c>
      <c r="T43" s="128"/>
    </row>
    <row r="44" spans="1:20" ht="16.5" x14ac:dyDescent="0.25">
      <c r="A44" s="112" t="s">
        <v>104</v>
      </c>
      <c r="B44" s="124" t="s">
        <v>105</v>
      </c>
      <c r="C44" s="118" t="s">
        <v>19</v>
      </c>
      <c r="D44" s="118" t="s">
        <v>20</v>
      </c>
      <c r="E44" s="119" t="s">
        <v>317</v>
      </c>
      <c r="F44" s="120" t="s">
        <v>21</v>
      </c>
      <c r="G44" s="114">
        <v>0</v>
      </c>
      <c r="H44" s="114">
        <v>0</v>
      </c>
      <c r="I44" s="114">
        <v>0</v>
      </c>
      <c r="J44" s="114">
        <v>0</v>
      </c>
      <c r="K44" s="114">
        <v>0</v>
      </c>
      <c r="L44" s="114">
        <v>0</v>
      </c>
      <c r="M44" s="114">
        <v>0</v>
      </c>
      <c r="N44" s="114">
        <v>0</v>
      </c>
      <c r="O44" s="114">
        <v>0</v>
      </c>
      <c r="P44" s="114">
        <v>0</v>
      </c>
      <c r="Q44" s="114">
        <v>0</v>
      </c>
      <c r="R44" s="114">
        <v>0</v>
      </c>
      <c r="S44" s="114">
        <v>0</v>
      </c>
      <c r="T44" s="128"/>
    </row>
    <row r="45" spans="1:20" ht="16.5" x14ac:dyDescent="0.25">
      <c r="A45" s="112" t="s">
        <v>106</v>
      </c>
      <c r="B45" s="124" t="s">
        <v>107</v>
      </c>
      <c r="C45" s="118" t="s">
        <v>19</v>
      </c>
      <c r="D45" s="118" t="s">
        <v>20</v>
      </c>
      <c r="E45" s="119" t="s">
        <v>317</v>
      </c>
      <c r="F45" s="120" t="s">
        <v>21</v>
      </c>
      <c r="G45" s="114">
        <v>0</v>
      </c>
      <c r="H45" s="114">
        <v>0</v>
      </c>
      <c r="I45" s="114">
        <v>0</v>
      </c>
      <c r="J45" s="114">
        <v>0</v>
      </c>
      <c r="K45" s="114">
        <v>0</v>
      </c>
      <c r="L45" s="114">
        <v>0</v>
      </c>
      <c r="M45" s="114">
        <v>0</v>
      </c>
      <c r="N45" s="114">
        <v>0</v>
      </c>
      <c r="O45" s="114">
        <v>0</v>
      </c>
      <c r="P45" s="114">
        <v>0</v>
      </c>
      <c r="Q45" s="114">
        <v>0</v>
      </c>
      <c r="R45" s="114">
        <v>0</v>
      </c>
      <c r="S45" s="114">
        <v>0</v>
      </c>
      <c r="T45" s="128"/>
    </row>
    <row r="46" spans="1:20" ht="15" x14ac:dyDescent="0.25">
      <c r="A46" s="112" t="s">
        <v>108</v>
      </c>
      <c r="B46" s="123" t="s">
        <v>109</v>
      </c>
      <c r="C46" s="115" t="s">
        <v>19</v>
      </c>
      <c r="D46" s="115" t="s">
        <v>20</v>
      </c>
      <c r="E46" s="116" t="s">
        <v>317</v>
      </c>
      <c r="F46" s="117" t="s">
        <v>21</v>
      </c>
      <c r="G46" s="126">
        <v>54383</v>
      </c>
      <c r="H46" s="113">
        <v>0</v>
      </c>
      <c r="I46" s="126">
        <v>54383</v>
      </c>
      <c r="J46" s="113">
        <v>0</v>
      </c>
      <c r="K46" s="113">
        <v>0</v>
      </c>
      <c r="L46" s="113">
        <v>0</v>
      </c>
      <c r="M46" s="113">
        <v>0</v>
      </c>
      <c r="N46" s="113">
        <v>0</v>
      </c>
      <c r="O46" s="113">
        <v>0</v>
      </c>
      <c r="P46" s="113">
        <v>0</v>
      </c>
      <c r="Q46" s="113">
        <v>0</v>
      </c>
      <c r="R46" s="113">
        <v>0</v>
      </c>
      <c r="S46" s="113">
        <v>0</v>
      </c>
      <c r="T46" s="128"/>
    </row>
    <row r="47" spans="1:20" ht="15" x14ac:dyDescent="0.25">
      <c r="A47" s="112" t="s">
        <v>110</v>
      </c>
      <c r="B47" s="124" t="s">
        <v>111</v>
      </c>
      <c r="C47" s="118" t="s">
        <v>19</v>
      </c>
      <c r="D47" s="118" t="s">
        <v>20</v>
      </c>
      <c r="E47" s="119" t="s">
        <v>317</v>
      </c>
      <c r="F47" s="120" t="s">
        <v>21</v>
      </c>
      <c r="G47" s="127">
        <v>54383</v>
      </c>
      <c r="H47" s="114">
        <v>0</v>
      </c>
      <c r="I47" s="127">
        <v>54383</v>
      </c>
      <c r="J47" s="114">
        <v>0</v>
      </c>
      <c r="K47" s="114">
        <v>0</v>
      </c>
      <c r="L47" s="114">
        <v>0</v>
      </c>
      <c r="M47" s="114">
        <v>0</v>
      </c>
      <c r="N47" s="114">
        <v>0</v>
      </c>
      <c r="O47" s="114">
        <v>0</v>
      </c>
      <c r="P47" s="114">
        <v>0</v>
      </c>
      <c r="Q47" s="114">
        <v>0</v>
      </c>
      <c r="R47" s="114">
        <v>0</v>
      </c>
      <c r="S47" s="114">
        <v>0</v>
      </c>
      <c r="T47" s="128"/>
    </row>
    <row r="48" spans="1:20" ht="15" x14ac:dyDescent="0.25">
      <c r="A48" s="112" t="s">
        <v>112</v>
      </c>
      <c r="B48" s="123" t="s">
        <v>113</v>
      </c>
      <c r="C48" s="115" t="s">
        <v>19</v>
      </c>
      <c r="D48" s="115" t="s">
        <v>20</v>
      </c>
      <c r="E48" s="116" t="s">
        <v>317</v>
      </c>
      <c r="F48" s="117" t="s">
        <v>21</v>
      </c>
      <c r="G48" s="126">
        <v>26880720234</v>
      </c>
      <c r="H48" s="126">
        <v>17835380725.099998</v>
      </c>
      <c r="I48" s="126">
        <v>9045339508.8999996</v>
      </c>
      <c r="J48" s="113">
        <v>0</v>
      </c>
      <c r="K48" s="126">
        <v>12799760618.18</v>
      </c>
      <c r="L48" s="126">
        <v>5035620106.9200001</v>
      </c>
      <c r="M48" s="126">
        <v>2368927419.0599999</v>
      </c>
      <c r="N48" s="126">
        <v>10430833199.120001</v>
      </c>
      <c r="O48" s="126">
        <v>2304102855.7600002</v>
      </c>
      <c r="P48" s="126">
        <v>64824563.299999997</v>
      </c>
      <c r="Q48" s="126">
        <v>2304102855.7600002</v>
      </c>
      <c r="R48" s="113">
        <v>0</v>
      </c>
      <c r="S48" s="126">
        <v>995897</v>
      </c>
      <c r="T48" s="128"/>
    </row>
    <row r="49" spans="1:20" ht="15" x14ac:dyDescent="0.25">
      <c r="A49" s="112" t="s">
        <v>114</v>
      </c>
      <c r="B49" s="123" t="s">
        <v>115</v>
      </c>
      <c r="C49" s="115" t="s">
        <v>19</v>
      </c>
      <c r="D49" s="115" t="s">
        <v>20</v>
      </c>
      <c r="E49" s="116" t="s">
        <v>317</v>
      </c>
      <c r="F49" s="117" t="s">
        <v>21</v>
      </c>
      <c r="G49" s="126">
        <v>1466200108</v>
      </c>
      <c r="H49" s="126">
        <v>515354886.69999999</v>
      </c>
      <c r="I49" s="126">
        <v>950845221.29999995</v>
      </c>
      <c r="J49" s="113">
        <v>0</v>
      </c>
      <c r="K49" s="126">
        <v>63535143</v>
      </c>
      <c r="L49" s="126">
        <v>451819743.69999999</v>
      </c>
      <c r="M49" s="126">
        <v>18232017</v>
      </c>
      <c r="N49" s="126">
        <v>45303126</v>
      </c>
      <c r="O49" s="126">
        <v>16440430</v>
      </c>
      <c r="P49" s="126">
        <v>1791587</v>
      </c>
      <c r="Q49" s="126">
        <v>16440430</v>
      </c>
      <c r="R49" s="113">
        <v>0</v>
      </c>
      <c r="S49" s="113">
        <v>0</v>
      </c>
      <c r="T49" s="128"/>
    </row>
    <row r="50" spans="1:20" ht="24.75" x14ac:dyDescent="0.25">
      <c r="A50" s="112" t="s">
        <v>116</v>
      </c>
      <c r="B50" s="123" t="s">
        <v>117</v>
      </c>
      <c r="C50" s="115" t="s">
        <v>19</v>
      </c>
      <c r="D50" s="115" t="s">
        <v>20</v>
      </c>
      <c r="E50" s="116" t="s">
        <v>317</v>
      </c>
      <c r="F50" s="117" t="s">
        <v>21</v>
      </c>
      <c r="G50" s="126">
        <v>502506977</v>
      </c>
      <c r="H50" s="126">
        <v>247352342.90000001</v>
      </c>
      <c r="I50" s="126">
        <v>255154634.09999999</v>
      </c>
      <c r="J50" s="113">
        <v>0</v>
      </c>
      <c r="K50" s="126">
        <v>2207120</v>
      </c>
      <c r="L50" s="126">
        <v>245145222.90000001</v>
      </c>
      <c r="M50" s="126">
        <v>2207120</v>
      </c>
      <c r="N50" s="113">
        <v>0</v>
      </c>
      <c r="O50" s="126">
        <v>2207120</v>
      </c>
      <c r="P50" s="113">
        <v>0</v>
      </c>
      <c r="Q50" s="126">
        <v>2207120</v>
      </c>
      <c r="R50" s="113">
        <v>0</v>
      </c>
      <c r="S50" s="113">
        <v>0</v>
      </c>
      <c r="T50" s="128"/>
    </row>
    <row r="51" spans="1:20" ht="15" customHeight="1" x14ac:dyDescent="0.25">
      <c r="A51" s="112" t="s">
        <v>118</v>
      </c>
      <c r="B51" s="124" t="s">
        <v>119</v>
      </c>
      <c r="C51" s="118" t="s">
        <v>19</v>
      </c>
      <c r="D51" s="118" t="s">
        <v>20</v>
      </c>
      <c r="E51" s="119" t="s">
        <v>317</v>
      </c>
      <c r="F51" s="120" t="s">
        <v>21</v>
      </c>
      <c r="G51" s="127">
        <v>9755481</v>
      </c>
      <c r="H51" s="127">
        <v>2207120</v>
      </c>
      <c r="I51" s="127">
        <v>7548361</v>
      </c>
      <c r="J51" s="114">
        <v>0</v>
      </c>
      <c r="K51" s="127">
        <v>2207120</v>
      </c>
      <c r="L51" s="114">
        <v>0</v>
      </c>
      <c r="M51" s="127">
        <v>2207120</v>
      </c>
      <c r="N51" s="114">
        <v>0</v>
      </c>
      <c r="O51" s="127">
        <v>2207120</v>
      </c>
      <c r="P51" s="114">
        <v>0</v>
      </c>
      <c r="Q51" s="127">
        <v>2207120</v>
      </c>
      <c r="R51" s="114">
        <v>0</v>
      </c>
      <c r="S51" s="114">
        <v>0</v>
      </c>
      <c r="T51" s="128"/>
    </row>
    <row r="52" spans="1:20" ht="15" x14ac:dyDescent="0.25">
      <c r="A52" s="112" t="s">
        <v>120</v>
      </c>
      <c r="B52" s="124" t="s">
        <v>121</v>
      </c>
      <c r="C52" s="118" t="s">
        <v>19</v>
      </c>
      <c r="D52" s="118" t="s">
        <v>20</v>
      </c>
      <c r="E52" s="119" t="s">
        <v>317</v>
      </c>
      <c r="F52" s="120" t="s">
        <v>21</v>
      </c>
      <c r="G52" s="127">
        <v>108766</v>
      </c>
      <c r="H52" s="114">
        <v>0</v>
      </c>
      <c r="I52" s="127">
        <v>108766</v>
      </c>
      <c r="J52" s="114">
        <v>0</v>
      </c>
      <c r="K52" s="114">
        <v>0</v>
      </c>
      <c r="L52" s="114">
        <v>0</v>
      </c>
      <c r="M52" s="114">
        <v>0</v>
      </c>
      <c r="N52" s="114">
        <v>0</v>
      </c>
      <c r="O52" s="114">
        <v>0</v>
      </c>
      <c r="P52" s="114">
        <v>0</v>
      </c>
      <c r="Q52" s="114">
        <v>0</v>
      </c>
      <c r="R52" s="114">
        <v>0</v>
      </c>
      <c r="S52" s="114">
        <v>0</v>
      </c>
      <c r="T52" s="128"/>
    </row>
    <row r="53" spans="1:20" ht="16.5" x14ac:dyDescent="0.25">
      <c r="A53" s="112" t="s">
        <v>122</v>
      </c>
      <c r="B53" s="124" t="s">
        <v>123</v>
      </c>
      <c r="C53" s="118" t="s">
        <v>19</v>
      </c>
      <c r="D53" s="118" t="s">
        <v>20</v>
      </c>
      <c r="E53" s="119" t="s">
        <v>317</v>
      </c>
      <c r="F53" s="120" t="s">
        <v>21</v>
      </c>
      <c r="G53" s="127">
        <v>5438282</v>
      </c>
      <c r="H53" s="114">
        <v>0</v>
      </c>
      <c r="I53" s="127">
        <v>5438282</v>
      </c>
      <c r="J53" s="114">
        <v>0</v>
      </c>
      <c r="K53" s="114">
        <v>0</v>
      </c>
      <c r="L53" s="114">
        <v>0</v>
      </c>
      <c r="M53" s="114">
        <v>0</v>
      </c>
      <c r="N53" s="114">
        <v>0</v>
      </c>
      <c r="O53" s="114">
        <v>0</v>
      </c>
      <c r="P53" s="114">
        <v>0</v>
      </c>
      <c r="Q53" s="114">
        <v>0</v>
      </c>
      <c r="R53" s="114">
        <v>0</v>
      </c>
      <c r="S53" s="114">
        <v>0</v>
      </c>
      <c r="T53" s="128"/>
    </row>
    <row r="54" spans="1:20" ht="16.5" x14ac:dyDescent="0.25">
      <c r="A54" s="112" t="s">
        <v>124</v>
      </c>
      <c r="B54" s="124" t="s">
        <v>125</v>
      </c>
      <c r="C54" s="118" t="s">
        <v>19</v>
      </c>
      <c r="D54" s="118" t="s">
        <v>20</v>
      </c>
      <c r="E54" s="119" t="s">
        <v>317</v>
      </c>
      <c r="F54" s="120" t="s">
        <v>21</v>
      </c>
      <c r="G54" s="127">
        <v>37204448</v>
      </c>
      <c r="H54" s="127">
        <v>5807200</v>
      </c>
      <c r="I54" s="127">
        <v>31397248</v>
      </c>
      <c r="J54" s="114">
        <v>0</v>
      </c>
      <c r="K54" s="114">
        <v>0</v>
      </c>
      <c r="L54" s="127">
        <v>5807200</v>
      </c>
      <c r="M54" s="114">
        <v>0</v>
      </c>
      <c r="N54" s="114">
        <v>0</v>
      </c>
      <c r="O54" s="114">
        <v>0</v>
      </c>
      <c r="P54" s="114">
        <v>0</v>
      </c>
      <c r="Q54" s="114">
        <v>0</v>
      </c>
      <c r="R54" s="114">
        <v>0</v>
      </c>
      <c r="S54" s="114">
        <v>0</v>
      </c>
      <c r="T54" s="128"/>
    </row>
    <row r="55" spans="1:20" ht="15" x14ac:dyDescent="0.25">
      <c r="A55" s="112" t="s">
        <v>126</v>
      </c>
      <c r="B55" s="124" t="s">
        <v>127</v>
      </c>
      <c r="C55" s="118" t="s">
        <v>19</v>
      </c>
      <c r="D55" s="118" t="s">
        <v>20</v>
      </c>
      <c r="E55" s="119" t="s">
        <v>317</v>
      </c>
      <c r="F55" s="120" t="s">
        <v>21</v>
      </c>
      <c r="G55" s="127">
        <v>450000000</v>
      </c>
      <c r="H55" s="127">
        <v>239338022.90000001</v>
      </c>
      <c r="I55" s="127">
        <v>210661977.09999999</v>
      </c>
      <c r="J55" s="114">
        <v>0</v>
      </c>
      <c r="K55" s="114">
        <v>0</v>
      </c>
      <c r="L55" s="127">
        <v>239338022.90000001</v>
      </c>
      <c r="M55" s="114">
        <v>0</v>
      </c>
      <c r="N55" s="114">
        <v>0</v>
      </c>
      <c r="O55" s="114">
        <v>0</v>
      </c>
      <c r="P55" s="114">
        <v>0</v>
      </c>
      <c r="Q55" s="114">
        <v>0</v>
      </c>
      <c r="R55" s="114">
        <v>0</v>
      </c>
      <c r="S55" s="114">
        <v>0</v>
      </c>
      <c r="T55" s="128"/>
    </row>
    <row r="56" spans="1:20" ht="16.5" x14ac:dyDescent="0.25">
      <c r="A56" s="112" t="s">
        <v>128</v>
      </c>
      <c r="B56" s="123" t="s">
        <v>129</v>
      </c>
      <c r="C56" s="115" t="s">
        <v>19</v>
      </c>
      <c r="D56" s="115" t="s">
        <v>20</v>
      </c>
      <c r="E56" s="116" t="s">
        <v>317</v>
      </c>
      <c r="F56" s="117" t="s">
        <v>21</v>
      </c>
      <c r="G56" s="126">
        <v>431502120</v>
      </c>
      <c r="H56" s="126">
        <v>249707112.13</v>
      </c>
      <c r="I56" s="126">
        <v>181795007.87</v>
      </c>
      <c r="J56" s="113">
        <v>0</v>
      </c>
      <c r="K56" s="126">
        <v>55024023</v>
      </c>
      <c r="L56" s="126">
        <v>194683089.13</v>
      </c>
      <c r="M56" s="126">
        <v>9720897</v>
      </c>
      <c r="N56" s="126">
        <v>45303126</v>
      </c>
      <c r="O56" s="126">
        <v>7929310</v>
      </c>
      <c r="P56" s="126">
        <v>1791587</v>
      </c>
      <c r="Q56" s="126">
        <v>7929310</v>
      </c>
      <c r="R56" s="113">
        <v>0</v>
      </c>
      <c r="S56" s="113">
        <v>0</v>
      </c>
      <c r="T56" s="128"/>
    </row>
    <row r="57" spans="1:20" ht="16.5" x14ac:dyDescent="0.25">
      <c r="A57" s="112" t="s">
        <v>130</v>
      </c>
      <c r="B57" s="124" t="s">
        <v>131</v>
      </c>
      <c r="C57" s="118" t="s">
        <v>19</v>
      </c>
      <c r="D57" s="118" t="s">
        <v>20</v>
      </c>
      <c r="E57" s="119" t="s">
        <v>317</v>
      </c>
      <c r="F57" s="120" t="s">
        <v>21</v>
      </c>
      <c r="G57" s="127">
        <v>2761565</v>
      </c>
      <c r="H57" s="127">
        <v>1162666.67</v>
      </c>
      <c r="I57" s="127">
        <v>1598898.33</v>
      </c>
      <c r="J57" s="114">
        <v>0</v>
      </c>
      <c r="K57" s="114">
        <v>0</v>
      </c>
      <c r="L57" s="127">
        <v>1162666.67</v>
      </c>
      <c r="M57" s="114">
        <v>0</v>
      </c>
      <c r="N57" s="114">
        <v>0</v>
      </c>
      <c r="O57" s="114">
        <v>0</v>
      </c>
      <c r="P57" s="114">
        <v>0</v>
      </c>
      <c r="Q57" s="114">
        <v>0</v>
      </c>
      <c r="R57" s="114">
        <v>0</v>
      </c>
      <c r="S57" s="114">
        <v>0</v>
      </c>
      <c r="T57" s="128"/>
    </row>
    <row r="58" spans="1:20" ht="16.5" x14ac:dyDescent="0.25">
      <c r="A58" s="112" t="s">
        <v>132</v>
      </c>
      <c r="B58" s="124" t="s">
        <v>512</v>
      </c>
      <c r="C58" s="118" t="s">
        <v>19</v>
      </c>
      <c r="D58" s="118" t="s">
        <v>20</v>
      </c>
      <c r="E58" s="119" t="s">
        <v>317</v>
      </c>
      <c r="F58" s="120" t="s">
        <v>21</v>
      </c>
      <c r="G58" s="127">
        <v>124000000</v>
      </c>
      <c r="H58" s="127">
        <v>34445145</v>
      </c>
      <c r="I58" s="127">
        <v>89554855</v>
      </c>
      <c r="J58" s="114">
        <v>0</v>
      </c>
      <c r="K58" s="114">
        <v>0</v>
      </c>
      <c r="L58" s="127">
        <v>34445145</v>
      </c>
      <c r="M58" s="114">
        <v>0</v>
      </c>
      <c r="N58" s="114">
        <v>0</v>
      </c>
      <c r="O58" s="114">
        <v>0</v>
      </c>
      <c r="P58" s="114">
        <v>0</v>
      </c>
      <c r="Q58" s="114">
        <v>0</v>
      </c>
      <c r="R58" s="114">
        <v>0</v>
      </c>
      <c r="S58" s="114">
        <v>0</v>
      </c>
      <c r="T58" s="128"/>
    </row>
    <row r="59" spans="1:20" ht="24.75" x14ac:dyDescent="0.25">
      <c r="A59" s="112" t="s">
        <v>134</v>
      </c>
      <c r="B59" s="124" t="s">
        <v>135</v>
      </c>
      <c r="C59" s="118" t="s">
        <v>19</v>
      </c>
      <c r="D59" s="118" t="s">
        <v>20</v>
      </c>
      <c r="E59" s="119" t="s">
        <v>317</v>
      </c>
      <c r="F59" s="120" t="s">
        <v>21</v>
      </c>
      <c r="G59" s="127">
        <v>56712738</v>
      </c>
      <c r="H59" s="127">
        <v>50928023</v>
      </c>
      <c r="I59" s="127">
        <v>5784715</v>
      </c>
      <c r="J59" s="114">
        <v>0</v>
      </c>
      <c r="K59" s="127">
        <v>50928023</v>
      </c>
      <c r="L59" s="114">
        <v>0</v>
      </c>
      <c r="M59" s="127">
        <v>5624897</v>
      </c>
      <c r="N59" s="127">
        <v>45303126</v>
      </c>
      <c r="O59" s="127">
        <v>3833310</v>
      </c>
      <c r="P59" s="127">
        <v>1791587</v>
      </c>
      <c r="Q59" s="127">
        <v>3833310</v>
      </c>
      <c r="R59" s="114">
        <v>0</v>
      </c>
      <c r="S59" s="114">
        <v>0</v>
      </c>
      <c r="T59" s="128"/>
    </row>
    <row r="60" spans="1:20" ht="15" x14ac:dyDescent="0.25">
      <c r="A60" s="112" t="s">
        <v>136</v>
      </c>
      <c r="B60" s="124" t="s">
        <v>137</v>
      </c>
      <c r="C60" s="118" t="s">
        <v>19</v>
      </c>
      <c r="D60" s="118" t="s">
        <v>20</v>
      </c>
      <c r="E60" s="119" t="s">
        <v>317</v>
      </c>
      <c r="F60" s="120" t="s">
        <v>21</v>
      </c>
      <c r="G60" s="127">
        <v>10066041</v>
      </c>
      <c r="H60" s="114">
        <v>0</v>
      </c>
      <c r="I60" s="127">
        <v>10066041</v>
      </c>
      <c r="J60" s="114">
        <v>0</v>
      </c>
      <c r="K60" s="114">
        <v>0</v>
      </c>
      <c r="L60" s="114">
        <v>0</v>
      </c>
      <c r="M60" s="114">
        <v>0</v>
      </c>
      <c r="N60" s="114">
        <v>0</v>
      </c>
      <c r="O60" s="114">
        <v>0</v>
      </c>
      <c r="P60" s="114">
        <v>0</v>
      </c>
      <c r="Q60" s="114">
        <v>0</v>
      </c>
      <c r="R60" s="114">
        <v>0</v>
      </c>
      <c r="S60" s="114">
        <v>0</v>
      </c>
      <c r="T60" s="128"/>
    </row>
    <row r="61" spans="1:20" ht="24.75" x14ac:dyDescent="0.25">
      <c r="A61" s="112" t="s">
        <v>138</v>
      </c>
      <c r="B61" s="124" t="s">
        <v>139</v>
      </c>
      <c r="C61" s="118" t="s">
        <v>19</v>
      </c>
      <c r="D61" s="118" t="s">
        <v>20</v>
      </c>
      <c r="E61" s="119" t="s">
        <v>317</v>
      </c>
      <c r="F61" s="120" t="s">
        <v>21</v>
      </c>
      <c r="G61" s="127">
        <v>75805653</v>
      </c>
      <c r="H61" s="127">
        <v>32213736.329999998</v>
      </c>
      <c r="I61" s="127">
        <v>43591916.670000002</v>
      </c>
      <c r="J61" s="114">
        <v>0</v>
      </c>
      <c r="K61" s="114">
        <v>0</v>
      </c>
      <c r="L61" s="127">
        <v>32213736.329999998</v>
      </c>
      <c r="M61" s="114">
        <v>0</v>
      </c>
      <c r="N61" s="114">
        <v>0</v>
      </c>
      <c r="O61" s="114">
        <v>0</v>
      </c>
      <c r="P61" s="114">
        <v>0</v>
      </c>
      <c r="Q61" s="114">
        <v>0</v>
      </c>
      <c r="R61" s="114">
        <v>0</v>
      </c>
      <c r="S61" s="114">
        <v>0</v>
      </c>
      <c r="T61" s="128"/>
    </row>
    <row r="62" spans="1:20" ht="15" x14ac:dyDescent="0.25">
      <c r="A62" s="112" t="s">
        <v>140</v>
      </c>
      <c r="B62" s="124" t="s">
        <v>141</v>
      </c>
      <c r="C62" s="118" t="s">
        <v>19</v>
      </c>
      <c r="D62" s="118" t="s">
        <v>20</v>
      </c>
      <c r="E62" s="119" t="s">
        <v>317</v>
      </c>
      <c r="F62" s="120" t="s">
        <v>21</v>
      </c>
      <c r="G62" s="127">
        <v>131237867</v>
      </c>
      <c r="H62" s="127">
        <v>130957541.13</v>
      </c>
      <c r="I62" s="127">
        <v>280325.87</v>
      </c>
      <c r="J62" s="114">
        <v>0</v>
      </c>
      <c r="K62" s="127">
        <v>4096000</v>
      </c>
      <c r="L62" s="127">
        <v>126861541.13</v>
      </c>
      <c r="M62" s="127">
        <v>4096000</v>
      </c>
      <c r="N62" s="114">
        <v>0</v>
      </c>
      <c r="O62" s="127">
        <v>4096000</v>
      </c>
      <c r="P62" s="114">
        <v>0</v>
      </c>
      <c r="Q62" s="127">
        <v>4096000</v>
      </c>
      <c r="R62" s="114">
        <v>0</v>
      </c>
      <c r="S62" s="114">
        <v>0</v>
      </c>
      <c r="T62" s="128"/>
    </row>
    <row r="63" spans="1:20" ht="16.5" x14ac:dyDescent="0.25">
      <c r="A63" s="112" t="s">
        <v>142</v>
      </c>
      <c r="B63" s="124" t="s">
        <v>143</v>
      </c>
      <c r="C63" s="118" t="s">
        <v>19</v>
      </c>
      <c r="D63" s="118" t="s">
        <v>20</v>
      </c>
      <c r="E63" s="119" t="s">
        <v>317</v>
      </c>
      <c r="F63" s="120" t="s">
        <v>21</v>
      </c>
      <c r="G63" s="127">
        <v>918256</v>
      </c>
      <c r="H63" s="114">
        <v>0</v>
      </c>
      <c r="I63" s="127">
        <v>918256</v>
      </c>
      <c r="J63" s="114">
        <v>0</v>
      </c>
      <c r="K63" s="114">
        <v>0</v>
      </c>
      <c r="L63" s="114">
        <v>0</v>
      </c>
      <c r="M63" s="114">
        <v>0</v>
      </c>
      <c r="N63" s="114">
        <v>0</v>
      </c>
      <c r="O63" s="114">
        <v>0</v>
      </c>
      <c r="P63" s="114">
        <v>0</v>
      </c>
      <c r="Q63" s="114">
        <v>0</v>
      </c>
      <c r="R63" s="114">
        <v>0</v>
      </c>
      <c r="S63" s="114">
        <v>0</v>
      </c>
      <c r="T63" s="128"/>
    </row>
    <row r="64" spans="1:20" ht="15" x14ac:dyDescent="0.25">
      <c r="A64" s="112" t="s">
        <v>144</v>
      </c>
      <c r="B64" s="124" t="s">
        <v>145</v>
      </c>
      <c r="C64" s="118" t="s">
        <v>19</v>
      </c>
      <c r="D64" s="118" t="s">
        <v>20</v>
      </c>
      <c r="E64" s="119" t="s">
        <v>317</v>
      </c>
      <c r="F64" s="120" t="s">
        <v>21</v>
      </c>
      <c r="G64" s="127">
        <v>30000000</v>
      </c>
      <c r="H64" s="114">
        <v>0</v>
      </c>
      <c r="I64" s="127">
        <v>30000000</v>
      </c>
      <c r="J64" s="114">
        <v>0</v>
      </c>
      <c r="K64" s="114">
        <v>0</v>
      </c>
      <c r="L64" s="114">
        <v>0</v>
      </c>
      <c r="M64" s="114">
        <v>0</v>
      </c>
      <c r="N64" s="114">
        <v>0</v>
      </c>
      <c r="O64" s="114">
        <v>0</v>
      </c>
      <c r="P64" s="114">
        <v>0</v>
      </c>
      <c r="Q64" s="114">
        <v>0</v>
      </c>
      <c r="R64" s="114">
        <v>0</v>
      </c>
      <c r="S64" s="114">
        <v>0</v>
      </c>
      <c r="T64" s="128"/>
    </row>
    <row r="65" spans="1:20" ht="15" x14ac:dyDescent="0.25">
      <c r="A65" s="112" t="s">
        <v>146</v>
      </c>
      <c r="B65" s="123" t="s">
        <v>147</v>
      </c>
      <c r="C65" s="115" t="s">
        <v>19</v>
      </c>
      <c r="D65" s="115" t="s">
        <v>20</v>
      </c>
      <c r="E65" s="116" t="s">
        <v>317</v>
      </c>
      <c r="F65" s="117" t="s">
        <v>21</v>
      </c>
      <c r="G65" s="126">
        <v>532191011</v>
      </c>
      <c r="H65" s="126">
        <v>18295431.670000002</v>
      </c>
      <c r="I65" s="126">
        <v>513895579.32999998</v>
      </c>
      <c r="J65" s="113">
        <v>0</v>
      </c>
      <c r="K65" s="126">
        <v>6304000</v>
      </c>
      <c r="L65" s="126">
        <v>11991431.67</v>
      </c>
      <c r="M65" s="126">
        <v>6304000</v>
      </c>
      <c r="N65" s="113">
        <v>0</v>
      </c>
      <c r="O65" s="126">
        <v>6304000</v>
      </c>
      <c r="P65" s="113">
        <v>0</v>
      </c>
      <c r="Q65" s="126">
        <v>6304000</v>
      </c>
      <c r="R65" s="113">
        <v>0</v>
      </c>
      <c r="S65" s="113">
        <v>0</v>
      </c>
      <c r="T65" s="128"/>
    </row>
    <row r="66" spans="1:20" ht="15" x14ac:dyDescent="0.25">
      <c r="A66" s="112" t="s">
        <v>148</v>
      </c>
      <c r="B66" s="124" t="s">
        <v>149</v>
      </c>
      <c r="C66" s="118" t="s">
        <v>19</v>
      </c>
      <c r="D66" s="118" t="s">
        <v>20</v>
      </c>
      <c r="E66" s="119" t="s">
        <v>317</v>
      </c>
      <c r="F66" s="120" t="s">
        <v>21</v>
      </c>
      <c r="G66" s="127">
        <v>340000</v>
      </c>
      <c r="H66" s="114">
        <v>0</v>
      </c>
      <c r="I66" s="127">
        <v>340000</v>
      </c>
      <c r="J66" s="114">
        <v>0</v>
      </c>
      <c r="K66" s="114">
        <v>0</v>
      </c>
      <c r="L66" s="114">
        <v>0</v>
      </c>
      <c r="M66" s="114">
        <v>0</v>
      </c>
      <c r="N66" s="114">
        <v>0</v>
      </c>
      <c r="O66" s="114">
        <v>0</v>
      </c>
      <c r="P66" s="114">
        <v>0</v>
      </c>
      <c r="Q66" s="114">
        <v>0</v>
      </c>
      <c r="R66" s="114">
        <v>0</v>
      </c>
      <c r="S66" s="114">
        <v>0</v>
      </c>
      <c r="T66" s="128"/>
    </row>
    <row r="67" spans="1:20" ht="16.5" x14ac:dyDescent="0.25">
      <c r="A67" s="112" t="s">
        <v>150</v>
      </c>
      <c r="B67" s="124" t="s">
        <v>151</v>
      </c>
      <c r="C67" s="118" t="s">
        <v>19</v>
      </c>
      <c r="D67" s="118" t="s">
        <v>20</v>
      </c>
      <c r="E67" s="119" t="s">
        <v>317</v>
      </c>
      <c r="F67" s="120" t="s">
        <v>21</v>
      </c>
      <c r="G67" s="127">
        <v>21000000</v>
      </c>
      <c r="H67" s="127">
        <v>11991431.67</v>
      </c>
      <c r="I67" s="127">
        <v>9008568.3300000001</v>
      </c>
      <c r="J67" s="114">
        <v>0</v>
      </c>
      <c r="K67" s="114">
        <v>0</v>
      </c>
      <c r="L67" s="127">
        <v>11991431.67</v>
      </c>
      <c r="M67" s="114">
        <v>0</v>
      </c>
      <c r="N67" s="114">
        <v>0</v>
      </c>
      <c r="O67" s="114">
        <v>0</v>
      </c>
      <c r="P67" s="114">
        <v>0</v>
      </c>
      <c r="Q67" s="114">
        <v>0</v>
      </c>
      <c r="R67" s="114">
        <v>0</v>
      </c>
      <c r="S67" s="114">
        <v>0</v>
      </c>
      <c r="T67" s="128"/>
    </row>
    <row r="68" spans="1:20" ht="15" x14ac:dyDescent="0.25">
      <c r="A68" s="112" t="s">
        <v>152</v>
      </c>
      <c r="B68" s="124" t="s">
        <v>97</v>
      </c>
      <c r="C68" s="118" t="s">
        <v>19</v>
      </c>
      <c r="D68" s="118" t="s">
        <v>20</v>
      </c>
      <c r="E68" s="119" t="s">
        <v>317</v>
      </c>
      <c r="F68" s="120" t="s">
        <v>21</v>
      </c>
      <c r="G68" s="127">
        <v>18530918</v>
      </c>
      <c r="H68" s="114">
        <v>0</v>
      </c>
      <c r="I68" s="127">
        <v>18530918</v>
      </c>
      <c r="J68" s="114">
        <v>0</v>
      </c>
      <c r="K68" s="114">
        <v>0</v>
      </c>
      <c r="L68" s="114">
        <v>0</v>
      </c>
      <c r="M68" s="114">
        <v>0</v>
      </c>
      <c r="N68" s="114">
        <v>0</v>
      </c>
      <c r="O68" s="114">
        <v>0</v>
      </c>
      <c r="P68" s="114">
        <v>0</v>
      </c>
      <c r="Q68" s="114">
        <v>0</v>
      </c>
      <c r="R68" s="114">
        <v>0</v>
      </c>
      <c r="S68" s="114">
        <v>0</v>
      </c>
      <c r="T68" s="128"/>
    </row>
    <row r="69" spans="1:20" ht="15" x14ac:dyDescent="0.25">
      <c r="A69" s="112" t="s">
        <v>153</v>
      </c>
      <c r="B69" s="124" t="s">
        <v>99</v>
      </c>
      <c r="C69" s="118" t="s">
        <v>19</v>
      </c>
      <c r="D69" s="118" t="s">
        <v>20</v>
      </c>
      <c r="E69" s="119" t="s">
        <v>317</v>
      </c>
      <c r="F69" s="120" t="s">
        <v>21</v>
      </c>
      <c r="G69" s="127">
        <v>28674800</v>
      </c>
      <c r="H69" s="114">
        <v>0</v>
      </c>
      <c r="I69" s="127">
        <v>28674800</v>
      </c>
      <c r="J69" s="114">
        <v>0</v>
      </c>
      <c r="K69" s="114">
        <v>0</v>
      </c>
      <c r="L69" s="114">
        <v>0</v>
      </c>
      <c r="M69" s="114">
        <v>0</v>
      </c>
      <c r="N69" s="114">
        <v>0</v>
      </c>
      <c r="O69" s="114">
        <v>0</v>
      </c>
      <c r="P69" s="114">
        <v>0</v>
      </c>
      <c r="Q69" s="114">
        <v>0</v>
      </c>
      <c r="R69" s="114">
        <v>0</v>
      </c>
      <c r="S69" s="114">
        <v>0</v>
      </c>
      <c r="T69" s="128"/>
    </row>
    <row r="70" spans="1:20" ht="16.5" x14ac:dyDescent="0.25">
      <c r="A70" s="112" t="s">
        <v>154</v>
      </c>
      <c r="B70" s="124" t="s">
        <v>101</v>
      </c>
      <c r="C70" s="118" t="s">
        <v>19</v>
      </c>
      <c r="D70" s="118" t="s">
        <v>20</v>
      </c>
      <c r="E70" s="119" t="s">
        <v>317</v>
      </c>
      <c r="F70" s="120" t="s">
        <v>21</v>
      </c>
      <c r="G70" s="127">
        <v>401240241</v>
      </c>
      <c r="H70" s="127">
        <v>6304000</v>
      </c>
      <c r="I70" s="127">
        <v>394936241</v>
      </c>
      <c r="J70" s="114">
        <v>0</v>
      </c>
      <c r="K70" s="127">
        <v>6304000</v>
      </c>
      <c r="L70" s="114">
        <v>0</v>
      </c>
      <c r="M70" s="127">
        <v>6304000</v>
      </c>
      <c r="N70" s="114">
        <v>0</v>
      </c>
      <c r="O70" s="127">
        <v>6304000</v>
      </c>
      <c r="P70" s="114">
        <v>0</v>
      </c>
      <c r="Q70" s="127">
        <v>6304000</v>
      </c>
      <c r="R70" s="114">
        <v>0</v>
      </c>
      <c r="S70" s="114">
        <v>0</v>
      </c>
      <c r="T70" s="128"/>
    </row>
    <row r="71" spans="1:20" ht="15" x14ac:dyDescent="0.25">
      <c r="A71" s="112" t="s">
        <v>155</v>
      </c>
      <c r="B71" s="124" t="s">
        <v>103</v>
      </c>
      <c r="C71" s="118" t="s">
        <v>19</v>
      </c>
      <c r="D71" s="118" t="s">
        <v>20</v>
      </c>
      <c r="E71" s="119" t="s">
        <v>317</v>
      </c>
      <c r="F71" s="120" t="s">
        <v>21</v>
      </c>
      <c r="G71" s="127">
        <v>42042000</v>
      </c>
      <c r="H71" s="114">
        <v>0</v>
      </c>
      <c r="I71" s="127">
        <v>42042000</v>
      </c>
      <c r="J71" s="114">
        <v>0</v>
      </c>
      <c r="K71" s="114">
        <v>0</v>
      </c>
      <c r="L71" s="114">
        <v>0</v>
      </c>
      <c r="M71" s="114">
        <v>0</v>
      </c>
      <c r="N71" s="114">
        <v>0</v>
      </c>
      <c r="O71" s="114">
        <v>0</v>
      </c>
      <c r="P71" s="114">
        <v>0</v>
      </c>
      <c r="Q71" s="114">
        <v>0</v>
      </c>
      <c r="R71" s="114">
        <v>0</v>
      </c>
      <c r="S71" s="114">
        <v>0</v>
      </c>
      <c r="T71" s="128"/>
    </row>
    <row r="72" spans="1:20" ht="16.5" x14ac:dyDescent="0.25">
      <c r="A72" s="112" t="s">
        <v>156</v>
      </c>
      <c r="B72" s="124" t="s">
        <v>105</v>
      </c>
      <c r="C72" s="118" t="s">
        <v>19</v>
      </c>
      <c r="D72" s="118" t="s">
        <v>20</v>
      </c>
      <c r="E72" s="119" t="s">
        <v>317</v>
      </c>
      <c r="F72" s="120" t="s">
        <v>21</v>
      </c>
      <c r="G72" s="127">
        <v>19395036</v>
      </c>
      <c r="H72" s="114">
        <v>0</v>
      </c>
      <c r="I72" s="127">
        <v>19395036</v>
      </c>
      <c r="J72" s="114">
        <v>0</v>
      </c>
      <c r="K72" s="114">
        <v>0</v>
      </c>
      <c r="L72" s="114">
        <v>0</v>
      </c>
      <c r="M72" s="114">
        <v>0</v>
      </c>
      <c r="N72" s="114">
        <v>0</v>
      </c>
      <c r="O72" s="114">
        <v>0</v>
      </c>
      <c r="P72" s="114">
        <v>0</v>
      </c>
      <c r="Q72" s="114">
        <v>0</v>
      </c>
      <c r="R72" s="114">
        <v>0</v>
      </c>
      <c r="S72" s="114">
        <v>0</v>
      </c>
      <c r="T72" s="128"/>
    </row>
    <row r="73" spans="1:20" ht="16.5" x14ac:dyDescent="0.25">
      <c r="A73" s="112" t="s">
        <v>157</v>
      </c>
      <c r="B73" s="124" t="s">
        <v>107</v>
      </c>
      <c r="C73" s="118" t="s">
        <v>19</v>
      </c>
      <c r="D73" s="118" t="s">
        <v>20</v>
      </c>
      <c r="E73" s="119" t="s">
        <v>317</v>
      </c>
      <c r="F73" s="120" t="s">
        <v>21</v>
      </c>
      <c r="G73" s="127">
        <v>968016</v>
      </c>
      <c r="H73" s="114">
        <v>0</v>
      </c>
      <c r="I73" s="127">
        <v>968016</v>
      </c>
      <c r="J73" s="114">
        <v>0</v>
      </c>
      <c r="K73" s="114">
        <v>0</v>
      </c>
      <c r="L73" s="114">
        <v>0</v>
      </c>
      <c r="M73" s="114">
        <v>0</v>
      </c>
      <c r="N73" s="114">
        <v>0</v>
      </c>
      <c r="O73" s="114">
        <v>0</v>
      </c>
      <c r="P73" s="114">
        <v>0</v>
      </c>
      <c r="Q73" s="114">
        <v>0</v>
      </c>
      <c r="R73" s="114">
        <v>0</v>
      </c>
      <c r="S73" s="114">
        <v>0</v>
      </c>
      <c r="T73" s="128"/>
    </row>
    <row r="74" spans="1:20" ht="15" x14ac:dyDescent="0.25">
      <c r="A74" s="112" t="s">
        <v>158</v>
      </c>
      <c r="B74" s="123" t="s">
        <v>159</v>
      </c>
      <c r="C74" s="115" t="s">
        <v>19</v>
      </c>
      <c r="D74" s="115" t="s">
        <v>20</v>
      </c>
      <c r="E74" s="116" t="s">
        <v>317</v>
      </c>
      <c r="F74" s="117" t="s">
        <v>21</v>
      </c>
      <c r="G74" s="126">
        <v>25414520126</v>
      </c>
      <c r="H74" s="126">
        <v>17320025838.400002</v>
      </c>
      <c r="I74" s="126">
        <v>8094494287.6000004</v>
      </c>
      <c r="J74" s="113">
        <v>0</v>
      </c>
      <c r="K74" s="126">
        <v>12736225475.18</v>
      </c>
      <c r="L74" s="126">
        <v>4583800363.2200003</v>
      </c>
      <c r="M74" s="126">
        <v>2350695402.0599999</v>
      </c>
      <c r="N74" s="126">
        <v>10385530073.120001</v>
      </c>
      <c r="O74" s="126">
        <v>2287662425.7600002</v>
      </c>
      <c r="P74" s="126">
        <v>63032976.299999997</v>
      </c>
      <c r="Q74" s="126">
        <v>2287662425.7600002</v>
      </c>
      <c r="R74" s="113">
        <v>0</v>
      </c>
      <c r="S74" s="126">
        <v>995897</v>
      </c>
      <c r="T74" s="128"/>
    </row>
    <row r="75" spans="1:20" ht="15" x14ac:dyDescent="0.25">
      <c r="A75" s="112" t="s">
        <v>160</v>
      </c>
      <c r="B75" s="123" t="s">
        <v>161</v>
      </c>
      <c r="C75" s="115" t="s">
        <v>19</v>
      </c>
      <c r="D75" s="115" t="s">
        <v>20</v>
      </c>
      <c r="E75" s="116" t="s">
        <v>317</v>
      </c>
      <c r="F75" s="117" t="s">
        <v>21</v>
      </c>
      <c r="G75" s="126">
        <v>50017546</v>
      </c>
      <c r="H75" s="126">
        <v>26380485.18</v>
      </c>
      <c r="I75" s="126">
        <v>23637060.82</v>
      </c>
      <c r="J75" s="113">
        <v>0</v>
      </c>
      <c r="K75" s="126">
        <v>26380485.18</v>
      </c>
      <c r="L75" s="113">
        <v>0</v>
      </c>
      <c r="M75" s="126">
        <v>26380485.18</v>
      </c>
      <c r="N75" s="113">
        <v>0</v>
      </c>
      <c r="O75" s="126">
        <v>26380485.18</v>
      </c>
      <c r="P75" s="113">
        <v>0</v>
      </c>
      <c r="Q75" s="126">
        <v>26380485.18</v>
      </c>
      <c r="R75" s="113">
        <v>0</v>
      </c>
      <c r="S75" s="113">
        <v>0</v>
      </c>
      <c r="T75" s="128"/>
    </row>
    <row r="76" spans="1:20" ht="15" x14ac:dyDescent="0.25">
      <c r="A76" s="112" t="s">
        <v>162</v>
      </c>
      <c r="B76" s="124" t="s">
        <v>163</v>
      </c>
      <c r="C76" s="118" t="s">
        <v>19</v>
      </c>
      <c r="D76" s="118" t="s">
        <v>20</v>
      </c>
      <c r="E76" s="119" t="s">
        <v>317</v>
      </c>
      <c r="F76" s="120" t="s">
        <v>21</v>
      </c>
      <c r="G76" s="127">
        <v>50017546</v>
      </c>
      <c r="H76" s="127">
        <v>26380485.18</v>
      </c>
      <c r="I76" s="127">
        <v>23637060.82</v>
      </c>
      <c r="J76" s="114">
        <v>0</v>
      </c>
      <c r="K76" s="127">
        <v>26380485.18</v>
      </c>
      <c r="L76" s="114">
        <v>0</v>
      </c>
      <c r="M76" s="127">
        <v>26380485.18</v>
      </c>
      <c r="N76" s="114">
        <v>0</v>
      </c>
      <c r="O76" s="127">
        <v>26380485.18</v>
      </c>
      <c r="P76" s="114">
        <v>0</v>
      </c>
      <c r="Q76" s="127">
        <v>26380485.18</v>
      </c>
      <c r="R76" s="114">
        <v>0</v>
      </c>
      <c r="S76" s="114">
        <v>0</v>
      </c>
      <c r="T76" s="128"/>
    </row>
    <row r="77" spans="1:20" ht="15" customHeight="1" x14ac:dyDescent="0.25">
      <c r="A77" s="112" t="s">
        <v>164</v>
      </c>
      <c r="B77" s="123" t="s">
        <v>513</v>
      </c>
      <c r="C77" s="115" t="s">
        <v>19</v>
      </c>
      <c r="D77" s="115" t="s">
        <v>20</v>
      </c>
      <c r="E77" s="116" t="s">
        <v>317</v>
      </c>
      <c r="F77" s="117" t="s">
        <v>21</v>
      </c>
      <c r="G77" s="126">
        <v>2732255843</v>
      </c>
      <c r="H77" s="126">
        <v>2093397626.6300001</v>
      </c>
      <c r="I77" s="126">
        <v>638858216.37</v>
      </c>
      <c r="J77" s="113">
        <v>0</v>
      </c>
      <c r="K77" s="126">
        <v>1181218749.02</v>
      </c>
      <c r="L77" s="126">
        <v>912178877.61000001</v>
      </c>
      <c r="M77" s="126">
        <v>376279605.01999998</v>
      </c>
      <c r="N77" s="126">
        <v>804939144</v>
      </c>
      <c r="O77" s="126">
        <v>358706884.01999998</v>
      </c>
      <c r="P77" s="126">
        <v>17572721</v>
      </c>
      <c r="Q77" s="126">
        <v>358706884.01999998</v>
      </c>
      <c r="R77" s="113">
        <v>0</v>
      </c>
      <c r="S77" s="126">
        <v>70992</v>
      </c>
      <c r="T77" s="128"/>
    </row>
    <row r="78" spans="1:20" ht="16.5" x14ac:dyDescent="0.25">
      <c r="A78" s="112" t="s">
        <v>166</v>
      </c>
      <c r="B78" s="124" t="s">
        <v>167</v>
      </c>
      <c r="C78" s="118" t="s">
        <v>19</v>
      </c>
      <c r="D78" s="118" t="s">
        <v>20</v>
      </c>
      <c r="E78" s="119" t="s">
        <v>317</v>
      </c>
      <c r="F78" s="120" t="s">
        <v>21</v>
      </c>
      <c r="G78" s="127">
        <v>214861391</v>
      </c>
      <c r="H78" s="127">
        <v>53616753</v>
      </c>
      <c r="I78" s="127">
        <v>161244638</v>
      </c>
      <c r="J78" s="114">
        <v>0</v>
      </c>
      <c r="K78" s="127">
        <v>6585397</v>
      </c>
      <c r="L78" s="127">
        <v>47031356</v>
      </c>
      <c r="M78" s="127">
        <v>6585397</v>
      </c>
      <c r="N78" s="114">
        <v>0</v>
      </c>
      <c r="O78" s="127">
        <v>6585397</v>
      </c>
      <c r="P78" s="114">
        <v>0</v>
      </c>
      <c r="Q78" s="127">
        <v>6585397</v>
      </c>
      <c r="R78" s="114">
        <v>0</v>
      </c>
      <c r="S78" s="114">
        <v>0</v>
      </c>
      <c r="T78" s="128"/>
    </row>
    <row r="79" spans="1:20" ht="15" x14ac:dyDescent="0.25">
      <c r="A79" s="112" t="s">
        <v>168</v>
      </c>
      <c r="B79" s="124" t="s">
        <v>169</v>
      </c>
      <c r="C79" s="118" t="s">
        <v>19</v>
      </c>
      <c r="D79" s="118" t="s">
        <v>20</v>
      </c>
      <c r="E79" s="119" t="s">
        <v>317</v>
      </c>
      <c r="F79" s="120" t="s">
        <v>21</v>
      </c>
      <c r="G79" s="127">
        <v>970200000</v>
      </c>
      <c r="H79" s="127">
        <v>690612209</v>
      </c>
      <c r="I79" s="127">
        <v>279587791</v>
      </c>
      <c r="J79" s="114">
        <v>0</v>
      </c>
      <c r="K79" s="127">
        <v>681931409</v>
      </c>
      <c r="L79" s="127">
        <v>8680800</v>
      </c>
      <c r="M79" s="127">
        <v>98470070</v>
      </c>
      <c r="N79" s="127">
        <v>583461339</v>
      </c>
      <c r="O79" s="127">
        <v>80897349</v>
      </c>
      <c r="P79" s="127">
        <v>17572721</v>
      </c>
      <c r="Q79" s="127">
        <v>80897349</v>
      </c>
      <c r="R79" s="114">
        <v>0</v>
      </c>
      <c r="S79" s="114">
        <v>0</v>
      </c>
      <c r="T79" s="128"/>
    </row>
    <row r="80" spans="1:20" ht="15" x14ac:dyDescent="0.25">
      <c r="A80" s="112" t="s">
        <v>170</v>
      </c>
      <c r="B80" s="124" t="s">
        <v>171</v>
      </c>
      <c r="C80" s="118" t="s">
        <v>19</v>
      </c>
      <c r="D80" s="118" t="s">
        <v>20</v>
      </c>
      <c r="E80" s="119" t="s">
        <v>317</v>
      </c>
      <c r="F80" s="120" t="s">
        <v>21</v>
      </c>
      <c r="G80" s="127">
        <v>85761368</v>
      </c>
      <c r="H80" s="127">
        <v>85761368</v>
      </c>
      <c r="I80" s="114">
        <v>0</v>
      </c>
      <c r="J80" s="114">
        <v>0</v>
      </c>
      <c r="K80" s="127">
        <v>85761368</v>
      </c>
      <c r="L80" s="114">
        <v>0</v>
      </c>
      <c r="M80" s="114">
        <v>0</v>
      </c>
      <c r="N80" s="127">
        <v>85761368</v>
      </c>
      <c r="O80" s="114">
        <v>0</v>
      </c>
      <c r="P80" s="114">
        <v>0</v>
      </c>
      <c r="Q80" s="114">
        <v>0</v>
      </c>
      <c r="R80" s="114">
        <v>0</v>
      </c>
      <c r="S80" s="114">
        <v>0</v>
      </c>
      <c r="T80" s="128"/>
    </row>
    <row r="81" spans="1:20" ht="15" x14ac:dyDescent="0.25">
      <c r="A81" s="112" t="s">
        <v>172</v>
      </c>
      <c r="B81" s="124" t="s">
        <v>173</v>
      </c>
      <c r="C81" s="118" t="s">
        <v>19</v>
      </c>
      <c r="D81" s="118" t="s">
        <v>20</v>
      </c>
      <c r="E81" s="119" t="s">
        <v>317</v>
      </c>
      <c r="F81" s="120" t="s">
        <v>21</v>
      </c>
      <c r="G81" s="127">
        <v>3135719</v>
      </c>
      <c r="H81" s="127">
        <v>439000</v>
      </c>
      <c r="I81" s="127">
        <v>2696719</v>
      </c>
      <c r="J81" s="114">
        <v>0</v>
      </c>
      <c r="K81" s="127">
        <v>439000</v>
      </c>
      <c r="L81" s="114">
        <v>0</v>
      </c>
      <c r="M81" s="127">
        <v>439000</v>
      </c>
      <c r="N81" s="114">
        <v>0</v>
      </c>
      <c r="O81" s="127">
        <v>439000</v>
      </c>
      <c r="P81" s="114">
        <v>0</v>
      </c>
      <c r="Q81" s="127">
        <v>439000</v>
      </c>
      <c r="R81" s="114">
        <v>0</v>
      </c>
      <c r="S81" s="114">
        <v>0</v>
      </c>
      <c r="T81" s="128"/>
    </row>
    <row r="82" spans="1:20" ht="15" x14ac:dyDescent="0.25">
      <c r="A82" s="112" t="s">
        <v>174</v>
      </c>
      <c r="B82" s="124" t="s">
        <v>175</v>
      </c>
      <c r="C82" s="118" t="s">
        <v>19</v>
      </c>
      <c r="D82" s="118" t="s">
        <v>20</v>
      </c>
      <c r="E82" s="119" t="s">
        <v>317</v>
      </c>
      <c r="F82" s="120" t="s">
        <v>21</v>
      </c>
      <c r="G82" s="127">
        <v>141829827</v>
      </c>
      <c r="H82" s="127">
        <v>139699445</v>
      </c>
      <c r="I82" s="127">
        <v>2130382</v>
      </c>
      <c r="J82" s="114">
        <v>0</v>
      </c>
      <c r="K82" s="127">
        <v>139699445</v>
      </c>
      <c r="L82" s="114">
        <v>0</v>
      </c>
      <c r="M82" s="127">
        <v>4054000</v>
      </c>
      <c r="N82" s="127">
        <v>135645445</v>
      </c>
      <c r="O82" s="127">
        <v>4054000</v>
      </c>
      <c r="P82" s="114">
        <v>0</v>
      </c>
      <c r="Q82" s="127">
        <v>4054000</v>
      </c>
      <c r="R82" s="114">
        <v>0</v>
      </c>
      <c r="S82" s="114">
        <v>0</v>
      </c>
      <c r="T82" s="128"/>
    </row>
    <row r="83" spans="1:20" ht="24.75" x14ac:dyDescent="0.25">
      <c r="A83" s="112" t="s">
        <v>176</v>
      </c>
      <c r="B83" s="124" t="s">
        <v>177</v>
      </c>
      <c r="C83" s="118" t="s">
        <v>19</v>
      </c>
      <c r="D83" s="118" t="s">
        <v>20</v>
      </c>
      <c r="E83" s="119" t="s">
        <v>317</v>
      </c>
      <c r="F83" s="120" t="s">
        <v>21</v>
      </c>
      <c r="G83" s="127">
        <v>1316467538</v>
      </c>
      <c r="H83" s="127">
        <v>1123268851.6300001</v>
      </c>
      <c r="I83" s="127">
        <v>193198686.37</v>
      </c>
      <c r="J83" s="114">
        <v>0</v>
      </c>
      <c r="K83" s="127">
        <v>266802130.02000001</v>
      </c>
      <c r="L83" s="127">
        <v>856466721.61000001</v>
      </c>
      <c r="M83" s="127">
        <v>266731138.02000001</v>
      </c>
      <c r="N83" s="127">
        <v>70992</v>
      </c>
      <c r="O83" s="127">
        <v>266731138.02000001</v>
      </c>
      <c r="P83" s="114">
        <v>0</v>
      </c>
      <c r="Q83" s="127">
        <v>266731138.02000001</v>
      </c>
      <c r="R83" s="114">
        <v>0</v>
      </c>
      <c r="S83" s="127">
        <v>70992</v>
      </c>
      <c r="T83" s="128"/>
    </row>
    <row r="84" spans="1:20" ht="24.75" x14ac:dyDescent="0.25">
      <c r="A84" s="112" t="s">
        <v>178</v>
      </c>
      <c r="B84" s="123" t="s">
        <v>514</v>
      </c>
      <c r="C84" s="115" t="s">
        <v>19</v>
      </c>
      <c r="D84" s="115" t="s">
        <v>20</v>
      </c>
      <c r="E84" s="116" t="s">
        <v>317</v>
      </c>
      <c r="F84" s="117" t="s">
        <v>21</v>
      </c>
      <c r="G84" s="126">
        <v>2083524366</v>
      </c>
      <c r="H84" s="126">
        <v>2005405175.71</v>
      </c>
      <c r="I84" s="126">
        <v>78119190.290000007</v>
      </c>
      <c r="J84" s="113">
        <v>0</v>
      </c>
      <c r="K84" s="126">
        <v>196534357.71000001</v>
      </c>
      <c r="L84" s="126">
        <v>1808870818</v>
      </c>
      <c r="M84" s="126">
        <v>55369731.829999998</v>
      </c>
      <c r="N84" s="126">
        <v>141164625.88</v>
      </c>
      <c r="O84" s="126">
        <v>55369731.829999998</v>
      </c>
      <c r="P84" s="113">
        <v>0</v>
      </c>
      <c r="Q84" s="126">
        <v>55369731.829999998</v>
      </c>
      <c r="R84" s="113">
        <v>0</v>
      </c>
      <c r="S84" s="113">
        <v>0</v>
      </c>
      <c r="T84" s="128"/>
    </row>
    <row r="85" spans="1:20" ht="16.5" x14ac:dyDescent="0.25">
      <c r="A85" s="112" t="s">
        <v>180</v>
      </c>
      <c r="B85" s="124" t="s">
        <v>181</v>
      </c>
      <c r="C85" s="118" t="s">
        <v>19</v>
      </c>
      <c r="D85" s="118" t="s">
        <v>20</v>
      </c>
      <c r="E85" s="119" t="s">
        <v>317</v>
      </c>
      <c r="F85" s="120" t="s">
        <v>21</v>
      </c>
      <c r="G85" s="127">
        <v>1815264811</v>
      </c>
      <c r="H85" s="127">
        <v>1796190218</v>
      </c>
      <c r="I85" s="127">
        <v>19074593</v>
      </c>
      <c r="J85" s="114">
        <v>0</v>
      </c>
      <c r="K85" s="127">
        <v>48046318</v>
      </c>
      <c r="L85" s="127">
        <v>1748143900</v>
      </c>
      <c r="M85" s="127">
        <v>630100</v>
      </c>
      <c r="N85" s="127">
        <v>47416218</v>
      </c>
      <c r="O85" s="127">
        <v>630100</v>
      </c>
      <c r="P85" s="114">
        <v>0</v>
      </c>
      <c r="Q85" s="127">
        <v>630100</v>
      </c>
      <c r="R85" s="114">
        <v>0</v>
      </c>
      <c r="S85" s="114">
        <v>0</v>
      </c>
      <c r="T85" s="128"/>
    </row>
    <row r="86" spans="1:20" ht="15" x14ac:dyDescent="0.25">
      <c r="A86" s="112" t="s">
        <v>182</v>
      </c>
      <c r="B86" s="124" t="s">
        <v>183</v>
      </c>
      <c r="C86" s="118" t="s">
        <v>19</v>
      </c>
      <c r="D86" s="118" t="s">
        <v>20</v>
      </c>
      <c r="E86" s="119" t="s">
        <v>317</v>
      </c>
      <c r="F86" s="120" t="s">
        <v>21</v>
      </c>
      <c r="G86" s="127">
        <v>268259555</v>
      </c>
      <c r="H86" s="127">
        <v>209214957.71000001</v>
      </c>
      <c r="I86" s="127">
        <v>59044597.289999999</v>
      </c>
      <c r="J86" s="114">
        <v>0</v>
      </c>
      <c r="K86" s="127">
        <v>148488039.71000001</v>
      </c>
      <c r="L86" s="127">
        <v>60726918</v>
      </c>
      <c r="M86" s="127">
        <v>54739631.829999998</v>
      </c>
      <c r="N86" s="127">
        <v>93748407.879999995</v>
      </c>
      <c r="O86" s="127">
        <v>54739631.829999998</v>
      </c>
      <c r="P86" s="114">
        <v>0</v>
      </c>
      <c r="Q86" s="127">
        <v>54739631.829999998</v>
      </c>
      <c r="R86" s="114">
        <v>0</v>
      </c>
      <c r="S86" s="114">
        <v>0</v>
      </c>
      <c r="T86" s="128"/>
    </row>
    <row r="87" spans="1:20" ht="16.5" x14ac:dyDescent="0.25">
      <c r="A87" s="112" t="s">
        <v>185</v>
      </c>
      <c r="B87" s="123" t="s">
        <v>186</v>
      </c>
      <c r="C87" s="115" t="s">
        <v>19</v>
      </c>
      <c r="D87" s="115" t="s">
        <v>20</v>
      </c>
      <c r="E87" s="116" t="s">
        <v>317</v>
      </c>
      <c r="F87" s="117" t="s">
        <v>21</v>
      </c>
      <c r="G87" s="126">
        <v>18939913193</v>
      </c>
      <c r="H87" s="126">
        <v>11835166517.040001</v>
      </c>
      <c r="I87" s="126">
        <v>7104746675.96</v>
      </c>
      <c r="J87" s="113">
        <v>0</v>
      </c>
      <c r="K87" s="126">
        <v>11209454263.209999</v>
      </c>
      <c r="L87" s="126">
        <v>625712253.83000004</v>
      </c>
      <c r="M87" s="126">
        <v>1771858751.97</v>
      </c>
      <c r="N87" s="126">
        <v>9437595511.2399998</v>
      </c>
      <c r="O87" s="126">
        <v>1730193295.6700001</v>
      </c>
      <c r="P87" s="126">
        <v>41665456.299999997</v>
      </c>
      <c r="Q87" s="126">
        <v>1730193295.6700001</v>
      </c>
      <c r="R87" s="113">
        <v>0</v>
      </c>
      <c r="S87" s="113">
        <v>0</v>
      </c>
      <c r="T87" s="128"/>
    </row>
    <row r="88" spans="1:20" ht="16.5" x14ac:dyDescent="0.25">
      <c r="A88" s="112" t="s">
        <v>187</v>
      </c>
      <c r="B88" s="124" t="s">
        <v>188</v>
      </c>
      <c r="C88" s="118" t="s">
        <v>19</v>
      </c>
      <c r="D88" s="118" t="s">
        <v>20</v>
      </c>
      <c r="E88" s="119" t="s">
        <v>317</v>
      </c>
      <c r="F88" s="120" t="s">
        <v>21</v>
      </c>
      <c r="G88" s="127">
        <v>54383</v>
      </c>
      <c r="H88" s="114">
        <v>0</v>
      </c>
      <c r="I88" s="127">
        <v>54383</v>
      </c>
      <c r="J88" s="114">
        <v>0</v>
      </c>
      <c r="K88" s="114">
        <v>0</v>
      </c>
      <c r="L88" s="114">
        <v>0</v>
      </c>
      <c r="M88" s="114">
        <v>0</v>
      </c>
      <c r="N88" s="114">
        <v>0</v>
      </c>
      <c r="O88" s="114">
        <v>0</v>
      </c>
      <c r="P88" s="114">
        <v>0</v>
      </c>
      <c r="Q88" s="114">
        <v>0</v>
      </c>
      <c r="R88" s="114">
        <v>0</v>
      </c>
      <c r="S88" s="114">
        <v>0</v>
      </c>
      <c r="T88" s="128"/>
    </row>
    <row r="89" spans="1:20" ht="15" x14ac:dyDescent="0.25">
      <c r="A89" s="112" t="s">
        <v>189</v>
      </c>
      <c r="B89" s="124" t="s">
        <v>190</v>
      </c>
      <c r="C89" s="118" t="s">
        <v>19</v>
      </c>
      <c r="D89" s="118" t="s">
        <v>20</v>
      </c>
      <c r="E89" s="119" t="s">
        <v>317</v>
      </c>
      <c r="F89" s="120" t="s">
        <v>21</v>
      </c>
      <c r="G89" s="127">
        <v>3177591191</v>
      </c>
      <c r="H89" s="127">
        <v>2266086087.4000001</v>
      </c>
      <c r="I89" s="127">
        <v>911505103.60000002</v>
      </c>
      <c r="J89" s="114">
        <v>0</v>
      </c>
      <c r="K89" s="127">
        <v>2159241421.4000001</v>
      </c>
      <c r="L89" s="127">
        <v>106844666</v>
      </c>
      <c r="M89" s="127">
        <v>497325388.39999998</v>
      </c>
      <c r="N89" s="127">
        <v>1661916033</v>
      </c>
      <c r="O89" s="127">
        <v>497325388.39999998</v>
      </c>
      <c r="P89" s="114">
        <v>0</v>
      </c>
      <c r="Q89" s="127">
        <v>497325388.39999998</v>
      </c>
      <c r="R89" s="114">
        <v>0</v>
      </c>
      <c r="S89" s="114">
        <v>0</v>
      </c>
      <c r="T89" s="128"/>
    </row>
    <row r="90" spans="1:20" ht="15" customHeight="1" x14ac:dyDescent="0.25">
      <c r="A90" s="112" t="s">
        <v>191</v>
      </c>
      <c r="B90" s="124" t="s">
        <v>515</v>
      </c>
      <c r="C90" s="118" t="s">
        <v>19</v>
      </c>
      <c r="D90" s="118" t="s">
        <v>20</v>
      </c>
      <c r="E90" s="119" t="s">
        <v>317</v>
      </c>
      <c r="F90" s="120" t="s">
        <v>21</v>
      </c>
      <c r="G90" s="127">
        <v>2900237619</v>
      </c>
      <c r="H90" s="127">
        <v>1510302692.6300001</v>
      </c>
      <c r="I90" s="127">
        <v>1389934926.3699999</v>
      </c>
      <c r="J90" s="114">
        <v>0</v>
      </c>
      <c r="K90" s="127">
        <v>1366654079.6300001</v>
      </c>
      <c r="L90" s="127">
        <v>143648613</v>
      </c>
      <c r="M90" s="127">
        <v>336059082.19999999</v>
      </c>
      <c r="N90" s="127">
        <v>1030594997.4299999</v>
      </c>
      <c r="O90" s="127">
        <v>317592115.19999999</v>
      </c>
      <c r="P90" s="127">
        <v>18466967</v>
      </c>
      <c r="Q90" s="127">
        <v>317592115.19999999</v>
      </c>
      <c r="R90" s="114">
        <v>0</v>
      </c>
      <c r="S90" s="114">
        <v>0</v>
      </c>
      <c r="T90" s="128"/>
    </row>
    <row r="91" spans="1:20" ht="24.75" x14ac:dyDescent="0.25">
      <c r="A91" s="112" t="s">
        <v>193</v>
      </c>
      <c r="B91" s="124" t="s">
        <v>194</v>
      </c>
      <c r="C91" s="118" t="s">
        <v>19</v>
      </c>
      <c r="D91" s="118" t="s">
        <v>20</v>
      </c>
      <c r="E91" s="119" t="s">
        <v>317</v>
      </c>
      <c r="F91" s="120" t="s">
        <v>21</v>
      </c>
      <c r="G91" s="127">
        <v>2851485612.2600002</v>
      </c>
      <c r="H91" s="127">
        <v>1076953356.0799999</v>
      </c>
      <c r="I91" s="127">
        <v>1774532256.1800001</v>
      </c>
      <c r="J91" s="114">
        <v>0</v>
      </c>
      <c r="K91" s="127">
        <v>1076953356.0799999</v>
      </c>
      <c r="L91" s="114">
        <v>0</v>
      </c>
      <c r="M91" s="127">
        <v>2245587.08</v>
      </c>
      <c r="N91" s="127">
        <v>1074707769</v>
      </c>
      <c r="O91" s="127">
        <v>2245587.08</v>
      </c>
      <c r="P91" s="114">
        <v>0</v>
      </c>
      <c r="Q91" s="127">
        <v>2245587.08</v>
      </c>
      <c r="R91" s="114">
        <v>0</v>
      </c>
      <c r="S91" s="114">
        <v>0</v>
      </c>
      <c r="T91" s="128"/>
    </row>
    <row r="92" spans="1:20" s="121" customFormat="1" ht="15" x14ac:dyDescent="0.25">
      <c r="A92" s="112" t="s">
        <v>195</v>
      </c>
      <c r="B92" s="124" t="s">
        <v>196</v>
      </c>
      <c r="C92" s="118" t="s">
        <v>19</v>
      </c>
      <c r="D92" s="118" t="s">
        <v>20</v>
      </c>
      <c r="E92" s="119" t="s">
        <v>317</v>
      </c>
      <c r="F92" s="120" t="s">
        <v>21</v>
      </c>
      <c r="G92" s="127">
        <v>7018145439</v>
      </c>
      <c r="H92" s="127">
        <v>6518251271.1099997</v>
      </c>
      <c r="I92" s="127">
        <v>499894167.88999999</v>
      </c>
      <c r="J92" s="114">
        <v>0</v>
      </c>
      <c r="K92" s="127">
        <v>6143032296.2799997</v>
      </c>
      <c r="L92" s="127">
        <v>375218974.82999998</v>
      </c>
      <c r="M92" s="127">
        <v>921716394.28999996</v>
      </c>
      <c r="N92" s="127">
        <v>5221315901.9899998</v>
      </c>
      <c r="O92" s="127">
        <v>898517904.99000001</v>
      </c>
      <c r="P92" s="127">
        <v>23198489.300000001</v>
      </c>
      <c r="Q92" s="127">
        <v>898517904.99000001</v>
      </c>
      <c r="R92" s="114">
        <v>0</v>
      </c>
      <c r="S92" s="114">
        <v>0</v>
      </c>
      <c r="T92" s="128"/>
    </row>
    <row r="93" spans="1:20" ht="24.75" x14ac:dyDescent="0.25">
      <c r="A93" s="112" t="s">
        <v>197</v>
      </c>
      <c r="B93" s="124" t="s">
        <v>198</v>
      </c>
      <c r="C93" s="118" t="s">
        <v>19</v>
      </c>
      <c r="D93" s="118" t="s">
        <v>20</v>
      </c>
      <c r="E93" s="119" t="s">
        <v>317</v>
      </c>
      <c r="F93" s="120" t="s">
        <v>21</v>
      </c>
      <c r="G93" s="127">
        <v>2992290182.7399998</v>
      </c>
      <c r="H93" s="127">
        <v>463573109.81999999</v>
      </c>
      <c r="I93" s="127">
        <v>2528717072.9200001</v>
      </c>
      <c r="J93" s="114">
        <v>0</v>
      </c>
      <c r="K93" s="127">
        <v>463573109.81999999</v>
      </c>
      <c r="L93" s="114">
        <v>0</v>
      </c>
      <c r="M93" s="127">
        <v>14512300</v>
      </c>
      <c r="N93" s="127">
        <v>449060809.81999999</v>
      </c>
      <c r="O93" s="127">
        <v>14512300</v>
      </c>
      <c r="P93" s="114">
        <v>0</v>
      </c>
      <c r="Q93" s="127">
        <v>14512300</v>
      </c>
      <c r="R93" s="114">
        <v>0</v>
      </c>
      <c r="S93" s="114">
        <v>0</v>
      </c>
      <c r="T93" s="128"/>
    </row>
    <row r="94" spans="1:20" ht="15" customHeight="1" x14ac:dyDescent="0.25">
      <c r="A94" s="112" t="s">
        <v>771</v>
      </c>
      <c r="B94" s="124" t="s">
        <v>772</v>
      </c>
      <c r="C94" s="118" t="s">
        <v>19</v>
      </c>
      <c r="D94" s="118" t="s">
        <v>20</v>
      </c>
      <c r="E94" s="119" t="s">
        <v>317</v>
      </c>
      <c r="F94" s="120" t="s">
        <v>21</v>
      </c>
      <c r="G94" s="127">
        <v>108766</v>
      </c>
      <c r="H94" s="114">
        <v>0</v>
      </c>
      <c r="I94" s="127">
        <v>108766</v>
      </c>
      <c r="J94" s="114">
        <v>0</v>
      </c>
      <c r="K94" s="114">
        <v>0</v>
      </c>
      <c r="L94" s="114">
        <v>0</v>
      </c>
      <c r="M94" s="114">
        <v>0</v>
      </c>
      <c r="N94" s="114">
        <v>0</v>
      </c>
      <c r="O94" s="114">
        <v>0</v>
      </c>
      <c r="P94" s="114">
        <v>0</v>
      </c>
      <c r="Q94" s="114">
        <v>0</v>
      </c>
      <c r="R94" s="114">
        <v>0</v>
      </c>
      <c r="S94" s="114">
        <v>0</v>
      </c>
      <c r="T94" s="128"/>
    </row>
    <row r="95" spans="1:20" ht="23.25" customHeight="1" x14ac:dyDescent="0.25">
      <c r="A95" s="112" t="s">
        <v>200</v>
      </c>
      <c r="B95" s="123" t="s">
        <v>201</v>
      </c>
      <c r="C95" s="115" t="s">
        <v>19</v>
      </c>
      <c r="D95" s="115" t="s">
        <v>20</v>
      </c>
      <c r="E95" s="116" t="s">
        <v>317</v>
      </c>
      <c r="F95" s="117" t="s">
        <v>21</v>
      </c>
      <c r="G95" s="126">
        <v>1108809178</v>
      </c>
      <c r="H95" s="126">
        <v>1090557594.8399999</v>
      </c>
      <c r="I95" s="126">
        <v>18251583.16</v>
      </c>
      <c r="J95" s="113">
        <v>0</v>
      </c>
      <c r="K95" s="126">
        <v>39313189.060000002</v>
      </c>
      <c r="L95" s="126">
        <v>1051244405.78</v>
      </c>
      <c r="M95" s="126">
        <v>39313189.060000002</v>
      </c>
      <c r="N95" s="113">
        <v>0</v>
      </c>
      <c r="O95" s="126">
        <v>39313189.060000002</v>
      </c>
      <c r="P95" s="113">
        <v>0</v>
      </c>
      <c r="Q95" s="126">
        <v>39313189.060000002</v>
      </c>
      <c r="R95" s="113">
        <v>0</v>
      </c>
      <c r="S95" s="113">
        <v>0</v>
      </c>
      <c r="T95" s="128"/>
    </row>
    <row r="96" spans="1:20" ht="21.75" customHeight="1" x14ac:dyDescent="0.25">
      <c r="A96" s="112" t="s">
        <v>202</v>
      </c>
      <c r="B96" s="124" t="s">
        <v>203</v>
      </c>
      <c r="C96" s="118" t="s">
        <v>19</v>
      </c>
      <c r="D96" s="118" t="s">
        <v>20</v>
      </c>
      <c r="E96" s="119" t="s">
        <v>317</v>
      </c>
      <c r="F96" s="120" t="s">
        <v>21</v>
      </c>
      <c r="G96" s="127">
        <v>32340000</v>
      </c>
      <c r="H96" s="127">
        <v>32340000</v>
      </c>
      <c r="I96" s="114">
        <v>0</v>
      </c>
      <c r="J96" s="114">
        <v>0</v>
      </c>
      <c r="K96" s="114">
        <v>0</v>
      </c>
      <c r="L96" s="127">
        <v>32340000</v>
      </c>
      <c r="M96" s="114">
        <v>0</v>
      </c>
      <c r="N96" s="114">
        <v>0</v>
      </c>
      <c r="O96" s="114">
        <v>0</v>
      </c>
      <c r="P96" s="114">
        <v>0</v>
      </c>
      <c r="Q96" s="114">
        <v>0</v>
      </c>
      <c r="R96" s="114">
        <v>0</v>
      </c>
      <c r="S96" s="114">
        <v>0</v>
      </c>
      <c r="T96" s="128"/>
    </row>
    <row r="97" spans="1:20" ht="16.5" x14ac:dyDescent="0.25">
      <c r="A97" s="112" t="s">
        <v>204</v>
      </c>
      <c r="B97" s="124" t="s">
        <v>205</v>
      </c>
      <c r="C97" s="118" t="s">
        <v>19</v>
      </c>
      <c r="D97" s="118" t="s">
        <v>20</v>
      </c>
      <c r="E97" s="119" t="s">
        <v>317</v>
      </c>
      <c r="F97" s="120" t="s">
        <v>21</v>
      </c>
      <c r="G97" s="127">
        <v>326297519</v>
      </c>
      <c r="H97" s="127">
        <v>326297519</v>
      </c>
      <c r="I97" s="114">
        <v>0</v>
      </c>
      <c r="J97" s="114">
        <v>0</v>
      </c>
      <c r="K97" s="114">
        <v>0</v>
      </c>
      <c r="L97" s="127">
        <v>326297519</v>
      </c>
      <c r="M97" s="114">
        <v>0</v>
      </c>
      <c r="N97" s="114">
        <v>0</v>
      </c>
      <c r="O97" s="114">
        <v>0</v>
      </c>
      <c r="P97" s="114">
        <v>0</v>
      </c>
      <c r="Q97" s="114">
        <v>0</v>
      </c>
      <c r="R97" s="114">
        <v>0</v>
      </c>
      <c r="S97" s="114">
        <v>0</v>
      </c>
      <c r="T97" s="128"/>
    </row>
    <row r="98" spans="1:20" ht="15" customHeight="1" x14ac:dyDescent="0.25">
      <c r="A98" s="112" t="s">
        <v>206</v>
      </c>
      <c r="B98" s="124" t="s">
        <v>207</v>
      </c>
      <c r="C98" s="118" t="s">
        <v>19</v>
      </c>
      <c r="D98" s="118" t="s">
        <v>20</v>
      </c>
      <c r="E98" s="119" t="s">
        <v>317</v>
      </c>
      <c r="F98" s="120" t="s">
        <v>21</v>
      </c>
      <c r="G98" s="127">
        <v>150171659</v>
      </c>
      <c r="H98" s="127">
        <v>131920075.84</v>
      </c>
      <c r="I98" s="127">
        <v>18251583.16</v>
      </c>
      <c r="J98" s="114">
        <v>0</v>
      </c>
      <c r="K98" s="127">
        <v>39313189.060000002</v>
      </c>
      <c r="L98" s="127">
        <v>92606886.780000001</v>
      </c>
      <c r="M98" s="127">
        <v>39313189.060000002</v>
      </c>
      <c r="N98" s="114">
        <v>0</v>
      </c>
      <c r="O98" s="127">
        <v>39313189.060000002</v>
      </c>
      <c r="P98" s="114">
        <v>0</v>
      </c>
      <c r="Q98" s="127">
        <v>39313189.060000002</v>
      </c>
      <c r="R98" s="114">
        <v>0</v>
      </c>
      <c r="S98" s="114">
        <v>0</v>
      </c>
      <c r="T98" s="128"/>
    </row>
    <row r="99" spans="1:20" ht="16.5" x14ac:dyDescent="0.25">
      <c r="A99" s="112" t="s">
        <v>208</v>
      </c>
      <c r="B99" s="124" t="s">
        <v>516</v>
      </c>
      <c r="C99" s="118" t="s">
        <v>19</v>
      </c>
      <c r="D99" s="118" t="s">
        <v>20</v>
      </c>
      <c r="E99" s="119" t="s">
        <v>317</v>
      </c>
      <c r="F99" s="120" t="s">
        <v>21</v>
      </c>
      <c r="G99" s="127">
        <v>600000000</v>
      </c>
      <c r="H99" s="127">
        <v>600000000</v>
      </c>
      <c r="I99" s="114">
        <v>0</v>
      </c>
      <c r="J99" s="114">
        <v>0</v>
      </c>
      <c r="K99" s="114">
        <v>0</v>
      </c>
      <c r="L99" s="127">
        <v>600000000</v>
      </c>
      <c r="M99" s="114">
        <v>0</v>
      </c>
      <c r="N99" s="114">
        <v>0</v>
      </c>
      <c r="O99" s="114">
        <v>0</v>
      </c>
      <c r="P99" s="114">
        <v>0</v>
      </c>
      <c r="Q99" s="114">
        <v>0</v>
      </c>
      <c r="R99" s="114">
        <v>0</v>
      </c>
      <c r="S99" s="114">
        <v>0</v>
      </c>
      <c r="T99" s="128"/>
    </row>
    <row r="100" spans="1:20" ht="16.5" x14ac:dyDescent="0.25">
      <c r="A100" s="112" t="s">
        <v>210</v>
      </c>
      <c r="B100" s="124" t="s">
        <v>211</v>
      </c>
      <c r="C100" s="118" t="s">
        <v>19</v>
      </c>
      <c r="D100" s="118" t="s">
        <v>20</v>
      </c>
      <c r="E100" s="119" t="s">
        <v>317</v>
      </c>
      <c r="F100" s="120" t="s">
        <v>21</v>
      </c>
      <c r="G100" s="127">
        <v>500000000</v>
      </c>
      <c r="H100" s="127">
        <v>269118439</v>
      </c>
      <c r="I100" s="127">
        <v>230881561</v>
      </c>
      <c r="J100" s="114">
        <v>0</v>
      </c>
      <c r="K100" s="127">
        <v>83324431</v>
      </c>
      <c r="L100" s="127">
        <v>185794008</v>
      </c>
      <c r="M100" s="127">
        <v>81493639</v>
      </c>
      <c r="N100" s="127">
        <v>1830792</v>
      </c>
      <c r="O100" s="127">
        <v>77698840</v>
      </c>
      <c r="P100" s="127">
        <v>3794799</v>
      </c>
      <c r="Q100" s="127">
        <v>77698840</v>
      </c>
      <c r="R100" s="114">
        <v>0</v>
      </c>
      <c r="S100" s="127">
        <v>924905</v>
      </c>
      <c r="T100" s="128"/>
    </row>
    <row r="101" spans="1:20" ht="15" x14ac:dyDescent="0.25">
      <c r="A101" s="112" t="s">
        <v>212</v>
      </c>
      <c r="B101" s="123" t="s">
        <v>213</v>
      </c>
      <c r="C101" s="115" t="s">
        <v>19</v>
      </c>
      <c r="D101" s="115" t="s">
        <v>20</v>
      </c>
      <c r="E101" s="116" t="s">
        <v>317</v>
      </c>
      <c r="F101" s="117" t="s">
        <v>21</v>
      </c>
      <c r="G101" s="126">
        <v>1057332000</v>
      </c>
      <c r="H101" s="126">
        <v>628717000</v>
      </c>
      <c r="I101" s="126">
        <v>428615000</v>
      </c>
      <c r="J101" s="113">
        <v>0</v>
      </c>
      <c r="K101" s="126">
        <v>134752165</v>
      </c>
      <c r="L101" s="126">
        <v>493964835</v>
      </c>
      <c r="M101" s="126">
        <v>76066309</v>
      </c>
      <c r="N101" s="126">
        <v>58685856</v>
      </c>
      <c r="O101" s="126">
        <v>76066309</v>
      </c>
      <c r="P101" s="113">
        <v>0</v>
      </c>
      <c r="Q101" s="126">
        <v>76066309</v>
      </c>
      <c r="R101" s="113">
        <v>0</v>
      </c>
      <c r="S101" s="126">
        <v>58685856</v>
      </c>
      <c r="T101" s="128"/>
    </row>
    <row r="102" spans="1:20" ht="15" x14ac:dyDescent="0.25">
      <c r="A102" s="112" t="s">
        <v>214</v>
      </c>
      <c r="B102" s="123" t="s">
        <v>215</v>
      </c>
      <c r="C102" s="115" t="s">
        <v>19</v>
      </c>
      <c r="D102" s="115" t="s">
        <v>20</v>
      </c>
      <c r="E102" s="116" t="s">
        <v>317</v>
      </c>
      <c r="F102" s="117" t="s">
        <v>21</v>
      </c>
      <c r="G102" s="126">
        <v>628717000</v>
      </c>
      <c r="H102" s="126">
        <v>628717000</v>
      </c>
      <c r="I102" s="113">
        <v>0</v>
      </c>
      <c r="J102" s="113">
        <v>0</v>
      </c>
      <c r="K102" s="126">
        <v>134752165</v>
      </c>
      <c r="L102" s="126">
        <v>493964835</v>
      </c>
      <c r="M102" s="126">
        <v>76066309</v>
      </c>
      <c r="N102" s="126">
        <v>58685856</v>
      </c>
      <c r="O102" s="126">
        <v>76066309</v>
      </c>
      <c r="P102" s="113">
        <v>0</v>
      </c>
      <c r="Q102" s="126">
        <v>76066309</v>
      </c>
      <c r="R102" s="113">
        <v>0</v>
      </c>
      <c r="S102" s="126">
        <v>58685856</v>
      </c>
      <c r="T102" s="128"/>
    </row>
    <row r="103" spans="1:20" ht="16.5" x14ac:dyDescent="0.25">
      <c r="A103" s="112" t="s">
        <v>216</v>
      </c>
      <c r="B103" s="123" t="s">
        <v>217</v>
      </c>
      <c r="C103" s="115" t="s">
        <v>19</v>
      </c>
      <c r="D103" s="115" t="s">
        <v>20</v>
      </c>
      <c r="E103" s="116" t="s">
        <v>317</v>
      </c>
      <c r="F103" s="117" t="s">
        <v>21</v>
      </c>
      <c r="G103" s="126">
        <v>628717000</v>
      </c>
      <c r="H103" s="126">
        <v>628717000</v>
      </c>
      <c r="I103" s="113">
        <v>0</v>
      </c>
      <c r="J103" s="113">
        <v>0</v>
      </c>
      <c r="K103" s="126">
        <v>134752165</v>
      </c>
      <c r="L103" s="126">
        <v>493964835</v>
      </c>
      <c r="M103" s="126">
        <v>76066309</v>
      </c>
      <c r="N103" s="126">
        <v>58685856</v>
      </c>
      <c r="O103" s="126">
        <v>76066309</v>
      </c>
      <c r="P103" s="113">
        <v>0</v>
      </c>
      <c r="Q103" s="126">
        <v>76066309</v>
      </c>
      <c r="R103" s="113">
        <v>0</v>
      </c>
      <c r="S103" s="126">
        <v>58685856</v>
      </c>
      <c r="T103" s="128"/>
    </row>
    <row r="104" spans="1:20" ht="16.5" x14ac:dyDescent="0.25">
      <c r="A104" s="112" t="s">
        <v>218</v>
      </c>
      <c r="B104" s="123" t="s">
        <v>219</v>
      </c>
      <c r="C104" s="115" t="s">
        <v>19</v>
      </c>
      <c r="D104" s="115" t="s">
        <v>20</v>
      </c>
      <c r="E104" s="116" t="s">
        <v>317</v>
      </c>
      <c r="F104" s="117" t="s">
        <v>21</v>
      </c>
      <c r="G104" s="126">
        <v>628717000</v>
      </c>
      <c r="H104" s="126">
        <v>628717000</v>
      </c>
      <c r="I104" s="113">
        <v>0</v>
      </c>
      <c r="J104" s="113">
        <v>0</v>
      </c>
      <c r="K104" s="126">
        <v>134752165</v>
      </c>
      <c r="L104" s="126">
        <v>493964835</v>
      </c>
      <c r="M104" s="126">
        <v>76066309</v>
      </c>
      <c r="N104" s="126">
        <v>58685856</v>
      </c>
      <c r="O104" s="126">
        <v>76066309</v>
      </c>
      <c r="P104" s="113">
        <v>0</v>
      </c>
      <c r="Q104" s="126">
        <v>76066309</v>
      </c>
      <c r="R104" s="113">
        <v>0</v>
      </c>
      <c r="S104" s="126">
        <v>58685856</v>
      </c>
      <c r="T104" s="128"/>
    </row>
    <row r="105" spans="1:20" ht="15" x14ac:dyDescent="0.25">
      <c r="A105" s="112" t="s">
        <v>220</v>
      </c>
      <c r="B105" s="124" t="s">
        <v>221</v>
      </c>
      <c r="C105" s="118" t="s">
        <v>19</v>
      </c>
      <c r="D105" s="118" t="s">
        <v>20</v>
      </c>
      <c r="E105" s="119" t="s">
        <v>317</v>
      </c>
      <c r="F105" s="120" t="s">
        <v>21</v>
      </c>
      <c r="G105" s="127">
        <v>323480728</v>
      </c>
      <c r="H105" s="127">
        <v>323480728</v>
      </c>
      <c r="I105" s="114">
        <v>0</v>
      </c>
      <c r="J105" s="114">
        <v>0</v>
      </c>
      <c r="K105" s="127">
        <v>81675464</v>
      </c>
      <c r="L105" s="127">
        <v>241805264</v>
      </c>
      <c r="M105" s="127">
        <v>44183629</v>
      </c>
      <c r="N105" s="127">
        <v>37491835</v>
      </c>
      <c r="O105" s="127">
        <v>44183629</v>
      </c>
      <c r="P105" s="114">
        <v>0</v>
      </c>
      <c r="Q105" s="127">
        <v>44183629</v>
      </c>
      <c r="R105" s="114">
        <v>0</v>
      </c>
      <c r="S105" s="127">
        <v>37491835</v>
      </c>
      <c r="T105" s="128"/>
    </row>
    <row r="106" spans="1:20" ht="16.5" x14ac:dyDescent="0.25">
      <c r="A106" s="112" t="s">
        <v>222</v>
      </c>
      <c r="B106" s="124" t="s">
        <v>223</v>
      </c>
      <c r="C106" s="118" t="s">
        <v>19</v>
      </c>
      <c r="D106" s="118" t="s">
        <v>20</v>
      </c>
      <c r="E106" s="119" t="s">
        <v>317</v>
      </c>
      <c r="F106" s="120" t="s">
        <v>21</v>
      </c>
      <c r="G106" s="127">
        <v>305236272</v>
      </c>
      <c r="H106" s="127">
        <v>305236272</v>
      </c>
      <c r="I106" s="114">
        <v>0</v>
      </c>
      <c r="J106" s="114">
        <v>0</v>
      </c>
      <c r="K106" s="127">
        <v>53076701</v>
      </c>
      <c r="L106" s="127">
        <v>252159571</v>
      </c>
      <c r="M106" s="127">
        <v>31882680</v>
      </c>
      <c r="N106" s="127">
        <v>21194021</v>
      </c>
      <c r="O106" s="127">
        <v>31882680</v>
      </c>
      <c r="P106" s="114">
        <v>0</v>
      </c>
      <c r="Q106" s="127">
        <v>31882680</v>
      </c>
      <c r="R106" s="114">
        <v>0</v>
      </c>
      <c r="S106" s="127">
        <v>21194021</v>
      </c>
      <c r="T106" s="128"/>
    </row>
    <row r="107" spans="1:20" ht="15" x14ac:dyDescent="0.25">
      <c r="A107" s="112" t="s">
        <v>224</v>
      </c>
      <c r="B107" s="123" t="s">
        <v>225</v>
      </c>
      <c r="C107" s="115" t="s">
        <v>19</v>
      </c>
      <c r="D107" s="115" t="s">
        <v>20</v>
      </c>
      <c r="E107" s="116" t="s">
        <v>317</v>
      </c>
      <c r="F107" s="117" t="s">
        <v>21</v>
      </c>
      <c r="G107" s="126">
        <v>428615000</v>
      </c>
      <c r="H107" s="113">
        <v>0</v>
      </c>
      <c r="I107" s="126">
        <v>428615000</v>
      </c>
      <c r="J107" s="113">
        <v>0</v>
      </c>
      <c r="K107" s="113">
        <v>0</v>
      </c>
      <c r="L107" s="113">
        <v>0</v>
      </c>
      <c r="M107" s="113">
        <v>0</v>
      </c>
      <c r="N107" s="113">
        <v>0</v>
      </c>
      <c r="O107" s="113">
        <v>0</v>
      </c>
      <c r="P107" s="113">
        <v>0</v>
      </c>
      <c r="Q107" s="113">
        <v>0</v>
      </c>
      <c r="R107" s="113">
        <v>0</v>
      </c>
      <c r="S107" s="113">
        <v>0</v>
      </c>
      <c r="T107" s="128"/>
    </row>
    <row r="108" spans="1:20" ht="15" x14ac:dyDescent="0.25">
      <c r="A108" s="112" t="s">
        <v>507</v>
      </c>
      <c r="B108" s="123" t="s">
        <v>392</v>
      </c>
      <c r="C108" s="115" t="s">
        <v>19</v>
      </c>
      <c r="D108" s="115" t="s">
        <v>20</v>
      </c>
      <c r="E108" s="116" t="s">
        <v>317</v>
      </c>
      <c r="F108" s="117" t="s">
        <v>21</v>
      </c>
      <c r="G108" s="126">
        <v>428615000</v>
      </c>
      <c r="H108" s="113">
        <v>0</v>
      </c>
      <c r="I108" s="126">
        <v>428615000</v>
      </c>
      <c r="J108" s="113">
        <v>0</v>
      </c>
      <c r="K108" s="113">
        <v>0</v>
      </c>
      <c r="L108" s="113">
        <v>0</v>
      </c>
      <c r="M108" s="113">
        <v>0</v>
      </c>
      <c r="N108" s="113">
        <v>0</v>
      </c>
      <c r="O108" s="113">
        <v>0</v>
      </c>
      <c r="P108" s="113">
        <v>0</v>
      </c>
      <c r="Q108" s="113">
        <v>0</v>
      </c>
      <c r="R108" s="113">
        <v>0</v>
      </c>
      <c r="S108" s="113">
        <v>0</v>
      </c>
      <c r="T108" s="128"/>
    </row>
    <row r="109" spans="1:20" ht="15" x14ac:dyDescent="0.25">
      <c r="A109" s="112" t="s">
        <v>508</v>
      </c>
      <c r="B109" s="124" t="s">
        <v>393</v>
      </c>
      <c r="C109" s="118" t="s">
        <v>19</v>
      </c>
      <c r="D109" s="118" t="s">
        <v>20</v>
      </c>
      <c r="E109" s="119" t="s">
        <v>317</v>
      </c>
      <c r="F109" s="120" t="s">
        <v>21</v>
      </c>
      <c r="G109" s="127">
        <v>406218078</v>
      </c>
      <c r="H109" s="114">
        <v>0</v>
      </c>
      <c r="I109" s="127">
        <v>406218078</v>
      </c>
      <c r="J109" s="114">
        <v>0</v>
      </c>
      <c r="K109" s="114">
        <v>0</v>
      </c>
      <c r="L109" s="114">
        <v>0</v>
      </c>
      <c r="M109" s="114">
        <v>0</v>
      </c>
      <c r="N109" s="114">
        <v>0</v>
      </c>
      <c r="O109" s="114">
        <v>0</v>
      </c>
      <c r="P109" s="114">
        <v>0</v>
      </c>
      <c r="Q109" s="114">
        <v>0</v>
      </c>
      <c r="R109" s="114">
        <v>0</v>
      </c>
      <c r="S109" s="114">
        <v>0</v>
      </c>
      <c r="T109" s="128"/>
    </row>
    <row r="110" spans="1:20" ht="15" x14ac:dyDescent="0.25">
      <c r="A110" s="112" t="s">
        <v>509</v>
      </c>
      <c r="B110" s="124" t="s">
        <v>394</v>
      </c>
      <c r="C110" s="118" t="s">
        <v>19</v>
      </c>
      <c r="D110" s="118" t="s">
        <v>20</v>
      </c>
      <c r="E110" s="119" t="s">
        <v>317</v>
      </c>
      <c r="F110" s="120" t="s">
        <v>21</v>
      </c>
      <c r="G110" s="127">
        <v>22396922</v>
      </c>
      <c r="H110" s="114">
        <v>0</v>
      </c>
      <c r="I110" s="127">
        <v>22396922</v>
      </c>
      <c r="J110" s="114">
        <v>0</v>
      </c>
      <c r="K110" s="114">
        <v>0</v>
      </c>
      <c r="L110" s="114">
        <v>0</v>
      </c>
      <c r="M110" s="114">
        <v>0</v>
      </c>
      <c r="N110" s="114">
        <v>0</v>
      </c>
      <c r="O110" s="114">
        <v>0</v>
      </c>
      <c r="P110" s="114">
        <v>0</v>
      </c>
      <c r="Q110" s="114">
        <v>0</v>
      </c>
      <c r="R110" s="114">
        <v>0</v>
      </c>
      <c r="S110" s="114">
        <v>0</v>
      </c>
      <c r="T110" s="128"/>
    </row>
    <row r="111" spans="1:20" ht="16.5" x14ac:dyDescent="0.25">
      <c r="A111" s="112" t="s">
        <v>226</v>
      </c>
      <c r="B111" s="123" t="s">
        <v>227</v>
      </c>
      <c r="C111" s="115" t="s">
        <v>19</v>
      </c>
      <c r="D111" s="115" t="s">
        <v>20</v>
      </c>
      <c r="E111" s="116" t="s">
        <v>317</v>
      </c>
      <c r="F111" s="117" t="s">
        <v>21</v>
      </c>
      <c r="G111" s="126">
        <v>1124352000</v>
      </c>
      <c r="H111" s="126">
        <v>372227243</v>
      </c>
      <c r="I111" s="126">
        <v>752124757</v>
      </c>
      <c r="J111" s="113">
        <v>0</v>
      </c>
      <c r="K111" s="126">
        <v>372227243</v>
      </c>
      <c r="L111" s="113">
        <v>0</v>
      </c>
      <c r="M111" s="126">
        <v>372227243</v>
      </c>
      <c r="N111" s="113">
        <v>0</v>
      </c>
      <c r="O111" s="126">
        <v>372227243</v>
      </c>
      <c r="P111" s="113">
        <v>0</v>
      </c>
      <c r="Q111" s="126">
        <v>372227243</v>
      </c>
      <c r="R111" s="113">
        <v>0</v>
      </c>
      <c r="S111" s="113">
        <v>0</v>
      </c>
      <c r="T111" s="128"/>
    </row>
    <row r="112" spans="1:20" ht="15" x14ac:dyDescent="0.25">
      <c r="A112" s="112" t="s">
        <v>228</v>
      </c>
      <c r="B112" s="123" t="s">
        <v>229</v>
      </c>
      <c r="C112" s="115" t="s">
        <v>19</v>
      </c>
      <c r="D112" s="115" t="s">
        <v>20</v>
      </c>
      <c r="E112" s="116" t="s">
        <v>317</v>
      </c>
      <c r="F112" s="117" t="s">
        <v>21</v>
      </c>
      <c r="G112" s="126">
        <v>426147000</v>
      </c>
      <c r="H112" s="126">
        <v>372227243</v>
      </c>
      <c r="I112" s="126">
        <v>53919757</v>
      </c>
      <c r="J112" s="113">
        <v>0</v>
      </c>
      <c r="K112" s="126">
        <v>372227243</v>
      </c>
      <c r="L112" s="113">
        <v>0</v>
      </c>
      <c r="M112" s="126">
        <v>372227243</v>
      </c>
      <c r="N112" s="113">
        <v>0</v>
      </c>
      <c r="O112" s="126">
        <v>372227243</v>
      </c>
      <c r="P112" s="113">
        <v>0</v>
      </c>
      <c r="Q112" s="126">
        <v>372227243</v>
      </c>
      <c r="R112" s="113">
        <v>0</v>
      </c>
      <c r="S112" s="113">
        <v>0</v>
      </c>
      <c r="T112" s="128"/>
    </row>
    <row r="113" spans="1:20" ht="15" x14ac:dyDescent="0.25">
      <c r="A113" s="112" t="s">
        <v>230</v>
      </c>
      <c r="B113" s="123" t="s">
        <v>231</v>
      </c>
      <c r="C113" s="115" t="s">
        <v>19</v>
      </c>
      <c r="D113" s="115" t="s">
        <v>20</v>
      </c>
      <c r="E113" s="116" t="s">
        <v>317</v>
      </c>
      <c r="F113" s="117" t="s">
        <v>21</v>
      </c>
      <c r="G113" s="126">
        <v>426147000</v>
      </c>
      <c r="H113" s="126">
        <v>372227243</v>
      </c>
      <c r="I113" s="126">
        <v>53919757</v>
      </c>
      <c r="J113" s="113">
        <v>0</v>
      </c>
      <c r="K113" s="126">
        <v>372227243</v>
      </c>
      <c r="L113" s="113">
        <v>0</v>
      </c>
      <c r="M113" s="126">
        <v>372227243</v>
      </c>
      <c r="N113" s="113">
        <v>0</v>
      </c>
      <c r="O113" s="126">
        <v>372227243</v>
      </c>
      <c r="P113" s="113">
        <v>0</v>
      </c>
      <c r="Q113" s="126">
        <v>372227243</v>
      </c>
      <c r="R113" s="113">
        <v>0</v>
      </c>
      <c r="S113" s="113">
        <v>0</v>
      </c>
      <c r="T113" s="128"/>
    </row>
    <row r="114" spans="1:20" ht="16.5" x14ac:dyDescent="0.25">
      <c r="A114" s="112" t="s">
        <v>232</v>
      </c>
      <c r="B114" s="124" t="s">
        <v>233</v>
      </c>
      <c r="C114" s="118" t="s">
        <v>19</v>
      </c>
      <c r="D114" s="118" t="s">
        <v>20</v>
      </c>
      <c r="E114" s="119" t="s">
        <v>317</v>
      </c>
      <c r="F114" s="120" t="s">
        <v>21</v>
      </c>
      <c r="G114" s="127">
        <v>423017676</v>
      </c>
      <c r="H114" s="127">
        <v>369811843</v>
      </c>
      <c r="I114" s="127">
        <v>53205833</v>
      </c>
      <c r="J114" s="114">
        <v>0</v>
      </c>
      <c r="K114" s="127">
        <v>369811843</v>
      </c>
      <c r="L114" s="114">
        <v>0</v>
      </c>
      <c r="M114" s="127">
        <v>369811843</v>
      </c>
      <c r="N114" s="114">
        <v>0</v>
      </c>
      <c r="O114" s="127">
        <v>369811843</v>
      </c>
      <c r="P114" s="114">
        <v>0</v>
      </c>
      <c r="Q114" s="127">
        <v>369811843</v>
      </c>
      <c r="R114" s="114">
        <v>0</v>
      </c>
      <c r="S114" s="114">
        <v>0</v>
      </c>
      <c r="T114" s="128"/>
    </row>
    <row r="115" spans="1:20" ht="15" x14ac:dyDescent="0.25">
      <c r="A115" s="112" t="s">
        <v>234</v>
      </c>
      <c r="B115" s="124" t="s">
        <v>235</v>
      </c>
      <c r="C115" s="118" t="s">
        <v>19</v>
      </c>
      <c r="D115" s="118" t="s">
        <v>20</v>
      </c>
      <c r="E115" s="119" t="s">
        <v>317</v>
      </c>
      <c r="F115" s="120" t="s">
        <v>21</v>
      </c>
      <c r="G115" s="127">
        <v>76544</v>
      </c>
      <c r="H115" s="114">
        <v>0</v>
      </c>
      <c r="I115" s="127">
        <v>76544</v>
      </c>
      <c r="J115" s="114">
        <v>0</v>
      </c>
      <c r="K115" s="114">
        <v>0</v>
      </c>
      <c r="L115" s="114">
        <v>0</v>
      </c>
      <c r="M115" s="114">
        <v>0</v>
      </c>
      <c r="N115" s="114">
        <v>0</v>
      </c>
      <c r="O115" s="114">
        <v>0</v>
      </c>
      <c r="P115" s="114">
        <v>0</v>
      </c>
      <c r="Q115" s="114">
        <v>0</v>
      </c>
      <c r="R115" s="114">
        <v>0</v>
      </c>
      <c r="S115" s="114">
        <v>0</v>
      </c>
      <c r="T115" s="128"/>
    </row>
    <row r="116" spans="1:20" ht="15" x14ac:dyDescent="0.25">
      <c r="A116" s="112" t="s">
        <v>236</v>
      </c>
      <c r="B116" s="124" t="s">
        <v>237</v>
      </c>
      <c r="C116" s="118" t="s">
        <v>19</v>
      </c>
      <c r="D116" s="118" t="s">
        <v>20</v>
      </c>
      <c r="E116" s="119" t="s">
        <v>317</v>
      </c>
      <c r="F116" s="120" t="s">
        <v>21</v>
      </c>
      <c r="G116" s="127">
        <v>3052780</v>
      </c>
      <c r="H116" s="127">
        <v>2415400</v>
      </c>
      <c r="I116" s="127">
        <v>637380</v>
      </c>
      <c r="J116" s="114">
        <v>0</v>
      </c>
      <c r="K116" s="127">
        <v>2415400</v>
      </c>
      <c r="L116" s="114">
        <v>0</v>
      </c>
      <c r="M116" s="127">
        <v>2415400</v>
      </c>
      <c r="N116" s="114">
        <v>0</v>
      </c>
      <c r="O116" s="127">
        <v>2415400</v>
      </c>
      <c r="P116" s="114">
        <v>0</v>
      </c>
      <c r="Q116" s="127">
        <v>2415400</v>
      </c>
      <c r="R116" s="114">
        <v>0</v>
      </c>
      <c r="S116" s="114">
        <v>0</v>
      </c>
      <c r="T116" s="128"/>
    </row>
    <row r="117" spans="1:20" ht="15" x14ac:dyDescent="0.25">
      <c r="A117" s="112" t="s">
        <v>238</v>
      </c>
      <c r="B117" s="124" t="s">
        <v>239</v>
      </c>
      <c r="C117" s="118" t="s">
        <v>19</v>
      </c>
      <c r="D117" s="118" t="s">
        <v>20</v>
      </c>
      <c r="E117" s="119" t="s">
        <v>317</v>
      </c>
      <c r="F117" s="120" t="s">
        <v>21</v>
      </c>
      <c r="G117" s="127">
        <v>43164000</v>
      </c>
      <c r="H117" s="114">
        <v>0</v>
      </c>
      <c r="I117" s="127">
        <v>43164000</v>
      </c>
      <c r="J117" s="114">
        <v>0</v>
      </c>
      <c r="K117" s="114">
        <v>0</v>
      </c>
      <c r="L117" s="114">
        <v>0</v>
      </c>
      <c r="M117" s="114">
        <v>0</v>
      </c>
      <c r="N117" s="114">
        <v>0</v>
      </c>
      <c r="O117" s="114">
        <v>0</v>
      </c>
      <c r="P117" s="114">
        <v>0</v>
      </c>
      <c r="Q117" s="114">
        <v>0</v>
      </c>
      <c r="R117" s="114">
        <v>0</v>
      </c>
      <c r="S117" s="114">
        <v>0</v>
      </c>
      <c r="T117" s="128"/>
    </row>
    <row r="118" spans="1:20" ht="15" x14ac:dyDescent="0.25">
      <c r="A118" s="112" t="s">
        <v>240</v>
      </c>
      <c r="B118" s="123" t="s">
        <v>241</v>
      </c>
      <c r="C118" s="115" t="s">
        <v>19</v>
      </c>
      <c r="D118" s="115" t="s">
        <v>20</v>
      </c>
      <c r="E118" s="116" t="s">
        <v>317</v>
      </c>
      <c r="F118" s="117" t="s">
        <v>21</v>
      </c>
      <c r="G118" s="126">
        <v>655041000</v>
      </c>
      <c r="H118" s="113">
        <v>0</v>
      </c>
      <c r="I118" s="126">
        <v>655041000</v>
      </c>
      <c r="J118" s="113">
        <v>0</v>
      </c>
      <c r="K118" s="113">
        <v>0</v>
      </c>
      <c r="L118" s="113">
        <v>0</v>
      </c>
      <c r="M118" s="113">
        <v>0</v>
      </c>
      <c r="N118" s="113">
        <v>0</v>
      </c>
      <c r="O118" s="113">
        <v>0</v>
      </c>
      <c r="P118" s="113">
        <v>0</v>
      </c>
      <c r="Q118" s="113">
        <v>0</v>
      </c>
      <c r="R118" s="113">
        <v>0</v>
      </c>
      <c r="S118" s="113">
        <v>0</v>
      </c>
      <c r="T118" s="128"/>
    </row>
    <row r="119" spans="1:20" ht="15" x14ac:dyDescent="0.25">
      <c r="A119" s="112" t="s">
        <v>242</v>
      </c>
      <c r="B119" s="124" t="s">
        <v>243</v>
      </c>
      <c r="C119" s="118" t="s">
        <v>19</v>
      </c>
      <c r="D119" s="118" t="s">
        <v>20</v>
      </c>
      <c r="E119" s="119" t="s">
        <v>317</v>
      </c>
      <c r="F119" s="120" t="s">
        <v>21</v>
      </c>
      <c r="G119" s="127">
        <v>655041000</v>
      </c>
      <c r="H119" s="114">
        <v>0</v>
      </c>
      <c r="I119" s="127">
        <v>655041000</v>
      </c>
      <c r="J119" s="114">
        <v>0</v>
      </c>
      <c r="K119" s="114">
        <v>0</v>
      </c>
      <c r="L119" s="114">
        <v>0</v>
      </c>
      <c r="M119" s="114">
        <v>0</v>
      </c>
      <c r="N119" s="114">
        <v>0</v>
      </c>
      <c r="O119" s="114">
        <v>0</v>
      </c>
      <c r="P119" s="114">
        <v>0</v>
      </c>
      <c r="Q119" s="114">
        <v>0</v>
      </c>
      <c r="R119" s="114">
        <v>0</v>
      </c>
      <c r="S119" s="114">
        <v>0</v>
      </c>
      <c r="T119" s="128"/>
    </row>
    <row r="120" spans="1:20" ht="15" x14ac:dyDescent="0.25">
      <c r="A120" s="112" t="s">
        <v>244</v>
      </c>
      <c r="B120" s="123" t="s">
        <v>245</v>
      </c>
      <c r="C120" s="115" t="s">
        <v>19</v>
      </c>
      <c r="D120" s="115" t="s">
        <v>20</v>
      </c>
      <c r="E120" s="116" t="s">
        <v>317</v>
      </c>
      <c r="F120" s="117" t="s">
        <v>21</v>
      </c>
      <c r="G120" s="126">
        <v>53135686070</v>
      </c>
      <c r="H120" s="126">
        <v>40953877791.330002</v>
      </c>
      <c r="I120" s="126">
        <v>12181808278.67</v>
      </c>
      <c r="J120" s="113">
        <v>0</v>
      </c>
      <c r="K120" s="126">
        <v>35018618960.110001</v>
      </c>
      <c r="L120" s="126">
        <v>5935258831.2200003</v>
      </c>
      <c r="M120" s="126">
        <v>7653671425.3299999</v>
      </c>
      <c r="N120" s="126">
        <v>27364947534.779999</v>
      </c>
      <c r="O120" s="126">
        <v>7369097080.8299999</v>
      </c>
      <c r="P120" s="126">
        <v>284574344.5</v>
      </c>
      <c r="Q120" s="126">
        <v>7369097080.8299999</v>
      </c>
      <c r="R120" s="113">
        <v>0</v>
      </c>
      <c r="S120" s="126">
        <v>9863047</v>
      </c>
      <c r="T120" s="128"/>
    </row>
    <row r="121" spans="1:20" ht="15" x14ac:dyDescent="0.25">
      <c r="A121" s="112" t="s">
        <v>244</v>
      </c>
      <c r="B121" s="123" t="s">
        <v>245</v>
      </c>
      <c r="C121" s="115" t="s">
        <v>19</v>
      </c>
      <c r="D121" s="115" t="s">
        <v>20</v>
      </c>
      <c r="E121" s="116" t="s">
        <v>401</v>
      </c>
      <c r="F121" s="117" t="s">
        <v>246</v>
      </c>
      <c r="G121" s="126">
        <v>41000000000</v>
      </c>
      <c r="H121" s="126">
        <v>16759502334.91</v>
      </c>
      <c r="I121" s="126">
        <v>24240497665.09</v>
      </c>
      <c r="J121" s="113">
        <v>0</v>
      </c>
      <c r="K121" s="126">
        <v>13866256595.280001</v>
      </c>
      <c r="L121" s="126">
        <v>2893245739.6300001</v>
      </c>
      <c r="M121" s="126">
        <v>1310081575.0999999</v>
      </c>
      <c r="N121" s="126">
        <v>12556175020.18</v>
      </c>
      <c r="O121" s="126">
        <v>1148487366.5999999</v>
      </c>
      <c r="P121" s="126">
        <v>161594208.5</v>
      </c>
      <c r="Q121" s="126">
        <v>1148487366.5999999</v>
      </c>
      <c r="R121" s="113">
        <v>0</v>
      </c>
      <c r="S121" s="126">
        <v>12128599</v>
      </c>
      <c r="T121" s="128"/>
    </row>
    <row r="122" spans="1:20" ht="15" x14ac:dyDescent="0.25">
      <c r="A122" s="112" t="s">
        <v>247</v>
      </c>
      <c r="B122" s="123" t="s">
        <v>248</v>
      </c>
      <c r="C122" s="115" t="s">
        <v>19</v>
      </c>
      <c r="D122" s="115" t="s">
        <v>20</v>
      </c>
      <c r="E122" s="116" t="s">
        <v>317</v>
      </c>
      <c r="F122" s="117" t="s">
        <v>21</v>
      </c>
      <c r="G122" s="126">
        <v>53135686070</v>
      </c>
      <c r="H122" s="126">
        <v>40953877791.330002</v>
      </c>
      <c r="I122" s="126">
        <v>12181808278.67</v>
      </c>
      <c r="J122" s="113">
        <v>0</v>
      </c>
      <c r="K122" s="126">
        <v>35018618960.110001</v>
      </c>
      <c r="L122" s="126">
        <v>5935258831.2200003</v>
      </c>
      <c r="M122" s="126">
        <v>7653671425.3299999</v>
      </c>
      <c r="N122" s="126">
        <v>27364947534.779999</v>
      </c>
      <c r="O122" s="126">
        <v>7369097080.8299999</v>
      </c>
      <c r="P122" s="126">
        <v>284574344.5</v>
      </c>
      <c r="Q122" s="126">
        <v>7369097080.8299999</v>
      </c>
      <c r="R122" s="113">
        <v>0</v>
      </c>
      <c r="S122" s="126">
        <v>9863047</v>
      </c>
      <c r="T122" s="128"/>
    </row>
    <row r="123" spans="1:20" ht="15" x14ac:dyDescent="0.25">
      <c r="A123" s="112" t="s">
        <v>247</v>
      </c>
      <c r="B123" s="123" t="s">
        <v>248</v>
      </c>
      <c r="C123" s="115" t="s">
        <v>19</v>
      </c>
      <c r="D123" s="115" t="s">
        <v>20</v>
      </c>
      <c r="E123" s="116" t="s">
        <v>401</v>
      </c>
      <c r="F123" s="117" t="s">
        <v>246</v>
      </c>
      <c r="G123" s="126">
        <v>12745249378</v>
      </c>
      <c r="H123" s="126">
        <v>6529005129.2200003</v>
      </c>
      <c r="I123" s="126">
        <v>6216244248.7799997</v>
      </c>
      <c r="J123" s="113">
        <v>0</v>
      </c>
      <c r="K123" s="126">
        <v>4471459224.2200003</v>
      </c>
      <c r="L123" s="126">
        <v>2057545905</v>
      </c>
      <c r="M123" s="126">
        <v>1156157473.0999999</v>
      </c>
      <c r="N123" s="126">
        <v>3315301751.1199999</v>
      </c>
      <c r="O123" s="126">
        <v>1003868118.6</v>
      </c>
      <c r="P123" s="126">
        <v>152289354.5</v>
      </c>
      <c r="Q123" s="126">
        <v>1003868118.6</v>
      </c>
      <c r="R123" s="113">
        <v>0</v>
      </c>
      <c r="S123" s="126">
        <v>12128599</v>
      </c>
      <c r="T123" s="128"/>
    </row>
    <row r="124" spans="1:20" ht="15" x14ac:dyDescent="0.25">
      <c r="A124" s="112" t="s">
        <v>249</v>
      </c>
      <c r="B124" s="123" t="s">
        <v>250</v>
      </c>
      <c r="C124" s="115" t="s">
        <v>19</v>
      </c>
      <c r="D124" s="115" t="s">
        <v>20</v>
      </c>
      <c r="E124" s="116" t="s">
        <v>317</v>
      </c>
      <c r="F124" s="117" t="s">
        <v>21</v>
      </c>
      <c r="G124" s="126">
        <v>53135686070</v>
      </c>
      <c r="H124" s="126">
        <v>40953877791.330002</v>
      </c>
      <c r="I124" s="126">
        <v>12181808278.67</v>
      </c>
      <c r="J124" s="113">
        <v>0</v>
      </c>
      <c r="K124" s="126">
        <v>35018618960.110001</v>
      </c>
      <c r="L124" s="126">
        <v>5935258831.2200003</v>
      </c>
      <c r="M124" s="126">
        <v>7653671425.3299999</v>
      </c>
      <c r="N124" s="126">
        <v>27364947534.779999</v>
      </c>
      <c r="O124" s="126">
        <v>7369097080.8299999</v>
      </c>
      <c r="P124" s="126">
        <v>284574344.5</v>
      </c>
      <c r="Q124" s="126">
        <v>7369097080.8299999</v>
      </c>
      <c r="R124" s="113">
        <v>0</v>
      </c>
      <c r="S124" s="126">
        <v>9863047</v>
      </c>
      <c r="T124" s="128"/>
    </row>
    <row r="125" spans="1:20" ht="15" x14ac:dyDescent="0.25">
      <c r="A125" s="112" t="s">
        <v>249</v>
      </c>
      <c r="B125" s="123" t="s">
        <v>250</v>
      </c>
      <c r="C125" s="115" t="s">
        <v>19</v>
      </c>
      <c r="D125" s="115" t="s">
        <v>20</v>
      </c>
      <c r="E125" s="116" t="s">
        <v>401</v>
      </c>
      <c r="F125" s="117" t="s">
        <v>246</v>
      </c>
      <c r="G125" s="126">
        <v>12745249378</v>
      </c>
      <c r="H125" s="126">
        <v>6529005129.2200003</v>
      </c>
      <c r="I125" s="126">
        <v>6216244248.7799997</v>
      </c>
      <c r="J125" s="113">
        <v>0</v>
      </c>
      <c r="K125" s="126">
        <v>4471459224.2200003</v>
      </c>
      <c r="L125" s="126">
        <v>2057545905</v>
      </c>
      <c r="M125" s="126">
        <v>1156157473.0999999</v>
      </c>
      <c r="N125" s="126">
        <v>3315301751.1199999</v>
      </c>
      <c r="O125" s="126">
        <v>1003868118.6</v>
      </c>
      <c r="P125" s="126">
        <v>152289354.5</v>
      </c>
      <c r="Q125" s="126">
        <v>1003868118.6</v>
      </c>
      <c r="R125" s="113">
        <v>0</v>
      </c>
      <c r="S125" s="126">
        <v>12128599</v>
      </c>
      <c r="T125" s="128"/>
    </row>
    <row r="126" spans="1:20" ht="24.75" x14ac:dyDescent="0.25">
      <c r="A126" s="112" t="s">
        <v>276</v>
      </c>
      <c r="B126" s="123" t="s">
        <v>277</v>
      </c>
      <c r="C126" s="115" t="s">
        <v>19</v>
      </c>
      <c r="D126" s="115" t="s">
        <v>20</v>
      </c>
      <c r="E126" s="116" t="s">
        <v>401</v>
      </c>
      <c r="F126" s="117" t="s">
        <v>246</v>
      </c>
      <c r="G126" s="126">
        <v>2000000000</v>
      </c>
      <c r="H126" s="126">
        <v>104496000</v>
      </c>
      <c r="I126" s="126">
        <v>1895504000</v>
      </c>
      <c r="J126" s="113">
        <v>0</v>
      </c>
      <c r="K126" s="126">
        <v>68814000</v>
      </c>
      <c r="L126" s="126">
        <v>35682000</v>
      </c>
      <c r="M126" s="126">
        <v>5522000</v>
      </c>
      <c r="N126" s="126">
        <v>63292000</v>
      </c>
      <c r="O126" s="126">
        <v>5522000</v>
      </c>
      <c r="P126" s="113">
        <v>0</v>
      </c>
      <c r="Q126" s="126">
        <v>5522000</v>
      </c>
      <c r="R126" s="113">
        <v>0</v>
      </c>
      <c r="S126" s="113">
        <v>0</v>
      </c>
      <c r="T126" s="128"/>
    </row>
    <row r="127" spans="1:20" ht="24.75" x14ac:dyDescent="0.25">
      <c r="A127" s="112" t="s">
        <v>852</v>
      </c>
      <c r="B127" s="123" t="s">
        <v>853</v>
      </c>
      <c r="C127" s="115" t="s">
        <v>19</v>
      </c>
      <c r="D127" s="115" t="s">
        <v>20</v>
      </c>
      <c r="E127" s="116" t="s">
        <v>401</v>
      </c>
      <c r="F127" s="117" t="s">
        <v>246</v>
      </c>
      <c r="G127" s="126">
        <v>2000000000</v>
      </c>
      <c r="H127" s="126">
        <v>104496000</v>
      </c>
      <c r="I127" s="126">
        <v>1895504000</v>
      </c>
      <c r="J127" s="113">
        <v>0</v>
      </c>
      <c r="K127" s="126">
        <v>68814000</v>
      </c>
      <c r="L127" s="126">
        <v>35682000</v>
      </c>
      <c r="M127" s="126">
        <v>5522000</v>
      </c>
      <c r="N127" s="126">
        <v>63292000</v>
      </c>
      <c r="O127" s="126">
        <v>5522000</v>
      </c>
      <c r="P127" s="113">
        <v>0</v>
      </c>
      <c r="Q127" s="126">
        <v>5522000</v>
      </c>
      <c r="R127" s="113">
        <v>0</v>
      </c>
      <c r="S127" s="113">
        <v>0</v>
      </c>
      <c r="T127" s="128"/>
    </row>
    <row r="128" spans="1:20" ht="16.5" x14ac:dyDescent="0.25">
      <c r="A128" s="112" t="s">
        <v>854</v>
      </c>
      <c r="B128" s="123" t="s">
        <v>274</v>
      </c>
      <c r="C128" s="115" t="s">
        <v>19</v>
      </c>
      <c r="D128" s="115" t="s">
        <v>20</v>
      </c>
      <c r="E128" s="116" t="s">
        <v>401</v>
      </c>
      <c r="F128" s="117" t="s">
        <v>246</v>
      </c>
      <c r="G128" s="126">
        <v>2000000000</v>
      </c>
      <c r="H128" s="126">
        <v>104496000</v>
      </c>
      <c r="I128" s="126">
        <v>1895504000</v>
      </c>
      <c r="J128" s="113">
        <v>0</v>
      </c>
      <c r="K128" s="126">
        <v>68814000</v>
      </c>
      <c r="L128" s="126">
        <v>35682000</v>
      </c>
      <c r="M128" s="126">
        <v>5522000</v>
      </c>
      <c r="N128" s="126">
        <v>63292000</v>
      </c>
      <c r="O128" s="126">
        <v>5522000</v>
      </c>
      <c r="P128" s="113">
        <v>0</v>
      </c>
      <c r="Q128" s="126">
        <v>5522000</v>
      </c>
      <c r="R128" s="113">
        <v>0</v>
      </c>
      <c r="S128" s="113">
        <v>0</v>
      </c>
      <c r="T128" s="128"/>
    </row>
    <row r="129" spans="1:20" ht="49.5" x14ac:dyDescent="0.25">
      <c r="A129" s="112" t="s">
        <v>855</v>
      </c>
      <c r="B129" s="124" t="s">
        <v>856</v>
      </c>
      <c r="C129" s="118" t="s">
        <v>19</v>
      </c>
      <c r="D129" s="118" t="s">
        <v>20</v>
      </c>
      <c r="E129" s="119" t="s">
        <v>401</v>
      </c>
      <c r="F129" s="120" t="s">
        <v>246</v>
      </c>
      <c r="G129" s="127">
        <v>2000000000</v>
      </c>
      <c r="H129" s="127">
        <v>104496000</v>
      </c>
      <c r="I129" s="127">
        <v>1895504000</v>
      </c>
      <c r="J129" s="114">
        <v>0</v>
      </c>
      <c r="K129" s="127">
        <v>68814000</v>
      </c>
      <c r="L129" s="127">
        <v>35682000</v>
      </c>
      <c r="M129" s="127">
        <v>5522000</v>
      </c>
      <c r="N129" s="127">
        <v>63292000</v>
      </c>
      <c r="O129" s="127">
        <v>5522000</v>
      </c>
      <c r="P129" s="114">
        <v>0</v>
      </c>
      <c r="Q129" s="127">
        <v>5522000</v>
      </c>
      <c r="R129" s="114">
        <v>0</v>
      </c>
      <c r="S129" s="114">
        <v>0</v>
      </c>
      <c r="T129" s="128"/>
    </row>
    <row r="130" spans="1:20" ht="15" customHeight="1" x14ac:dyDescent="0.25">
      <c r="A130" s="112" t="s">
        <v>857</v>
      </c>
      <c r="B130" s="123" t="s">
        <v>858</v>
      </c>
      <c r="C130" s="115" t="s">
        <v>19</v>
      </c>
      <c r="D130" s="115" t="s">
        <v>20</v>
      </c>
      <c r="E130" s="116" t="s">
        <v>401</v>
      </c>
      <c r="F130" s="117" t="s">
        <v>246</v>
      </c>
      <c r="G130" s="126">
        <v>2545249378</v>
      </c>
      <c r="H130" s="126">
        <v>1064086601</v>
      </c>
      <c r="I130" s="126">
        <v>1481162777</v>
      </c>
      <c r="J130" s="113">
        <v>0</v>
      </c>
      <c r="K130" s="126">
        <v>979171234</v>
      </c>
      <c r="L130" s="126">
        <v>84915367</v>
      </c>
      <c r="M130" s="126">
        <v>127401000</v>
      </c>
      <c r="N130" s="126">
        <v>851770234</v>
      </c>
      <c r="O130" s="126">
        <v>107641000</v>
      </c>
      <c r="P130" s="126">
        <v>19760000</v>
      </c>
      <c r="Q130" s="126">
        <v>107641000</v>
      </c>
      <c r="R130" s="113">
        <v>0</v>
      </c>
      <c r="S130" s="113">
        <v>0</v>
      </c>
      <c r="T130" s="128"/>
    </row>
    <row r="131" spans="1:20" ht="24.75" x14ac:dyDescent="0.25">
      <c r="A131" s="112" t="s">
        <v>864</v>
      </c>
      <c r="B131" s="123" t="s">
        <v>853</v>
      </c>
      <c r="C131" s="115" t="s">
        <v>19</v>
      </c>
      <c r="D131" s="115" t="s">
        <v>20</v>
      </c>
      <c r="E131" s="116" t="s">
        <v>401</v>
      </c>
      <c r="F131" s="117" t="s">
        <v>246</v>
      </c>
      <c r="G131" s="126">
        <v>2545249378</v>
      </c>
      <c r="H131" s="126">
        <v>1064086601</v>
      </c>
      <c r="I131" s="126">
        <v>1481162777</v>
      </c>
      <c r="J131" s="113">
        <v>0</v>
      </c>
      <c r="K131" s="126">
        <v>979171234</v>
      </c>
      <c r="L131" s="126">
        <v>84915367</v>
      </c>
      <c r="M131" s="126">
        <v>127401000</v>
      </c>
      <c r="N131" s="126">
        <v>851770234</v>
      </c>
      <c r="O131" s="126">
        <v>107641000</v>
      </c>
      <c r="P131" s="126">
        <v>19760000</v>
      </c>
      <c r="Q131" s="126">
        <v>107641000</v>
      </c>
      <c r="R131" s="113">
        <v>0</v>
      </c>
      <c r="S131" s="113">
        <v>0</v>
      </c>
      <c r="T131" s="128"/>
    </row>
    <row r="132" spans="1:20" ht="16.5" x14ac:dyDescent="0.25">
      <c r="A132" s="112" t="s">
        <v>865</v>
      </c>
      <c r="B132" s="123" t="s">
        <v>253</v>
      </c>
      <c r="C132" s="115" t="s">
        <v>19</v>
      </c>
      <c r="D132" s="115" t="s">
        <v>20</v>
      </c>
      <c r="E132" s="116" t="s">
        <v>401</v>
      </c>
      <c r="F132" s="117" t="s">
        <v>246</v>
      </c>
      <c r="G132" s="126">
        <v>1906853933</v>
      </c>
      <c r="H132" s="126">
        <v>857428067</v>
      </c>
      <c r="I132" s="126">
        <v>1049425866</v>
      </c>
      <c r="J132" s="113">
        <v>0</v>
      </c>
      <c r="K132" s="126">
        <v>772512700</v>
      </c>
      <c r="L132" s="126">
        <v>84915367</v>
      </c>
      <c r="M132" s="126">
        <v>99893000</v>
      </c>
      <c r="N132" s="126">
        <v>672619700</v>
      </c>
      <c r="O132" s="126">
        <v>86944000</v>
      </c>
      <c r="P132" s="126">
        <v>12949000</v>
      </c>
      <c r="Q132" s="126">
        <v>86944000</v>
      </c>
      <c r="R132" s="113">
        <v>0</v>
      </c>
      <c r="S132" s="113">
        <v>0</v>
      </c>
      <c r="T132" s="128"/>
    </row>
    <row r="133" spans="1:20" ht="15" customHeight="1" x14ac:dyDescent="0.25">
      <c r="A133" s="112" t="s">
        <v>871</v>
      </c>
      <c r="B133" s="123" t="s">
        <v>254</v>
      </c>
      <c r="C133" s="115" t="s">
        <v>19</v>
      </c>
      <c r="D133" s="115" t="s">
        <v>20</v>
      </c>
      <c r="E133" s="116" t="s">
        <v>401</v>
      </c>
      <c r="F133" s="117" t="s">
        <v>246</v>
      </c>
      <c r="G133" s="126">
        <v>638395445</v>
      </c>
      <c r="H133" s="126">
        <v>206658534</v>
      </c>
      <c r="I133" s="126">
        <v>431736911</v>
      </c>
      <c r="J133" s="113">
        <v>0</v>
      </c>
      <c r="K133" s="126">
        <v>206658534</v>
      </c>
      <c r="L133" s="113">
        <v>0</v>
      </c>
      <c r="M133" s="126">
        <v>27508000</v>
      </c>
      <c r="N133" s="126">
        <v>179150534</v>
      </c>
      <c r="O133" s="126">
        <v>20697000</v>
      </c>
      <c r="P133" s="126">
        <v>6811000</v>
      </c>
      <c r="Q133" s="126">
        <v>20697000</v>
      </c>
      <c r="R133" s="113">
        <v>0</v>
      </c>
      <c r="S133" s="113">
        <v>0</v>
      </c>
      <c r="T133" s="128"/>
    </row>
    <row r="134" spans="1:20" ht="15" customHeight="1" x14ac:dyDescent="0.25">
      <c r="A134" s="112" t="s">
        <v>877</v>
      </c>
      <c r="B134" s="124" t="s">
        <v>878</v>
      </c>
      <c r="C134" s="118" t="s">
        <v>19</v>
      </c>
      <c r="D134" s="118" t="s">
        <v>20</v>
      </c>
      <c r="E134" s="119" t="s">
        <v>401</v>
      </c>
      <c r="F134" s="120" t="s">
        <v>246</v>
      </c>
      <c r="G134" s="127">
        <v>1906853933</v>
      </c>
      <c r="H134" s="127">
        <v>857428067</v>
      </c>
      <c r="I134" s="127">
        <v>1049425866</v>
      </c>
      <c r="J134" s="114">
        <v>0</v>
      </c>
      <c r="K134" s="127">
        <v>772512700</v>
      </c>
      <c r="L134" s="127">
        <v>84915367</v>
      </c>
      <c r="M134" s="127">
        <v>99893000</v>
      </c>
      <c r="N134" s="127">
        <v>672619700</v>
      </c>
      <c r="O134" s="127">
        <v>86944000</v>
      </c>
      <c r="P134" s="127">
        <v>12949000</v>
      </c>
      <c r="Q134" s="127">
        <v>86944000</v>
      </c>
      <c r="R134" s="114">
        <v>0</v>
      </c>
      <c r="S134" s="114">
        <v>0</v>
      </c>
      <c r="T134" s="128"/>
    </row>
    <row r="135" spans="1:20" ht="15" customHeight="1" x14ac:dyDescent="0.25">
      <c r="A135" s="112" t="s">
        <v>879</v>
      </c>
      <c r="B135" s="124" t="s">
        <v>880</v>
      </c>
      <c r="C135" s="118" t="s">
        <v>19</v>
      </c>
      <c r="D135" s="118" t="s">
        <v>20</v>
      </c>
      <c r="E135" s="119" t="s">
        <v>401</v>
      </c>
      <c r="F135" s="120" t="s">
        <v>246</v>
      </c>
      <c r="G135" s="127">
        <v>638395445</v>
      </c>
      <c r="H135" s="127">
        <v>206658534</v>
      </c>
      <c r="I135" s="127">
        <v>431736911</v>
      </c>
      <c r="J135" s="114">
        <v>0</v>
      </c>
      <c r="K135" s="127">
        <v>206658534</v>
      </c>
      <c r="L135" s="114">
        <v>0</v>
      </c>
      <c r="M135" s="127">
        <v>27508000</v>
      </c>
      <c r="N135" s="127">
        <v>179150534</v>
      </c>
      <c r="O135" s="127">
        <v>20697000</v>
      </c>
      <c r="P135" s="127">
        <v>6811000</v>
      </c>
      <c r="Q135" s="127">
        <v>20697000</v>
      </c>
      <c r="R135" s="114">
        <v>0</v>
      </c>
      <c r="S135" s="114">
        <v>0</v>
      </c>
      <c r="T135" s="128"/>
    </row>
    <row r="136" spans="1:20" ht="33" x14ac:dyDescent="0.25">
      <c r="A136" s="112" t="s">
        <v>881</v>
      </c>
      <c r="B136" s="123" t="s">
        <v>517</v>
      </c>
      <c r="C136" s="115" t="s">
        <v>19</v>
      </c>
      <c r="D136" s="115" t="s">
        <v>20</v>
      </c>
      <c r="E136" s="116" t="s">
        <v>317</v>
      </c>
      <c r="F136" s="117" t="s">
        <v>21</v>
      </c>
      <c r="G136" s="126">
        <v>53135686070</v>
      </c>
      <c r="H136" s="126">
        <v>40953877791.330002</v>
      </c>
      <c r="I136" s="126">
        <v>12181808278.67</v>
      </c>
      <c r="J136" s="113">
        <v>0</v>
      </c>
      <c r="K136" s="126">
        <v>35018618960.110001</v>
      </c>
      <c r="L136" s="126">
        <v>5935258831.2200003</v>
      </c>
      <c r="M136" s="126">
        <v>7653671425.3299999</v>
      </c>
      <c r="N136" s="126">
        <v>27364947534.779999</v>
      </c>
      <c r="O136" s="126">
        <v>7369097080.8299999</v>
      </c>
      <c r="P136" s="126">
        <v>284574344.5</v>
      </c>
      <c r="Q136" s="126">
        <v>7369097080.8299999</v>
      </c>
      <c r="R136" s="113">
        <v>0</v>
      </c>
      <c r="S136" s="126">
        <v>9863047</v>
      </c>
      <c r="T136" s="128"/>
    </row>
    <row r="137" spans="1:20" ht="15" customHeight="1" x14ac:dyDescent="0.25">
      <c r="A137" s="112" t="s">
        <v>882</v>
      </c>
      <c r="B137" s="123" t="s">
        <v>517</v>
      </c>
      <c r="C137" s="115" t="s">
        <v>19</v>
      </c>
      <c r="D137" s="115" t="s">
        <v>20</v>
      </c>
      <c r="E137" s="116" t="s">
        <v>401</v>
      </c>
      <c r="F137" s="117" t="s">
        <v>246</v>
      </c>
      <c r="G137" s="126">
        <v>8200000000</v>
      </c>
      <c r="H137" s="126">
        <v>5360422528.2200003</v>
      </c>
      <c r="I137" s="126">
        <v>2839577471.7800002</v>
      </c>
      <c r="J137" s="113">
        <v>0</v>
      </c>
      <c r="K137" s="126">
        <v>3423473990.2199998</v>
      </c>
      <c r="L137" s="126">
        <v>1936948538</v>
      </c>
      <c r="M137" s="126">
        <v>1023234473.1</v>
      </c>
      <c r="N137" s="126">
        <v>2400239517.1199999</v>
      </c>
      <c r="O137" s="126">
        <v>890705118.60000002</v>
      </c>
      <c r="P137" s="126">
        <v>132529354.5</v>
      </c>
      <c r="Q137" s="126">
        <v>890705118.60000002</v>
      </c>
      <c r="R137" s="113">
        <v>0</v>
      </c>
      <c r="S137" s="126">
        <v>12128599</v>
      </c>
      <c r="T137" s="128"/>
    </row>
    <row r="138" spans="1:20" ht="15" x14ac:dyDescent="0.25">
      <c r="A138" s="112" t="s">
        <v>889</v>
      </c>
      <c r="B138" s="123" t="s">
        <v>263</v>
      </c>
      <c r="C138" s="115" t="s">
        <v>19</v>
      </c>
      <c r="D138" s="115" t="s">
        <v>20</v>
      </c>
      <c r="E138" s="116" t="s">
        <v>317</v>
      </c>
      <c r="F138" s="117" t="s">
        <v>21</v>
      </c>
      <c r="G138" s="126">
        <v>24199343230</v>
      </c>
      <c r="H138" s="126">
        <v>22513536432.150002</v>
      </c>
      <c r="I138" s="126">
        <v>1685806797.8499999</v>
      </c>
      <c r="J138" s="113">
        <v>0</v>
      </c>
      <c r="K138" s="126">
        <v>18661622470.150002</v>
      </c>
      <c r="L138" s="126">
        <v>3851913962</v>
      </c>
      <c r="M138" s="126">
        <v>5091605142.0799999</v>
      </c>
      <c r="N138" s="126">
        <v>13570017328.07</v>
      </c>
      <c r="O138" s="126">
        <v>4933978509.5799999</v>
      </c>
      <c r="P138" s="126">
        <v>157626632.5</v>
      </c>
      <c r="Q138" s="126">
        <v>4933978509.5799999</v>
      </c>
      <c r="R138" s="113">
        <v>0</v>
      </c>
      <c r="S138" s="126">
        <v>9863047</v>
      </c>
      <c r="T138" s="128"/>
    </row>
    <row r="139" spans="1:20" ht="15" x14ac:dyDescent="0.25">
      <c r="A139" s="112" t="s">
        <v>898</v>
      </c>
      <c r="B139" s="123" t="s">
        <v>264</v>
      </c>
      <c r="C139" s="115" t="s">
        <v>19</v>
      </c>
      <c r="D139" s="115" t="s">
        <v>20</v>
      </c>
      <c r="E139" s="116" t="s">
        <v>317</v>
      </c>
      <c r="F139" s="117" t="s">
        <v>21</v>
      </c>
      <c r="G139" s="126">
        <v>10610911727</v>
      </c>
      <c r="H139" s="126">
        <v>2709503085.8600001</v>
      </c>
      <c r="I139" s="126">
        <v>7901408641.1400003</v>
      </c>
      <c r="J139" s="113">
        <v>0</v>
      </c>
      <c r="K139" s="126">
        <v>2461574748.52</v>
      </c>
      <c r="L139" s="126">
        <v>247928337.34</v>
      </c>
      <c r="M139" s="126">
        <v>310287507</v>
      </c>
      <c r="N139" s="126">
        <v>2151287241.52</v>
      </c>
      <c r="O139" s="126">
        <v>304340507</v>
      </c>
      <c r="P139" s="126">
        <v>5947000</v>
      </c>
      <c r="Q139" s="126">
        <v>304340507</v>
      </c>
      <c r="R139" s="113">
        <v>0</v>
      </c>
      <c r="S139" s="113">
        <v>0</v>
      </c>
      <c r="T139" s="128"/>
    </row>
    <row r="140" spans="1:20" ht="15" x14ac:dyDescent="0.25">
      <c r="A140" s="112" t="s">
        <v>904</v>
      </c>
      <c r="B140" s="123" t="s">
        <v>260</v>
      </c>
      <c r="C140" s="115" t="s">
        <v>19</v>
      </c>
      <c r="D140" s="115" t="s">
        <v>20</v>
      </c>
      <c r="E140" s="116" t="s">
        <v>317</v>
      </c>
      <c r="F140" s="117" t="s">
        <v>21</v>
      </c>
      <c r="G140" s="126">
        <v>1404565956</v>
      </c>
      <c r="H140" s="126">
        <v>738394664</v>
      </c>
      <c r="I140" s="126">
        <v>666171292</v>
      </c>
      <c r="J140" s="113">
        <v>0</v>
      </c>
      <c r="K140" s="126">
        <v>718165281</v>
      </c>
      <c r="L140" s="126">
        <v>20229383</v>
      </c>
      <c r="M140" s="126">
        <v>91055111</v>
      </c>
      <c r="N140" s="126">
        <v>627110170</v>
      </c>
      <c r="O140" s="126">
        <v>85386261</v>
      </c>
      <c r="P140" s="126">
        <v>5668850</v>
      </c>
      <c r="Q140" s="126">
        <v>85386261</v>
      </c>
      <c r="R140" s="113">
        <v>0</v>
      </c>
      <c r="S140" s="113">
        <v>0</v>
      </c>
      <c r="T140" s="128"/>
    </row>
    <row r="141" spans="1:20" ht="15" x14ac:dyDescent="0.25">
      <c r="A141" s="112" t="s">
        <v>912</v>
      </c>
      <c r="B141" s="123" t="s">
        <v>261</v>
      </c>
      <c r="C141" s="115" t="s">
        <v>19</v>
      </c>
      <c r="D141" s="115" t="s">
        <v>20</v>
      </c>
      <c r="E141" s="116" t="s">
        <v>317</v>
      </c>
      <c r="F141" s="117" t="s">
        <v>21</v>
      </c>
      <c r="G141" s="126">
        <v>7991009406</v>
      </c>
      <c r="H141" s="126">
        <v>7618600036.3400002</v>
      </c>
      <c r="I141" s="126">
        <v>372409369.66000003</v>
      </c>
      <c r="J141" s="113">
        <v>0</v>
      </c>
      <c r="K141" s="126">
        <v>7487506827.3400002</v>
      </c>
      <c r="L141" s="126">
        <v>131093209</v>
      </c>
      <c r="M141" s="126">
        <v>1660322200</v>
      </c>
      <c r="N141" s="126">
        <v>5827184627.3400002</v>
      </c>
      <c r="O141" s="126">
        <v>1573810200</v>
      </c>
      <c r="P141" s="126">
        <v>86512000</v>
      </c>
      <c r="Q141" s="126">
        <v>1573810200</v>
      </c>
      <c r="R141" s="113">
        <v>0</v>
      </c>
      <c r="S141" s="113">
        <v>0</v>
      </c>
      <c r="T141" s="128"/>
    </row>
    <row r="142" spans="1:20" ht="16.5" x14ac:dyDescent="0.25">
      <c r="A142" s="112" t="s">
        <v>918</v>
      </c>
      <c r="B142" s="123" t="s">
        <v>262</v>
      </c>
      <c r="C142" s="115" t="s">
        <v>19</v>
      </c>
      <c r="D142" s="115" t="s">
        <v>20</v>
      </c>
      <c r="E142" s="116" t="s">
        <v>317</v>
      </c>
      <c r="F142" s="117" t="s">
        <v>21</v>
      </c>
      <c r="G142" s="126">
        <v>413354306</v>
      </c>
      <c r="H142" s="126">
        <v>413354306</v>
      </c>
      <c r="I142" s="113">
        <v>0</v>
      </c>
      <c r="J142" s="113">
        <v>0</v>
      </c>
      <c r="K142" s="126">
        <v>413354306</v>
      </c>
      <c r="L142" s="113">
        <v>0</v>
      </c>
      <c r="M142" s="113">
        <v>0</v>
      </c>
      <c r="N142" s="126">
        <v>413354306</v>
      </c>
      <c r="O142" s="113">
        <v>0</v>
      </c>
      <c r="P142" s="113">
        <v>0</v>
      </c>
      <c r="Q142" s="113">
        <v>0</v>
      </c>
      <c r="R142" s="113">
        <v>0</v>
      </c>
      <c r="S142" s="113">
        <v>0</v>
      </c>
      <c r="T142" s="128"/>
    </row>
    <row r="143" spans="1:20" ht="24.75" x14ac:dyDescent="0.25">
      <c r="A143" s="112" t="s">
        <v>920</v>
      </c>
      <c r="B143" s="123" t="s">
        <v>853</v>
      </c>
      <c r="C143" s="115" t="s">
        <v>19</v>
      </c>
      <c r="D143" s="115" t="s">
        <v>20</v>
      </c>
      <c r="E143" s="116" t="s">
        <v>317</v>
      </c>
      <c r="F143" s="117" t="s">
        <v>21</v>
      </c>
      <c r="G143" s="126">
        <v>53135686070</v>
      </c>
      <c r="H143" s="126">
        <v>40953877791.330002</v>
      </c>
      <c r="I143" s="126">
        <v>12181808278.67</v>
      </c>
      <c r="J143" s="113">
        <v>0</v>
      </c>
      <c r="K143" s="126">
        <v>35018618960.110001</v>
      </c>
      <c r="L143" s="126">
        <v>5935258831.2200003</v>
      </c>
      <c r="M143" s="126">
        <v>7653671425.3299999</v>
      </c>
      <c r="N143" s="126">
        <v>27364947534.779999</v>
      </c>
      <c r="O143" s="126">
        <v>7369097080.8299999</v>
      </c>
      <c r="P143" s="126">
        <v>284574344.5</v>
      </c>
      <c r="Q143" s="126">
        <v>7369097080.8299999</v>
      </c>
      <c r="R143" s="113">
        <v>0</v>
      </c>
      <c r="S143" s="126">
        <v>9863047</v>
      </c>
      <c r="T143" s="128"/>
    </row>
    <row r="144" spans="1:20" ht="16.5" x14ac:dyDescent="0.25">
      <c r="A144" s="112" t="s">
        <v>921</v>
      </c>
      <c r="B144" s="123" t="s">
        <v>518</v>
      </c>
      <c r="C144" s="115" t="s">
        <v>19</v>
      </c>
      <c r="D144" s="115" t="s">
        <v>20</v>
      </c>
      <c r="E144" s="116" t="s">
        <v>317</v>
      </c>
      <c r="F144" s="117" t="s">
        <v>21</v>
      </c>
      <c r="G144" s="126">
        <v>4478048694</v>
      </c>
      <c r="H144" s="126">
        <v>3841492402.3099999</v>
      </c>
      <c r="I144" s="126">
        <v>636556291.69000006</v>
      </c>
      <c r="J144" s="113">
        <v>0</v>
      </c>
      <c r="K144" s="126">
        <v>2157398462.4299998</v>
      </c>
      <c r="L144" s="126">
        <v>1684093939.8800001</v>
      </c>
      <c r="M144" s="126">
        <v>205328331.25</v>
      </c>
      <c r="N144" s="126">
        <v>1952070131.1800001</v>
      </c>
      <c r="O144" s="126">
        <v>179067331.25</v>
      </c>
      <c r="P144" s="126">
        <v>26261000</v>
      </c>
      <c r="Q144" s="126">
        <v>179067331.25</v>
      </c>
      <c r="R144" s="113">
        <v>0</v>
      </c>
      <c r="S144" s="113">
        <v>0</v>
      </c>
      <c r="T144" s="128"/>
    </row>
    <row r="145" spans="1:20" ht="16.5" x14ac:dyDescent="0.25">
      <c r="A145" s="112" t="s">
        <v>929</v>
      </c>
      <c r="B145" s="123" t="s">
        <v>258</v>
      </c>
      <c r="C145" s="115" t="s">
        <v>19</v>
      </c>
      <c r="D145" s="115" t="s">
        <v>20</v>
      </c>
      <c r="E145" s="116" t="s">
        <v>317</v>
      </c>
      <c r="F145" s="117" t="s">
        <v>21</v>
      </c>
      <c r="G145" s="126">
        <v>800000000</v>
      </c>
      <c r="H145" s="113">
        <v>0</v>
      </c>
      <c r="I145" s="126">
        <v>800000000</v>
      </c>
      <c r="J145" s="113">
        <v>0</v>
      </c>
      <c r="K145" s="113">
        <v>0</v>
      </c>
      <c r="L145" s="113">
        <v>0</v>
      </c>
      <c r="M145" s="113">
        <v>0</v>
      </c>
      <c r="N145" s="113">
        <v>0</v>
      </c>
      <c r="O145" s="113">
        <v>0</v>
      </c>
      <c r="P145" s="113">
        <v>0</v>
      </c>
      <c r="Q145" s="113">
        <v>0</v>
      </c>
      <c r="R145" s="113">
        <v>0</v>
      </c>
      <c r="S145" s="113">
        <v>0</v>
      </c>
      <c r="T145" s="128"/>
    </row>
    <row r="146" spans="1:20" ht="24.75" x14ac:dyDescent="0.25">
      <c r="A146" s="112" t="s">
        <v>931</v>
      </c>
      <c r="B146" s="123" t="s">
        <v>259</v>
      </c>
      <c r="C146" s="115" t="s">
        <v>19</v>
      </c>
      <c r="D146" s="115" t="s">
        <v>20</v>
      </c>
      <c r="E146" s="116" t="s">
        <v>317</v>
      </c>
      <c r="F146" s="117" t="s">
        <v>21</v>
      </c>
      <c r="G146" s="126">
        <v>3238452751</v>
      </c>
      <c r="H146" s="126">
        <v>3118996864.6700001</v>
      </c>
      <c r="I146" s="126">
        <v>119455886.33</v>
      </c>
      <c r="J146" s="113">
        <v>0</v>
      </c>
      <c r="K146" s="126">
        <v>3118996864.6700001</v>
      </c>
      <c r="L146" s="113">
        <v>0</v>
      </c>
      <c r="M146" s="126">
        <v>295073134</v>
      </c>
      <c r="N146" s="126">
        <v>2823923730.6700001</v>
      </c>
      <c r="O146" s="126">
        <v>292514272</v>
      </c>
      <c r="P146" s="126">
        <v>2558862</v>
      </c>
      <c r="Q146" s="126">
        <v>292514272</v>
      </c>
      <c r="R146" s="113">
        <v>0</v>
      </c>
      <c r="S146" s="113">
        <v>0</v>
      </c>
      <c r="T146" s="128"/>
    </row>
    <row r="147" spans="1:20" ht="24.75" x14ac:dyDescent="0.25">
      <c r="A147" s="112" t="s">
        <v>920</v>
      </c>
      <c r="B147" s="123" t="s">
        <v>853</v>
      </c>
      <c r="C147" s="115" t="s">
        <v>19</v>
      </c>
      <c r="D147" s="115" t="s">
        <v>20</v>
      </c>
      <c r="E147" s="116" t="s">
        <v>401</v>
      </c>
      <c r="F147" s="117" t="s">
        <v>246</v>
      </c>
      <c r="G147" s="126">
        <v>8200000000</v>
      </c>
      <c r="H147" s="126">
        <v>5360422528.2200003</v>
      </c>
      <c r="I147" s="126">
        <v>2839577471.7800002</v>
      </c>
      <c r="J147" s="113">
        <v>0</v>
      </c>
      <c r="K147" s="126">
        <v>3423473990.2199998</v>
      </c>
      <c r="L147" s="126">
        <v>1936948538</v>
      </c>
      <c r="M147" s="126">
        <v>1023234473.1</v>
      </c>
      <c r="N147" s="126">
        <v>2400239517.1199999</v>
      </c>
      <c r="O147" s="126">
        <v>890705118.60000002</v>
      </c>
      <c r="P147" s="126">
        <v>132529354.5</v>
      </c>
      <c r="Q147" s="126">
        <v>890705118.60000002</v>
      </c>
      <c r="R147" s="113">
        <v>0</v>
      </c>
      <c r="S147" s="126">
        <v>12128599</v>
      </c>
      <c r="T147" s="128"/>
    </row>
    <row r="148" spans="1:20" ht="16.5" x14ac:dyDescent="0.25">
      <c r="A148" s="112" t="s">
        <v>918</v>
      </c>
      <c r="B148" s="123" t="s">
        <v>262</v>
      </c>
      <c r="C148" s="115" t="s">
        <v>19</v>
      </c>
      <c r="D148" s="115" t="s">
        <v>20</v>
      </c>
      <c r="E148" s="116" t="s">
        <v>401</v>
      </c>
      <c r="F148" s="117" t="s">
        <v>246</v>
      </c>
      <c r="G148" s="126">
        <v>7115614546</v>
      </c>
      <c r="H148" s="126">
        <v>4345917560.4799995</v>
      </c>
      <c r="I148" s="126">
        <v>2769696985.52</v>
      </c>
      <c r="J148" s="113">
        <v>0</v>
      </c>
      <c r="K148" s="126">
        <v>2802915493.48</v>
      </c>
      <c r="L148" s="126">
        <v>1543002067</v>
      </c>
      <c r="M148" s="126">
        <v>870847392.10000002</v>
      </c>
      <c r="N148" s="126">
        <v>1932068101.3800001</v>
      </c>
      <c r="O148" s="126">
        <v>789131643.60000002</v>
      </c>
      <c r="P148" s="126">
        <v>81715748.5</v>
      </c>
      <c r="Q148" s="126">
        <v>789131643.60000002</v>
      </c>
      <c r="R148" s="113">
        <v>0</v>
      </c>
      <c r="S148" s="126">
        <v>11666147</v>
      </c>
      <c r="T148" s="128"/>
    </row>
    <row r="149" spans="1:20" ht="16.5" x14ac:dyDescent="0.25">
      <c r="A149" s="112" t="s">
        <v>946</v>
      </c>
      <c r="B149" s="123" t="s">
        <v>265</v>
      </c>
      <c r="C149" s="115" t="s">
        <v>19</v>
      </c>
      <c r="D149" s="115" t="s">
        <v>20</v>
      </c>
      <c r="E149" s="116" t="s">
        <v>401</v>
      </c>
      <c r="F149" s="117" t="s">
        <v>246</v>
      </c>
      <c r="G149" s="126">
        <v>1084385454</v>
      </c>
      <c r="H149" s="126">
        <v>1014504967.74</v>
      </c>
      <c r="I149" s="126">
        <v>69880486.260000005</v>
      </c>
      <c r="J149" s="113">
        <v>0</v>
      </c>
      <c r="K149" s="126">
        <v>620558496.74000001</v>
      </c>
      <c r="L149" s="126">
        <v>393946471</v>
      </c>
      <c r="M149" s="126">
        <v>152387081</v>
      </c>
      <c r="N149" s="126">
        <v>468171415.74000001</v>
      </c>
      <c r="O149" s="126">
        <v>101573475</v>
      </c>
      <c r="P149" s="126">
        <v>50813606</v>
      </c>
      <c r="Q149" s="126">
        <v>101573475</v>
      </c>
      <c r="R149" s="113">
        <v>0</v>
      </c>
      <c r="S149" s="126">
        <v>462452</v>
      </c>
      <c r="T149" s="128"/>
    </row>
    <row r="150" spans="1:20" ht="15" customHeight="1" x14ac:dyDescent="0.25">
      <c r="A150" s="112" t="s">
        <v>956</v>
      </c>
      <c r="B150" s="124" t="s">
        <v>957</v>
      </c>
      <c r="C150" s="118" t="s">
        <v>19</v>
      </c>
      <c r="D150" s="118" t="s">
        <v>20</v>
      </c>
      <c r="E150" s="119" t="s">
        <v>317</v>
      </c>
      <c r="F150" s="120" t="s">
        <v>21</v>
      </c>
      <c r="G150" s="127">
        <v>24199343230</v>
      </c>
      <c r="H150" s="127">
        <v>22513536432.150002</v>
      </c>
      <c r="I150" s="127">
        <v>1685806797.8499999</v>
      </c>
      <c r="J150" s="114">
        <v>0</v>
      </c>
      <c r="K150" s="127">
        <v>18661622470.150002</v>
      </c>
      <c r="L150" s="127">
        <v>3851913962</v>
      </c>
      <c r="M150" s="127">
        <v>5091605142.0799999</v>
      </c>
      <c r="N150" s="127">
        <v>13570017328.07</v>
      </c>
      <c r="O150" s="127">
        <v>4933978509.5799999</v>
      </c>
      <c r="P150" s="127">
        <v>157626632.5</v>
      </c>
      <c r="Q150" s="127">
        <v>4933978509.5799999</v>
      </c>
      <c r="R150" s="114">
        <v>0</v>
      </c>
      <c r="S150" s="127">
        <v>9863047</v>
      </c>
      <c r="T150" s="128"/>
    </row>
    <row r="151" spans="1:20" ht="15" customHeight="1" x14ac:dyDescent="0.25">
      <c r="A151" s="112" t="s">
        <v>958</v>
      </c>
      <c r="B151" s="124" t="s">
        <v>959</v>
      </c>
      <c r="C151" s="118" t="s">
        <v>19</v>
      </c>
      <c r="D151" s="118" t="s">
        <v>20</v>
      </c>
      <c r="E151" s="119" t="s">
        <v>317</v>
      </c>
      <c r="F151" s="120" t="s">
        <v>21</v>
      </c>
      <c r="G151" s="127">
        <v>10610911727</v>
      </c>
      <c r="H151" s="127">
        <v>2709503085.8600001</v>
      </c>
      <c r="I151" s="127">
        <v>7901408641.1400003</v>
      </c>
      <c r="J151" s="114">
        <v>0</v>
      </c>
      <c r="K151" s="127">
        <v>2461574748.52</v>
      </c>
      <c r="L151" s="127">
        <v>247928337.34</v>
      </c>
      <c r="M151" s="127">
        <v>310287507</v>
      </c>
      <c r="N151" s="127">
        <v>2151287241.52</v>
      </c>
      <c r="O151" s="127">
        <v>304340507</v>
      </c>
      <c r="P151" s="127">
        <v>5947000</v>
      </c>
      <c r="Q151" s="127">
        <v>304340507</v>
      </c>
      <c r="R151" s="114">
        <v>0</v>
      </c>
      <c r="S151" s="114">
        <v>0</v>
      </c>
      <c r="T151" s="128"/>
    </row>
    <row r="152" spans="1:20" ht="15" customHeight="1" x14ac:dyDescent="0.25">
      <c r="A152" s="112" t="s">
        <v>960</v>
      </c>
      <c r="B152" s="124" t="s">
        <v>961</v>
      </c>
      <c r="C152" s="118" t="s">
        <v>19</v>
      </c>
      <c r="D152" s="118" t="s">
        <v>20</v>
      </c>
      <c r="E152" s="119" t="s">
        <v>317</v>
      </c>
      <c r="F152" s="120" t="s">
        <v>21</v>
      </c>
      <c r="G152" s="127">
        <v>1404565956</v>
      </c>
      <c r="H152" s="127">
        <v>738394664</v>
      </c>
      <c r="I152" s="127">
        <v>666171292</v>
      </c>
      <c r="J152" s="114">
        <v>0</v>
      </c>
      <c r="K152" s="127">
        <v>718165281</v>
      </c>
      <c r="L152" s="127">
        <v>20229383</v>
      </c>
      <c r="M152" s="127">
        <v>91055111</v>
      </c>
      <c r="N152" s="127">
        <v>627110170</v>
      </c>
      <c r="O152" s="127">
        <v>85386261</v>
      </c>
      <c r="P152" s="127">
        <v>5668850</v>
      </c>
      <c r="Q152" s="127">
        <v>85386261</v>
      </c>
      <c r="R152" s="114">
        <v>0</v>
      </c>
      <c r="S152" s="114">
        <v>0</v>
      </c>
      <c r="T152" s="128"/>
    </row>
    <row r="153" spans="1:20" ht="15" customHeight="1" x14ac:dyDescent="0.25">
      <c r="A153" s="112" t="s">
        <v>962</v>
      </c>
      <c r="B153" s="124" t="s">
        <v>963</v>
      </c>
      <c r="C153" s="118" t="s">
        <v>19</v>
      </c>
      <c r="D153" s="118" t="s">
        <v>20</v>
      </c>
      <c r="E153" s="119" t="s">
        <v>317</v>
      </c>
      <c r="F153" s="120" t="s">
        <v>21</v>
      </c>
      <c r="G153" s="127">
        <v>7991009406</v>
      </c>
      <c r="H153" s="127">
        <v>7618600036.3400002</v>
      </c>
      <c r="I153" s="127">
        <v>372409369.66000003</v>
      </c>
      <c r="J153" s="114">
        <v>0</v>
      </c>
      <c r="K153" s="127">
        <v>7487506827.3400002</v>
      </c>
      <c r="L153" s="127">
        <v>131093209</v>
      </c>
      <c r="M153" s="127">
        <v>1660322200</v>
      </c>
      <c r="N153" s="127">
        <v>5827184627.3400002</v>
      </c>
      <c r="O153" s="127">
        <v>1573810200</v>
      </c>
      <c r="P153" s="127">
        <v>86512000</v>
      </c>
      <c r="Q153" s="127">
        <v>1573810200</v>
      </c>
      <c r="R153" s="114">
        <v>0</v>
      </c>
      <c r="S153" s="114">
        <v>0</v>
      </c>
      <c r="T153" s="128"/>
    </row>
    <row r="154" spans="1:20" ht="15" customHeight="1" x14ac:dyDescent="0.25">
      <c r="A154" s="112" t="s">
        <v>964</v>
      </c>
      <c r="B154" s="124" t="s">
        <v>965</v>
      </c>
      <c r="C154" s="118" t="s">
        <v>19</v>
      </c>
      <c r="D154" s="118" t="s">
        <v>20</v>
      </c>
      <c r="E154" s="119" t="s">
        <v>317</v>
      </c>
      <c r="F154" s="120" t="s">
        <v>21</v>
      </c>
      <c r="G154" s="127">
        <v>413354306</v>
      </c>
      <c r="H154" s="127">
        <v>413354306</v>
      </c>
      <c r="I154" s="114">
        <v>0</v>
      </c>
      <c r="J154" s="114">
        <v>0</v>
      </c>
      <c r="K154" s="127">
        <v>413354306</v>
      </c>
      <c r="L154" s="114">
        <v>0</v>
      </c>
      <c r="M154" s="114">
        <v>0</v>
      </c>
      <c r="N154" s="127">
        <v>413354306</v>
      </c>
      <c r="O154" s="114">
        <v>0</v>
      </c>
      <c r="P154" s="114">
        <v>0</v>
      </c>
      <c r="Q154" s="114">
        <v>0</v>
      </c>
      <c r="R154" s="114">
        <v>0</v>
      </c>
      <c r="S154" s="114">
        <v>0</v>
      </c>
      <c r="T154" s="128"/>
    </row>
    <row r="155" spans="1:20" ht="15" customHeight="1" x14ac:dyDescent="0.25">
      <c r="A155" s="112" t="s">
        <v>966</v>
      </c>
      <c r="B155" s="124" t="s">
        <v>967</v>
      </c>
      <c r="C155" s="118" t="s">
        <v>19</v>
      </c>
      <c r="D155" s="118" t="s">
        <v>20</v>
      </c>
      <c r="E155" s="119" t="s">
        <v>317</v>
      </c>
      <c r="F155" s="120" t="s">
        <v>21</v>
      </c>
      <c r="G155" s="127">
        <v>4478048694</v>
      </c>
      <c r="H155" s="127">
        <v>3841492402.3099999</v>
      </c>
      <c r="I155" s="127">
        <v>636556291.69000006</v>
      </c>
      <c r="J155" s="114">
        <v>0</v>
      </c>
      <c r="K155" s="127">
        <v>2157398462.4299998</v>
      </c>
      <c r="L155" s="127">
        <v>1684093939.8800001</v>
      </c>
      <c r="M155" s="127">
        <v>205328331.25</v>
      </c>
      <c r="N155" s="127">
        <v>1952070131.1800001</v>
      </c>
      <c r="O155" s="127">
        <v>179067331.25</v>
      </c>
      <c r="P155" s="127">
        <v>26261000</v>
      </c>
      <c r="Q155" s="127">
        <v>179067331.25</v>
      </c>
      <c r="R155" s="114">
        <v>0</v>
      </c>
      <c r="S155" s="114">
        <v>0</v>
      </c>
      <c r="T155" s="128"/>
    </row>
    <row r="156" spans="1:20" ht="15" customHeight="1" x14ac:dyDescent="0.25">
      <c r="A156" s="112" t="s">
        <v>968</v>
      </c>
      <c r="B156" s="124" t="s">
        <v>969</v>
      </c>
      <c r="C156" s="118" t="s">
        <v>19</v>
      </c>
      <c r="D156" s="118" t="s">
        <v>20</v>
      </c>
      <c r="E156" s="119" t="s">
        <v>317</v>
      </c>
      <c r="F156" s="120" t="s">
        <v>21</v>
      </c>
      <c r="G156" s="127">
        <v>800000000</v>
      </c>
      <c r="H156" s="114">
        <v>0</v>
      </c>
      <c r="I156" s="127">
        <v>800000000</v>
      </c>
      <c r="J156" s="114">
        <v>0</v>
      </c>
      <c r="K156" s="114">
        <v>0</v>
      </c>
      <c r="L156" s="114">
        <v>0</v>
      </c>
      <c r="M156" s="114">
        <v>0</v>
      </c>
      <c r="N156" s="114">
        <v>0</v>
      </c>
      <c r="O156" s="114">
        <v>0</v>
      </c>
      <c r="P156" s="114">
        <v>0</v>
      </c>
      <c r="Q156" s="114">
        <v>0</v>
      </c>
      <c r="R156" s="114">
        <v>0</v>
      </c>
      <c r="S156" s="114">
        <v>0</v>
      </c>
      <c r="T156" s="128"/>
    </row>
    <row r="157" spans="1:20" ht="15" customHeight="1" x14ac:dyDescent="0.25">
      <c r="A157" s="112" t="s">
        <v>970</v>
      </c>
      <c r="B157" s="124" t="s">
        <v>971</v>
      </c>
      <c r="C157" s="118" t="s">
        <v>19</v>
      </c>
      <c r="D157" s="118" t="s">
        <v>20</v>
      </c>
      <c r="E157" s="119" t="s">
        <v>317</v>
      </c>
      <c r="F157" s="120" t="s">
        <v>21</v>
      </c>
      <c r="G157" s="127">
        <v>3238452751</v>
      </c>
      <c r="H157" s="127">
        <v>3118996864.6700001</v>
      </c>
      <c r="I157" s="127">
        <v>119455886.33</v>
      </c>
      <c r="J157" s="114">
        <v>0</v>
      </c>
      <c r="K157" s="127">
        <v>3118996864.6700001</v>
      </c>
      <c r="L157" s="114">
        <v>0</v>
      </c>
      <c r="M157" s="127">
        <v>295073134</v>
      </c>
      <c r="N157" s="127">
        <v>2823923730.6700001</v>
      </c>
      <c r="O157" s="127">
        <v>292514272</v>
      </c>
      <c r="P157" s="127">
        <v>2558862</v>
      </c>
      <c r="Q157" s="127">
        <v>292514272</v>
      </c>
      <c r="R157" s="114">
        <v>0</v>
      </c>
      <c r="S157" s="114">
        <v>0</v>
      </c>
      <c r="T157" s="128"/>
    </row>
    <row r="158" spans="1:20" ht="15" customHeight="1" x14ac:dyDescent="0.25">
      <c r="A158" s="112" t="s">
        <v>964</v>
      </c>
      <c r="B158" s="124" t="s">
        <v>965</v>
      </c>
      <c r="C158" s="118" t="s">
        <v>19</v>
      </c>
      <c r="D158" s="118" t="s">
        <v>20</v>
      </c>
      <c r="E158" s="119" t="s">
        <v>401</v>
      </c>
      <c r="F158" s="120" t="s">
        <v>246</v>
      </c>
      <c r="G158" s="127">
        <v>7115614546</v>
      </c>
      <c r="H158" s="127">
        <v>4345917560.4799995</v>
      </c>
      <c r="I158" s="127">
        <v>2769696985.52</v>
      </c>
      <c r="J158" s="114">
        <v>0</v>
      </c>
      <c r="K158" s="127">
        <v>2802915493.48</v>
      </c>
      <c r="L158" s="127">
        <v>1543002067</v>
      </c>
      <c r="M158" s="127">
        <v>870847392.10000002</v>
      </c>
      <c r="N158" s="127">
        <v>1932068101.3800001</v>
      </c>
      <c r="O158" s="127">
        <v>789131643.60000002</v>
      </c>
      <c r="P158" s="127">
        <v>81715748.5</v>
      </c>
      <c r="Q158" s="127">
        <v>789131643.60000002</v>
      </c>
      <c r="R158" s="114">
        <v>0</v>
      </c>
      <c r="S158" s="127">
        <v>11666147</v>
      </c>
      <c r="T158" s="128"/>
    </row>
    <row r="159" spans="1:20" ht="15" customHeight="1" x14ac:dyDescent="0.25">
      <c r="A159" s="112" t="s">
        <v>972</v>
      </c>
      <c r="B159" s="124" t="s">
        <v>973</v>
      </c>
      <c r="C159" s="118" t="s">
        <v>19</v>
      </c>
      <c r="D159" s="118" t="s">
        <v>20</v>
      </c>
      <c r="E159" s="119" t="s">
        <v>401</v>
      </c>
      <c r="F159" s="120" t="s">
        <v>246</v>
      </c>
      <c r="G159" s="127">
        <v>1084385454</v>
      </c>
      <c r="H159" s="127">
        <v>1014504967.74</v>
      </c>
      <c r="I159" s="127">
        <v>69880486.260000005</v>
      </c>
      <c r="J159" s="114">
        <v>0</v>
      </c>
      <c r="K159" s="127">
        <v>620558496.74000001</v>
      </c>
      <c r="L159" s="127">
        <v>393946471</v>
      </c>
      <c r="M159" s="127">
        <v>152387081</v>
      </c>
      <c r="N159" s="127">
        <v>468171415.74000001</v>
      </c>
      <c r="O159" s="127">
        <v>101573475</v>
      </c>
      <c r="P159" s="127">
        <v>50813606</v>
      </c>
      <c r="Q159" s="127">
        <v>101573475</v>
      </c>
      <c r="R159" s="114">
        <v>0</v>
      </c>
      <c r="S159" s="127">
        <v>462452</v>
      </c>
      <c r="T159" s="128"/>
    </row>
    <row r="160" spans="1:20" ht="16.5" x14ac:dyDescent="0.25">
      <c r="A160" s="112" t="s">
        <v>278</v>
      </c>
      <c r="B160" s="123" t="s">
        <v>279</v>
      </c>
      <c r="C160" s="115" t="s">
        <v>19</v>
      </c>
      <c r="D160" s="115" t="s">
        <v>20</v>
      </c>
      <c r="E160" s="116" t="s">
        <v>401</v>
      </c>
      <c r="F160" s="117" t="s">
        <v>246</v>
      </c>
      <c r="G160" s="126">
        <v>28254750622</v>
      </c>
      <c r="H160" s="126">
        <v>10230497205.690001</v>
      </c>
      <c r="I160" s="126">
        <v>18024253416.310001</v>
      </c>
      <c r="J160" s="113">
        <v>0</v>
      </c>
      <c r="K160" s="126">
        <v>9394797371.0599995</v>
      </c>
      <c r="L160" s="126">
        <v>835699834.63</v>
      </c>
      <c r="M160" s="126">
        <v>153924102</v>
      </c>
      <c r="N160" s="126">
        <v>9240873269.0599995</v>
      </c>
      <c r="O160" s="126">
        <v>144619248</v>
      </c>
      <c r="P160" s="126">
        <v>9304854</v>
      </c>
      <c r="Q160" s="126">
        <v>144619248</v>
      </c>
      <c r="R160" s="113">
        <v>0</v>
      </c>
      <c r="S160" s="113">
        <v>0</v>
      </c>
      <c r="T160" s="128"/>
    </row>
    <row r="161" spans="1:20" ht="15" customHeight="1" x14ac:dyDescent="0.25">
      <c r="A161" s="112" t="s">
        <v>280</v>
      </c>
      <c r="B161" s="123" t="s">
        <v>250</v>
      </c>
      <c r="C161" s="115" t="s">
        <v>19</v>
      </c>
      <c r="D161" s="115" t="s">
        <v>20</v>
      </c>
      <c r="E161" s="116" t="s">
        <v>401</v>
      </c>
      <c r="F161" s="117" t="s">
        <v>246</v>
      </c>
      <c r="G161" s="126">
        <v>28254750622</v>
      </c>
      <c r="H161" s="126">
        <v>10230497205.690001</v>
      </c>
      <c r="I161" s="126">
        <v>18024253416.310001</v>
      </c>
      <c r="J161" s="113">
        <v>0</v>
      </c>
      <c r="K161" s="126">
        <v>9394797371.0599995</v>
      </c>
      <c r="L161" s="126">
        <v>835699834.63</v>
      </c>
      <c r="M161" s="126">
        <v>153924102</v>
      </c>
      <c r="N161" s="126">
        <v>9240873269.0599995</v>
      </c>
      <c r="O161" s="126">
        <v>144619248</v>
      </c>
      <c r="P161" s="126">
        <v>9304854</v>
      </c>
      <c r="Q161" s="126">
        <v>144619248</v>
      </c>
      <c r="R161" s="113">
        <v>0</v>
      </c>
      <c r="S161" s="113">
        <v>0</v>
      </c>
      <c r="T161" s="128"/>
    </row>
    <row r="162" spans="1:20" ht="15" customHeight="1" x14ac:dyDescent="0.25">
      <c r="A162" s="112" t="s">
        <v>519</v>
      </c>
      <c r="B162" s="123" t="s">
        <v>520</v>
      </c>
      <c r="C162" s="115" t="s">
        <v>19</v>
      </c>
      <c r="D162" s="115" t="s">
        <v>20</v>
      </c>
      <c r="E162" s="116" t="s">
        <v>401</v>
      </c>
      <c r="F162" s="117" t="s">
        <v>246</v>
      </c>
      <c r="G162" s="126">
        <v>4900000000</v>
      </c>
      <c r="H162" s="126">
        <v>1744412636</v>
      </c>
      <c r="I162" s="126">
        <v>3155587364</v>
      </c>
      <c r="J162" s="113">
        <v>0</v>
      </c>
      <c r="K162" s="126">
        <v>1690445251</v>
      </c>
      <c r="L162" s="126">
        <v>53967385</v>
      </c>
      <c r="M162" s="126">
        <v>55622000</v>
      </c>
      <c r="N162" s="126">
        <v>1634823251</v>
      </c>
      <c r="O162" s="126">
        <v>55622000</v>
      </c>
      <c r="P162" s="113">
        <v>0</v>
      </c>
      <c r="Q162" s="126">
        <v>55622000</v>
      </c>
      <c r="R162" s="113">
        <v>0</v>
      </c>
      <c r="S162" s="113">
        <v>0</v>
      </c>
      <c r="T162" s="128"/>
    </row>
    <row r="163" spans="1:20" ht="15" customHeight="1" x14ac:dyDescent="0.25">
      <c r="A163" s="112" t="s">
        <v>984</v>
      </c>
      <c r="B163" s="123" t="s">
        <v>284</v>
      </c>
      <c r="C163" s="115" t="s">
        <v>19</v>
      </c>
      <c r="D163" s="115" t="s">
        <v>20</v>
      </c>
      <c r="E163" s="116" t="s">
        <v>401</v>
      </c>
      <c r="F163" s="117" t="s">
        <v>246</v>
      </c>
      <c r="G163" s="126">
        <v>3000000000</v>
      </c>
      <c r="H163" s="126">
        <v>1723310636</v>
      </c>
      <c r="I163" s="126">
        <v>1276689364</v>
      </c>
      <c r="J163" s="113">
        <v>0</v>
      </c>
      <c r="K163" s="126">
        <v>1669343251</v>
      </c>
      <c r="L163" s="126">
        <v>53967385</v>
      </c>
      <c r="M163" s="126">
        <v>55622000</v>
      </c>
      <c r="N163" s="126">
        <v>1613721251</v>
      </c>
      <c r="O163" s="126">
        <v>55622000</v>
      </c>
      <c r="P163" s="113">
        <v>0</v>
      </c>
      <c r="Q163" s="126">
        <v>55622000</v>
      </c>
      <c r="R163" s="113">
        <v>0</v>
      </c>
      <c r="S163" s="113">
        <v>0</v>
      </c>
      <c r="T163" s="128"/>
    </row>
    <row r="164" spans="1:20" ht="15" customHeight="1" x14ac:dyDescent="0.25">
      <c r="A164" s="112" t="s">
        <v>987</v>
      </c>
      <c r="B164" s="123" t="s">
        <v>285</v>
      </c>
      <c r="C164" s="115" t="s">
        <v>19</v>
      </c>
      <c r="D164" s="115" t="s">
        <v>20</v>
      </c>
      <c r="E164" s="116" t="s">
        <v>401</v>
      </c>
      <c r="F164" s="117" t="s">
        <v>246</v>
      </c>
      <c r="G164" s="126">
        <v>550000000</v>
      </c>
      <c r="H164" s="113">
        <v>0</v>
      </c>
      <c r="I164" s="126">
        <v>550000000</v>
      </c>
      <c r="J164" s="113">
        <v>0</v>
      </c>
      <c r="K164" s="113">
        <v>0</v>
      </c>
      <c r="L164" s="113">
        <v>0</v>
      </c>
      <c r="M164" s="113">
        <v>0</v>
      </c>
      <c r="N164" s="113">
        <v>0</v>
      </c>
      <c r="O164" s="113">
        <v>0</v>
      </c>
      <c r="P164" s="113">
        <v>0</v>
      </c>
      <c r="Q164" s="113">
        <v>0</v>
      </c>
      <c r="R164" s="113">
        <v>0</v>
      </c>
      <c r="S164" s="113">
        <v>0</v>
      </c>
      <c r="T164" s="128"/>
    </row>
    <row r="165" spans="1:20" ht="16.5" x14ac:dyDescent="0.25">
      <c r="A165" s="112" t="s">
        <v>989</v>
      </c>
      <c r="B165" s="123" t="s">
        <v>286</v>
      </c>
      <c r="C165" s="115" t="s">
        <v>19</v>
      </c>
      <c r="D165" s="115" t="s">
        <v>20</v>
      </c>
      <c r="E165" s="116" t="s">
        <v>401</v>
      </c>
      <c r="F165" s="117" t="s">
        <v>246</v>
      </c>
      <c r="G165" s="126">
        <v>1350000000</v>
      </c>
      <c r="H165" s="126">
        <v>21102000</v>
      </c>
      <c r="I165" s="126">
        <v>1328898000</v>
      </c>
      <c r="J165" s="113">
        <v>0</v>
      </c>
      <c r="K165" s="126">
        <v>21102000</v>
      </c>
      <c r="L165" s="113">
        <v>0</v>
      </c>
      <c r="M165" s="113">
        <v>0</v>
      </c>
      <c r="N165" s="126">
        <v>21102000</v>
      </c>
      <c r="O165" s="113">
        <v>0</v>
      </c>
      <c r="P165" s="113">
        <v>0</v>
      </c>
      <c r="Q165" s="113">
        <v>0</v>
      </c>
      <c r="R165" s="113">
        <v>0</v>
      </c>
      <c r="S165" s="113">
        <v>0</v>
      </c>
      <c r="T165" s="128"/>
    </row>
    <row r="166" spans="1:20" ht="16.5" x14ac:dyDescent="0.25">
      <c r="A166" s="112" t="s">
        <v>991</v>
      </c>
      <c r="B166" s="123" t="s">
        <v>992</v>
      </c>
      <c r="C166" s="115" t="s">
        <v>19</v>
      </c>
      <c r="D166" s="115" t="s">
        <v>20</v>
      </c>
      <c r="E166" s="116" t="s">
        <v>401</v>
      </c>
      <c r="F166" s="117" t="s">
        <v>246</v>
      </c>
      <c r="G166" s="126">
        <v>4900000000</v>
      </c>
      <c r="H166" s="126">
        <v>1744412636</v>
      </c>
      <c r="I166" s="126">
        <v>3155587364</v>
      </c>
      <c r="J166" s="113">
        <v>0</v>
      </c>
      <c r="K166" s="126">
        <v>1690445251</v>
      </c>
      <c r="L166" s="126">
        <v>53967385</v>
      </c>
      <c r="M166" s="126">
        <v>55622000</v>
      </c>
      <c r="N166" s="126">
        <v>1634823251</v>
      </c>
      <c r="O166" s="126">
        <v>55622000</v>
      </c>
      <c r="P166" s="113">
        <v>0</v>
      </c>
      <c r="Q166" s="126">
        <v>55622000</v>
      </c>
      <c r="R166" s="113">
        <v>0</v>
      </c>
      <c r="S166" s="113">
        <v>0</v>
      </c>
      <c r="T166" s="128"/>
    </row>
    <row r="167" spans="1:20" ht="57.75" x14ac:dyDescent="0.25">
      <c r="A167" s="112" t="s">
        <v>993</v>
      </c>
      <c r="B167" s="124" t="s">
        <v>994</v>
      </c>
      <c r="C167" s="118" t="s">
        <v>19</v>
      </c>
      <c r="D167" s="118" t="s">
        <v>20</v>
      </c>
      <c r="E167" s="119" t="s">
        <v>401</v>
      </c>
      <c r="F167" s="120" t="s">
        <v>246</v>
      </c>
      <c r="G167" s="127">
        <v>3000000000</v>
      </c>
      <c r="H167" s="127">
        <v>1723310636</v>
      </c>
      <c r="I167" s="127">
        <v>1276689364</v>
      </c>
      <c r="J167" s="114">
        <v>0</v>
      </c>
      <c r="K167" s="127">
        <v>1669343251</v>
      </c>
      <c r="L167" s="127">
        <v>53967385</v>
      </c>
      <c r="M167" s="127">
        <v>55622000</v>
      </c>
      <c r="N167" s="127">
        <v>1613721251</v>
      </c>
      <c r="O167" s="127">
        <v>55622000</v>
      </c>
      <c r="P167" s="114">
        <v>0</v>
      </c>
      <c r="Q167" s="127">
        <v>55622000</v>
      </c>
      <c r="R167" s="114">
        <v>0</v>
      </c>
      <c r="S167" s="114">
        <v>0</v>
      </c>
      <c r="T167" s="128"/>
    </row>
    <row r="168" spans="1:20" ht="57.75" x14ac:dyDescent="0.25">
      <c r="A168" s="112" t="s">
        <v>995</v>
      </c>
      <c r="B168" s="124" t="s">
        <v>996</v>
      </c>
      <c r="C168" s="118" t="s">
        <v>19</v>
      </c>
      <c r="D168" s="118" t="s">
        <v>20</v>
      </c>
      <c r="E168" s="119" t="s">
        <v>401</v>
      </c>
      <c r="F168" s="120" t="s">
        <v>246</v>
      </c>
      <c r="G168" s="127">
        <v>1350000000</v>
      </c>
      <c r="H168" s="127">
        <v>21102000</v>
      </c>
      <c r="I168" s="127">
        <v>1328898000</v>
      </c>
      <c r="J168" s="114">
        <v>0</v>
      </c>
      <c r="K168" s="127">
        <v>21102000</v>
      </c>
      <c r="L168" s="114">
        <v>0</v>
      </c>
      <c r="M168" s="114">
        <v>0</v>
      </c>
      <c r="N168" s="127">
        <v>21102000</v>
      </c>
      <c r="O168" s="114">
        <v>0</v>
      </c>
      <c r="P168" s="114">
        <v>0</v>
      </c>
      <c r="Q168" s="114">
        <v>0</v>
      </c>
      <c r="R168" s="114">
        <v>0</v>
      </c>
      <c r="S168" s="114">
        <v>0</v>
      </c>
      <c r="T168" s="128"/>
    </row>
    <row r="169" spans="1:20" ht="15" customHeight="1" x14ac:dyDescent="0.25">
      <c r="A169" s="112" t="s">
        <v>997</v>
      </c>
      <c r="B169" s="124" t="s">
        <v>998</v>
      </c>
      <c r="C169" s="118" t="s">
        <v>19</v>
      </c>
      <c r="D169" s="118" t="s">
        <v>20</v>
      </c>
      <c r="E169" s="119" t="s">
        <v>401</v>
      </c>
      <c r="F169" s="120" t="s">
        <v>246</v>
      </c>
      <c r="G169" s="127">
        <v>550000000</v>
      </c>
      <c r="H169" s="114">
        <v>0</v>
      </c>
      <c r="I169" s="127">
        <v>550000000</v>
      </c>
      <c r="J169" s="114">
        <v>0</v>
      </c>
      <c r="K169" s="114">
        <v>0</v>
      </c>
      <c r="L169" s="114">
        <v>0</v>
      </c>
      <c r="M169" s="114">
        <v>0</v>
      </c>
      <c r="N169" s="114">
        <v>0</v>
      </c>
      <c r="O169" s="114">
        <v>0</v>
      </c>
      <c r="P169" s="114">
        <v>0</v>
      </c>
      <c r="Q169" s="114">
        <v>0</v>
      </c>
      <c r="R169" s="114">
        <v>0</v>
      </c>
      <c r="S169" s="114">
        <v>0</v>
      </c>
      <c r="T169" s="128"/>
    </row>
    <row r="170" spans="1:20" ht="15" customHeight="1" x14ac:dyDescent="0.25">
      <c r="A170" s="112" t="s">
        <v>521</v>
      </c>
      <c r="B170" s="123" t="s">
        <v>522</v>
      </c>
      <c r="C170" s="115" t="s">
        <v>19</v>
      </c>
      <c r="D170" s="115" t="s">
        <v>20</v>
      </c>
      <c r="E170" s="116" t="s">
        <v>401</v>
      </c>
      <c r="F170" s="117" t="s">
        <v>246</v>
      </c>
      <c r="G170" s="126">
        <v>19954750622</v>
      </c>
      <c r="H170" s="126">
        <v>7696997294.0900002</v>
      </c>
      <c r="I170" s="126">
        <v>12257753327.91</v>
      </c>
      <c r="J170" s="113">
        <v>0</v>
      </c>
      <c r="K170" s="126">
        <v>7536109986.0600004</v>
      </c>
      <c r="L170" s="126">
        <v>160887308.03</v>
      </c>
      <c r="M170" s="126">
        <v>75847000</v>
      </c>
      <c r="N170" s="126">
        <v>7460262986.0600004</v>
      </c>
      <c r="O170" s="126">
        <v>67628000</v>
      </c>
      <c r="P170" s="126">
        <v>8219000</v>
      </c>
      <c r="Q170" s="126">
        <v>67628000</v>
      </c>
      <c r="R170" s="113">
        <v>0</v>
      </c>
      <c r="S170" s="113">
        <v>0</v>
      </c>
      <c r="T170" s="128"/>
    </row>
    <row r="171" spans="1:20" ht="15" customHeight="1" x14ac:dyDescent="0.25">
      <c r="A171" s="112" t="s">
        <v>1004</v>
      </c>
      <c r="B171" s="123" t="s">
        <v>1005</v>
      </c>
      <c r="C171" s="115" t="s">
        <v>19</v>
      </c>
      <c r="D171" s="115" t="s">
        <v>20</v>
      </c>
      <c r="E171" s="116" t="s">
        <v>401</v>
      </c>
      <c r="F171" s="117" t="s">
        <v>246</v>
      </c>
      <c r="G171" s="126">
        <v>1505227088</v>
      </c>
      <c r="H171" s="126">
        <v>861544264</v>
      </c>
      <c r="I171" s="126">
        <v>643682824</v>
      </c>
      <c r="J171" s="113">
        <v>0</v>
      </c>
      <c r="K171" s="126">
        <v>861544264</v>
      </c>
      <c r="L171" s="113">
        <v>0</v>
      </c>
      <c r="M171" s="126">
        <v>22835000</v>
      </c>
      <c r="N171" s="126">
        <v>838709264</v>
      </c>
      <c r="O171" s="126">
        <v>14616000</v>
      </c>
      <c r="P171" s="126">
        <v>8219000</v>
      </c>
      <c r="Q171" s="126">
        <v>14616000</v>
      </c>
      <c r="R171" s="113">
        <v>0</v>
      </c>
      <c r="S171" s="113">
        <v>0</v>
      </c>
      <c r="T171" s="128"/>
    </row>
    <row r="172" spans="1:20" ht="15" customHeight="1" x14ac:dyDescent="0.25">
      <c r="A172" s="112" t="s">
        <v>1011</v>
      </c>
      <c r="B172" s="123" t="s">
        <v>287</v>
      </c>
      <c r="C172" s="115" t="s">
        <v>19</v>
      </c>
      <c r="D172" s="115" t="s">
        <v>20</v>
      </c>
      <c r="E172" s="116" t="s">
        <v>401</v>
      </c>
      <c r="F172" s="117" t="s">
        <v>246</v>
      </c>
      <c r="G172" s="126">
        <v>18449523534</v>
      </c>
      <c r="H172" s="126">
        <v>6835453030.0900002</v>
      </c>
      <c r="I172" s="126">
        <v>11614070503.91</v>
      </c>
      <c r="J172" s="113">
        <v>0</v>
      </c>
      <c r="K172" s="126">
        <v>6674565722.0600004</v>
      </c>
      <c r="L172" s="126">
        <v>160887308.03</v>
      </c>
      <c r="M172" s="126">
        <v>53012000</v>
      </c>
      <c r="N172" s="126">
        <v>6621553722.0600004</v>
      </c>
      <c r="O172" s="126">
        <v>53012000</v>
      </c>
      <c r="P172" s="113">
        <v>0</v>
      </c>
      <c r="Q172" s="126">
        <v>53012000</v>
      </c>
      <c r="R172" s="113">
        <v>0</v>
      </c>
      <c r="S172" s="113">
        <v>0</v>
      </c>
      <c r="T172" s="128"/>
    </row>
    <row r="173" spans="1:20" ht="15" customHeight="1" x14ac:dyDescent="0.25">
      <c r="A173" s="112" t="s">
        <v>1017</v>
      </c>
      <c r="B173" s="123" t="s">
        <v>992</v>
      </c>
      <c r="C173" s="115" t="s">
        <v>19</v>
      </c>
      <c r="D173" s="115" t="s">
        <v>20</v>
      </c>
      <c r="E173" s="116" t="s">
        <v>401</v>
      </c>
      <c r="F173" s="117" t="s">
        <v>246</v>
      </c>
      <c r="G173" s="126">
        <v>19954750622</v>
      </c>
      <c r="H173" s="126">
        <v>7696997294.0900002</v>
      </c>
      <c r="I173" s="126">
        <v>12257753327.91</v>
      </c>
      <c r="J173" s="113">
        <v>0</v>
      </c>
      <c r="K173" s="126">
        <v>7536109986.0600004</v>
      </c>
      <c r="L173" s="126">
        <v>160887308.03</v>
      </c>
      <c r="M173" s="126">
        <v>75847000</v>
      </c>
      <c r="N173" s="126">
        <v>7460262986.0600004</v>
      </c>
      <c r="O173" s="126">
        <v>67628000</v>
      </c>
      <c r="P173" s="126">
        <v>8219000</v>
      </c>
      <c r="Q173" s="126">
        <v>67628000</v>
      </c>
      <c r="R173" s="113">
        <v>0</v>
      </c>
      <c r="S173" s="113">
        <v>0</v>
      </c>
      <c r="T173" s="128"/>
    </row>
    <row r="174" spans="1:20" ht="41.25" x14ac:dyDescent="0.25">
      <c r="A174" s="112" t="s">
        <v>1018</v>
      </c>
      <c r="B174" s="124" t="s">
        <v>1019</v>
      </c>
      <c r="C174" s="118" t="s">
        <v>19</v>
      </c>
      <c r="D174" s="118" t="s">
        <v>20</v>
      </c>
      <c r="E174" s="119" t="s">
        <v>401</v>
      </c>
      <c r="F174" s="120" t="s">
        <v>246</v>
      </c>
      <c r="G174" s="127">
        <v>1505227088</v>
      </c>
      <c r="H174" s="127">
        <v>861544264</v>
      </c>
      <c r="I174" s="127">
        <v>643682824</v>
      </c>
      <c r="J174" s="114">
        <v>0</v>
      </c>
      <c r="K174" s="127">
        <v>861544264</v>
      </c>
      <c r="L174" s="114">
        <v>0</v>
      </c>
      <c r="M174" s="127">
        <v>22835000</v>
      </c>
      <c r="N174" s="127">
        <v>838709264</v>
      </c>
      <c r="O174" s="127">
        <v>14616000</v>
      </c>
      <c r="P174" s="127">
        <v>8219000</v>
      </c>
      <c r="Q174" s="127">
        <v>14616000</v>
      </c>
      <c r="R174" s="114">
        <v>0</v>
      </c>
      <c r="S174" s="114">
        <v>0</v>
      </c>
      <c r="T174" s="128"/>
    </row>
    <row r="175" spans="1:20" ht="41.25" x14ac:dyDescent="0.25">
      <c r="A175" s="112" t="s">
        <v>1020</v>
      </c>
      <c r="B175" s="124" t="s">
        <v>1021</v>
      </c>
      <c r="C175" s="118" t="s">
        <v>19</v>
      </c>
      <c r="D175" s="118" t="s">
        <v>20</v>
      </c>
      <c r="E175" s="119" t="s">
        <v>401</v>
      </c>
      <c r="F175" s="120" t="s">
        <v>246</v>
      </c>
      <c r="G175" s="127">
        <v>18449523534</v>
      </c>
      <c r="H175" s="127">
        <v>6835453030.0900002</v>
      </c>
      <c r="I175" s="127">
        <v>11614070503.91</v>
      </c>
      <c r="J175" s="114">
        <v>0</v>
      </c>
      <c r="K175" s="127">
        <v>6674565722.0600004</v>
      </c>
      <c r="L175" s="127">
        <v>160887308.03</v>
      </c>
      <c r="M175" s="127">
        <v>53012000</v>
      </c>
      <c r="N175" s="127">
        <v>6621553722.0600004</v>
      </c>
      <c r="O175" s="127">
        <v>53012000</v>
      </c>
      <c r="P175" s="114">
        <v>0</v>
      </c>
      <c r="Q175" s="127">
        <v>53012000</v>
      </c>
      <c r="R175" s="114">
        <v>0</v>
      </c>
      <c r="S175" s="114">
        <v>0</v>
      </c>
      <c r="T175" s="128"/>
    </row>
    <row r="176" spans="1:20" ht="16.5" x14ac:dyDescent="0.25">
      <c r="A176" s="112" t="s">
        <v>1022</v>
      </c>
      <c r="B176" s="123" t="s">
        <v>1023</v>
      </c>
      <c r="C176" s="115" t="s">
        <v>19</v>
      </c>
      <c r="D176" s="115" t="s">
        <v>20</v>
      </c>
      <c r="E176" s="116" t="s">
        <v>401</v>
      </c>
      <c r="F176" s="117" t="s">
        <v>246</v>
      </c>
      <c r="G176" s="126">
        <v>3400000000</v>
      </c>
      <c r="H176" s="126">
        <v>789087275.60000002</v>
      </c>
      <c r="I176" s="126">
        <v>2610912724.4000001</v>
      </c>
      <c r="J176" s="113">
        <v>0</v>
      </c>
      <c r="K176" s="126">
        <v>168242134</v>
      </c>
      <c r="L176" s="126">
        <v>620845141.60000002</v>
      </c>
      <c r="M176" s="126">
        <v>22455102</v>
      </c>
      <c r="N176" s="126">
        <v>145787032</v>
      </c>
      <c r="O176" s="126">
        <v>21369248</v>
      </c>
      <c r="P176" s="126">
        <v>1085854</v>
      </c>
      <c r="Q176" s="126">
        <v>21369248</v>
      </c>
      <c r="R176" s="113">
        <v>0</v>
      </c>
      <c r="S176" s="113">
        <v>0</v>
      </c>
      <c r="T176" s="128"/>
    </row>
    <row r="177" spans="1:20" ht="16.5" x14ac:dyDescent="0.25">
      <c r="A177" s="112" t="s">
        <v>1029</v>
      </c>
      <c r="B177" s="123" t="s">
        <v>992</v>
      </c>
      <c r="C177" s="115" t="s">
        <v>19</v>
      </c>
      <c r="D177" s="115" t="s">
        <v>20</v>
      </c>
      <c r="E177" s="116" t="s">
        <v>401</v>
      </c>
      <c r="F177" s="117" t="s">
        <v>246</v>
      </c>
      <c r="G177" s="126">
        <v>3400000000</v>
      </c>
      <c r="H177" s="126">
        <v>789087275.60000002</v>
      </c>
      <c r="I177" s="126">
        <v>2610912724.4000001</v>
      </c>
      <c r="J177" s="113">
        <v>0</v>
      </c>
      <c r="K177" s="126">
        <v>168242134</v>
      </c>
      <c r="L177" s="126">
        <v>620845141.60000002</v>
      </c>
      <c r="M177" s="126">
        <v>22455102</v>
      </c>
      <c r="N177" s="126">
        <v>145787032</v>
      </c>
      <c r="O177" s="126">
        <v>21369248</v>
      </c>
      <c r="P177" s="126">
        <v>1085854</v>
      </c>
      <c r="Q177" s="126">
        <v>21369248</v>
      </c>
      <c r="R177" s="113">
        <v>0</v>
      </c>
      <c r="S177" s="113">
        <v>0</v>
      </c>
      <c r="T177" s="128"/>
    </row>
    <row r="178" spans="1:20" ht="15" x14ac:dyDescent="0.25">
      <c r="A178" s="112" t="s">
        <v>1030</v>
      </c>
      <c r="B178" s="123" t="s">
        <v>283</v>
      </c>
      <c r="C178" s="115" t="s">
        <v>19</v>
      </c>
      <c r="D178" s="115" t="s">
        <v>20</v>
      </c>
      <c r="E178" s="116" t="s">
        <v>401</v>
      </c>
      <c r="F178" s="117" t="s">
        <v>246</v>
      </c>
      <c r="G178" s="126">
        <v>2779890125</v>
      </c>
      <c r="H178" s="126">
        <v>172830550</v>
      </c>
      <c r="I178" s="126">
        <v>2607059575</v>
      </c>
      <c r="J178" s="113">
        <v>0</v>
      </c>
      <c r="K178" s="126">
        <v>157109865</v>
      </c>
      <c r="L178" s="126">
        <v>15720685</v>
      </c>
      <c r="M178" s="126">
        <v>21369248</v>
      </c>
      <c r="N178" s="126">
        <v>135740617</v>
      </c>
      <c r="O178" s="126">
        <v>21369248</v>
      </c>
      <c r="P178" s="113">
        <v>0</v>
      </c>
      <c r="Q178" s="126">
        <v>21369248</v>
      </c>
      <c r="R178" s="113">
        <v>0</v>
      </c>
      <c r="S178" s="113">
        <v>0</v>
      </c>
      <c r="T178" s="128"/>
    </row>
    <row r="179" spans="1:20" ht="15" x14ac:dyDescent="0.25">
      <c r="A179" s="112" t="s">
        <v>1036</v>
      </c>
      <c r="B179" s="123" t="s">
        <v>510</v>
      </c>
      <c r="C179" s="115" t="s">
        <v>19</v>
      </c>
      <c r="D179" s="115" t="s">
        <v>20</v>
      </c>
      <c r="E179" s="116" t="s">
        <v>401</v>
      </c>
      <c r="F179" s="117" t="s">
        <v>246</v>
      </c>
      <c r="G179" s="126">
        <v>620109875</v>
      </c>
      <c r="H179" s="126">
        <v>616256725.60000002</v>
      </c>
      <c r="I179" s="126">
        <v>3853149.4</v>
      </c>
      <c r="J179" s="113">
        <v>0</v>
      </c>
      <c r="K179" s="126">
        <v>11132269</v>
      </c>
      <c r="L179" s="126">
        <v>605124456.60000002</v>
      </c>
      <c r="M179" s="126">
        <v>1085854</v>
      </c>
      <c r="N179" s="126">
        <v>10046415</v>
      </c>
      <c r="O179" s="113">
        <v>0</v>
      </c>
      <c r="P179" s="126">
        <v>1085854</v>
      </c>
      <c r="Q179" s="113">
        <v>0</v>
      </c>
      <c r="R179" s="113">
        <v>0</v>
      </c>
      <c r="S179" s="113">
        <v>0</v>
      </c>
      <c r="T179" s="128"/>
    </row>
    <row r="180" spans="1:20" ht="15" customHeight="1" x14ac:dyDescent="0.25">
      <c r="A180" s="112" t="s">
        <v>1041</v>
      </c>
      <c r="B180" s="124" t="s">
        <v>1042</v>
      </c>
      <c r="C180" s="118" t="s">
        <v>19</v>
      </c>
      <c r="D180" s="118" t="s">
        <v>20</v>
      </c>
      <c r="E180" s="119" t="s">
        <v>401</v>
      </c>
      <c r="F180" s="120" t="s">
        <v>246</v>
      </c>
      <c r="G180" s="127">
        <v>2779890125</v>
      </c>
      <c r="H180" s="127">
        <v>172830550</v>
      </c>
      <c r="I180" s="127">
        <v>2607059575</v>
      </c>
      <c r="J180" s="114">
        <v>0</v>
      </c>
      <c r="K180" s="127">
        <v>157109865</v>
      </c>
      <c r="L180" s="127">
        <v>15720685</v>
      </c>
      <c r="M180" s="127">
        <v>21369248</v>
      </c>
      <c r="N180" s="127">
        <v>135740617</v>
      </c>
      <c r="O180" s="127">
        <v>21369248</v>
      </c>
      <c r="P180" s="114">
        <v>0</v>
      </c>
      <c r="Q180" s="127">
        <v>21369248</v>
      </c>
      <c r="R180" s="114">
        <v>0</v>
      </c>
      <c r="S180" s="114">
        <v>0</v>
      </c>
      <c r="T180" s="128"/>
    </row>
    <row r="181" spans="1:20" ht="15" customHeight="1" x14ac:dyDescent="0.25">
      <c r="A181" s="112" t="s">
        <v>1043</v>
      </c>
      <c r="B181" s="124" t="s">
        <v>1044</v>
      </c>
      <c r="C181" s="118" t="s">
        <v>19</v>
      </c>
      <c r="D181" s="118" t="s">
        <v>20</v>
      </c>
      <c r="E181" s="119" t="s">
        <v>401</v>
      </c>
      <c r="F181" s="120" t="s">
        <v>246</v>
      </c>
      <c r="G181" s="127">
        <v>620109875</v>
      </c>
      <c r="H181" s="127">
        <v>616256725.60000002</v>
      </c>
      <c r="I181" s="127">
        <v>3853149.4</v>
      </c>
      <c r="J181" s="114">
        <v>0</v>
      </c>
      <c r="K181" s="127">
        <v>11132269</v>
      </c>
      <c r="L181" s="127">
        <v>605124456.60000002</v>
      </c>
      <c r="M181" s="127">
        <v>1085854</v>
      </c>
      <c r="N181" s="127">
        <v>10046415</v>
      </c>
      <c r="O181" s="114">
        <v>0</v>
      </c>
      <c r="P181" s="127">
        <v>1085854</v>
      </c>
      <c r="Q181" s="114">
        <v>0</v>
      </c>
      <c r="R181" s="114">
        <v>0</v>
      </c>
      <c r="S181" s="114">
        <v>0</v>
      </c>
      <c r="T181" s="128"/>
    </row>
  </sheetData>
  <pageMargins left="0.39370078740157499" right="0.39370078740157499" top="0.39370078740157499" bottom="0.70272440944881898" header="0.39370078740157499" footer="0.39370078740157499"/>
  <pageSetup orientation="landscape" horizontalDpi="300" verticalDpi="300" r:id="rId1"/>
  <headerFooter alignWithMargins="0">
    <oddFooter>&amp;R&amp;"Arial,Regular"&amp;8 Página 
&amp;"-,Regular"&amp;P 
&amp;"-,Regular"de 
&amp;"-,Regular"&amp;N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7571E5-5FD5-495E-8398-2ADBB3247ACE}">
  <dimension ref="A1:W181"/>
  <sheetViews>
    <sheetView showGridLines="0" zoomScale="130" zoomScaleNormal="130" workbookViewId="0">
      <selection activeCell="B19" sqref="B19"/>
    </sheetView>
  </sheetViews>
  <sheetFormatPr baseColWidth="10" defaultColWidth="11.42578125" defaultRowHeight="14.25" x14ac:dyDescent="0.2"/>
  <cols>
    <col min="1" max="1" width="33.42578125" style="92" customWidth="1"/>
    <col min="2" max="2" width="33.140625" style="94" customWidth="1"/>
    <col min="3" max="3" width="8.7109375" style="92" customWidth="1"/>
    <col min="4" max="5" width="4.85546875" style="92" customWidth="1"/>
    <col min="6" max="6" width="13.42578125" style="92" bestFit="1" customWidth="1"/>
    <col min="7" max="7" width="19.140625" style="104" customWidth="1"/>
    <col min="8" max="8" width="21.42578125" style="104" customWidth="1"/>
    <col min="9" max="9" width="17.140625" style="104" bestFit="1" customWidth="1"/>
    <col min="10" max="10" width="17.7109375" style="104" bestFit="1" customWidth="1"/>
    <col min="11" max="11" width="18.28515625" style="104" customWidth="1"/>
    <col min="12" max="12" width="17.7109375" style="104" bestFit="1" customWidth="1"/>
    <col min="13" max="13" width="18.28515625" style="104" customWidth="1"/>
    <col min="14" max="14" width="17.140625" style="104" bestFit="1" customWidth="1"/>
    <col min="15" max="15" width="17.85546875" style="104" bestFit="1" customWidth="1"/>
    <col min="16" max="16" width="15.5703125" style="104" bestFit="1" customWidth="1"/>
    <col min="17" max="17" width="17.85546875" style="104" bestFit="1" customWidth="1"/>
    <col min="18" max="18" width="17.28515625" style="104" bestFit="1" customWidth="1"/>
    <col min="19" max="19" width="15.5703125" style="104" bestFit="1" customWidth="1"/>
    <col min="20" max="20" width="15.140625" style="92" customWidth="1"/>
    <col min="21" max="21" width="21.85546875" style="92" customWidth="1"/>
    <col min="22" max="22" width="15" style="92" bestFit="1" customWidth="1"/>
    <col min="23" max="23" width="16" style="92" bestFit="1" customWidth="1"/>
    <col min="24" max="16384" width="11.42578125" style="92"/>
  </cols>
  <sheetData>
    <row r="1" spans="1:23" s="89" customFormat="1" ht="45" customHeight="1" x14ac:dyDescent="0.25">
      <c r="A1" s="106" t="s">
        <v>0</v>
      </c>
      <c r="B1" s="107" t="s">
        <v>1</v>
      </c>
      <c r="C1" s="106" t="s">
        <v>2</v>
      </c>
      <c r="D1" s="106" t="s">
        <v>3</v>
      </c>
      <c r="E1" s="106" t="s">
        <v>4</v>
      </c>
      <c r="F1" s="106" t="s">
        <v>5</v>
      </c>
      <c r="G1" s="122" t="s">
        <v>6</v>
      </c>
      <c r="H1" s="122" t="s">
        <v>7</v>
      </c>
      <c r="I1" s="122" t="s">
        <v>8</v>
      </c>
      <c r="J1" s="122" t="s">
        <v>9</v>
      </c>
      <c r="K1" s="122" t="s">
        <v>10</v>
      </c>
      <c r="L1" s="129" t="s">
        <v>11</v>
      </c>
      <c r="M1" s="122" t="s">
        <v>12</v>
      </c>
      <c r="N1" s="122" t="s">
        <v>13</v>
      </c>
      <c r="O1" s="122" t="s">
        <v>14</v>
      </c>
      <c r="P1" s="122" t="s">
        <v>15</v>
      </c>
      <c r="Q1" s="122" t="s">
        <v>16</v>
      </c>
      <c r="R1" s="122" t="s">
        <v>17</v>
      </c>
      <c r="S1" s="122" t="s">
        <v>18</v>
      </c>
      <c r="U1" s="89" t="s">
        <v>511</v>
      </c>
    </row>
    <row r="2" spans="1:23" s="91" customFormat="1" ht="12" x14ac:dyDescent="0.25">
      <c r="A2" s="90" t="s">
        <v>1049</v>
      </c>
      <c r="B2" s="108" t="s">
        <v>523</v>
      </c>
      <c r="C2" s="109" t="s">
        <v>19</v>
      </c>
      <c r="D2" s="109" t="s">
        <v>20</v>
      </c>
      <c r="E2" s="109">
        <v>20</v>
      </c>
      <c r="F2" s="110"/>
      <c r="G2" s="111">
        <f>+G3+G120+G121</f>
        <v>244887629070</v>
      </c>
      <c r="H2" s="111">
        <f t="shared" ref="H2:S2" si="0">+H3+H120+H121</f>
        <v>207764122336.64999</v>
      </c>
      <c r="I2" s="111">
        <f t="shared" si="0"/>
        <v>37029768838.910004</v>
      </c>
      <c r="J2" s="111">
        <f t="shared" si="0"/>
        <v>0</v>
      </c>
      <c r="K2" s="111">
        <f t="shared" si="0"/>
        <v>98882434014.25</v>
      </c>
      <c r="L2" s="111">
        <f t="shared" si="0"/>
        <v>108881688322.39999</v>
      </c>
      <c r="M2" s="111">
        <f t="shared" si="0"/>
        <v>55270106431.850006</v>
      </c>
      <c r="N2" s="111">
        <f t="shared" si="0"/>
        <v>43612327582.399994</v>
      </c>
      <c r="O2" s="111">
        <f t="shared" si="0"/>
        <v>54926769903.880005</v>
      </c>
      <c r="P2" s="111">
        <f t="shared" si="0"/>
        <v>343336527.97000003</v>
      </c>
      <c r="Q2" s="111">
        <f t="shared" si="0"/>
        <v>54926769903.880005</v>
      </c>
      <c r="R2" s="111">
        <f t="shared" si="0"/>
        <v>0</v>
      </c>
      <c r="S2" s="111">
        <f t="shared" si="0"/>
        <v>86216419</v>
      </c>
      <c r="V2" s="105">
        <v>6921859597.71</v>
      </c>
      <c r="W2" s="105">
        <f>+N2-V2</f>
        <v>36690467984.689995</v>
      </c>
    </row>
    <row r="3" spans="1:23" ht="15" x14ac:dyDescent="0.25">
      <c r="A3" s="112" t="s">
        <v>22</v>
      </c>
      <c r="B3" s="123" t="s">
        <v>23</v>
      </c>
      <c r="C3" s="115" t="s">
        <v>19</v>
      </c>
      <c r="D3" s="115" t="s">
        <v>20</v>
      </c>
      <c r="E3" s="116" t="s">
        <v>317</v>
      </c>
      <c r="F3" s="117" t="s">
        <v>21</v>
      </c>
      <c r="G3" s="126">
        <v>150751943000</v>
      </c>
      <c r="H3" s="126">
        <v>143472786228.53</v>
      </c>
      <c r="I3" s="126">
        <v>7218497238.0299997</v>
      </c>
      <c r="J3" s="113">
        <v>0</v>
      </c>
      <c r="K3" s="126">
        <v>48965174944.330002</v>
      </c>
      <c r="L3" s="130">
        <v>94507611284.199997</v>
      </c>
      <c r="M3" s="126">
        <v>37538557217.970001</v>
      </c>
      <c r="N3" s="126">
        <v>11426617726.360001</v>
      </c>
      <c r="O3" s="126">
        <v>37463793061</v>
      </c>
      <c r="P3" s="126">
        <v>74764156.969999999</v>
      </c>
      <c r="Q3" s="126">
        <v>37463793061</v>
      </c>
      <c r="R3" s="113">
        <v>0</v>
      </c>
      <c r="S3" s="126">
        <v>60136055</v>
      </c>
      <c r="T3" s="128"/>
    </row>
    <row r="4" spans="1:23" ht="15" x14ac:dyDescent="0.25">
      <c r="A4" s="112" t="s">
        <v>24</v>
      </c>
      <c r="B4" s="123" t="s">
        <v>25</v>
      </c>
      <c r="C4" s="115" t="s">
        <v>19</v>
      </c>
      <c r="D4" s="115" t="s">
        <v>20</v>
      </c>
      <c r="E4" s="116" t="s">
        <v>317</v>
      </c>
      <c r="F4" s="117" t="s">
        <v>21</v>
      </c>
      <c r="G4" s="126">
        <v>121689430000</v>
      </c>
      <c r="H4" s="126">
        <v>121689430000</v>
      </c>
      <c r="I4" s="113">
        <v>0</v>
      </c>
      <c r="J4" s="113">
        <v>0</v>
      </c>
      <c r="K4" s="126">
        <v>33004953041</v>
      </c>
      <c r="L4" s="130">
        <v>88684476959</v>
      </c>
      <c r="M4" s="126">
        <v>33002748541</v>
      </c>
      <c r="N4" s="126">
        <v>2204500</v>
      </c>
      <c r="O4" s="126">
        <v>32966084027</v>
      </c>
      <c r="P4" s="126">
        <v>36664514</v>
      </c>
      <c r="Q4" s="126">
        <v>32966084027</v>
      </c>
      <c r="R4" s="113">
        <v>0</v>
      </c>
      <c r="S4" s="113">
        <v>0</v>
      </c>
      <c r="T4" s="128"/>
    </row>
    <row r="5" spans="1:23" ht="15" x14ac:dyDescent="0.25">
      <c r="A5" s="112" t="s">
        <v>26</v>
      </c>
      <c r="B5" s="123" t="s">
        <v>27</v>
      </c>
      <c r="C5" s="115" t="s">
        <v>19</v>
      </c>
      <c r="D5" s="115" t="s">
        <v>20</v>
      </c>
      <c r="E5" s="116" t="s">
        <v>317</v>
      </c>
      <c r="F5" s="117" t="s">
        <v>21</v>
      </c>
      <c r="G5" s="126">
        <v>121689430000</v>
      </c>
      <c r="H5" s="126">
        <v>121689430000</v>
      </c>
      <c r="I5" s="113">
        <v>0</v>
      </c>
      <c r="J5" s="113">
        <v>0</v>
      </c>
      <c r="K5" s="126">
        <v>33004953041</v>
      </c>
      <c r="L5" s="130">
        <v>88684476959</v>
      </c>
      <c r="M5" s="126">
        <v>33002748541</v>
      </c>
      <c r="N5" s="126">
        <v>2204500</v>
      </c>
      <c r="O5" s="126">
        <v>32966084027</v>
      </c>
      <c r="P5" s="126">
        <v>36664514</v>
      </c>
      <c r="Q5" s="126">
        <v>32966084027</v>
      </c>
      <c r="R5" s="113">
        <v>0</v>
      </c>
      <c r="S5" s="113">
        <v>0</v>
      </c>
      <c r="T5" s="128"/>
    </row>
    <row r="6" spans="1:23" ht="15" x14ac:dyDescent="0.25">
      <c r="A6" s="112" t="s">
        <v>28</v>
      </c>
      <c r="B6" s="123" t="s">
        <v>29</v>
      </c>
      <c r="C6" s="115" t="s">
        <v>19</v>
      </c>
      <c r="D6" s="115" t="s">
        <v>20</v>
      </c>
      <c r="E6" s="116" t="s">
        <v>317</v>
      </c>
      <c r="F6" s="117" t="s">
        <v>21</v>
      </c>
      <c r="G6" s="126">
        <v>81943305000</v>
      </c>
      <c r="H6" s="126">
        <v>81943305000</v>
      </c>
      <c r="I6" s="113">
        <v>0</v>
      </c>
      <c r="J6" s="113">
        <v>0</v>
      </c>
      <c r="K6" s="126">
        <v>23741225582</v>
      </c>
      <c r="L6" s="130">
        <v>58202079418</v>
      </c>
      <c r="M6" s="126">
        <v>23741225582</v>
      </c>
      <c r="N6" s="113">
        <v>0</v>
      </c>
      <c r="O6" s="126">
        <v>23718321134</v>
      </c>
      <c r="P6" s="126">
        <v>22904448</v>
      </c>
      <c r="Q6" s="126">
        <v>23718321134</v>
      </c>
      <c r="R6" s="113">
        <v>0</v>
      </c>
      <c r="S6" s="113">
        <v>0</v>
      </c>
      <c r="T6" s="128"/>
    </row>
    <row r="7" spans="1:23" ht="15" x14ac:dyDescent="0.25">
      <c r="A7" s="112" t="s">
        <v>30</v>
      </c>
      <c r="B7" s="123" t="s">
        <v>31</v>
      </c>
      <c r="C7" s="115" t="s">
        <v>19</v>
      </c>
      <c r="D7" s="115" t="s">
        <v>20</v>
      </c>
      <c r="E7" s="116" t="s">
        <v>317</v>
      </c>
      <c r="F7" s="117" t="s">
        <v>21</v>
      </c>
      <c r="G7" s="126">
        <v>81943305000</v>
      </c>
      <c r="H7" s="126">
        <v>81943305000</v>
      </c>
      <c r="I7" s="113">
        <v>0</v>
      </c>
      <c r="J7" s="113">
        <v>0</v>
      </c>
      <c r="K7" s="126">
        <v>23741225582</v>
      </c>
      <c r="L7" s="130">
        <v>58202079418</v>
      </c>
      <c r="M7" s="126">
        <v>23741225582</v>
      </c>
      <c r="N7" s="113">
        <v>0</v>
      </c>
      <c r="O7" s="126">
        <v>23718321134</v>
      </c>
      <c r="P7" s="126">
        <v>22904448</v>
      </c>
      <c r="Q7" s="126">
        <v>23718321134</v>
      </c>
      <c r="R7" s="113">
        <v>0</v>
      </c>
      <c r="S7" s="113">
        <v>0</v>
      </c>
      <c r="T7" s="128"/>
    </row>
    <row r="8" spans="1:23" ht="15" x14ac:dyDescent="0.25">
      <c r="A8" s="112" t="s">
        <v>32</v>
      </c>
      <c r="B8" s="124" t="s">
        <v>33</v>
      </c>
      <c r="C8" s="118" t="s">
        <v>19</v>
      </c>
      <c r="D8" s="118" t="s">
        <v>20</v>
      </c>
      <c r="E8" s="119" t="s">
        <v>317</v>
      </c>
      <c r="F8" s="120" t="s">
        <v>21</v>
      </c>
      <c r="G8" s="127">
        <v>64971837486</v>
      </c>
      <c r="H8" s="127">
        <v>64971837486</v>
      </c>
      <c r="I8" s="114">
        <v>0</v>
      </c>
      <c r="J8" s="114">
        <v>0</v>
      </c>
      <c r="K8" s="127">
        <v>21856142116</v>
      </c>
      <c r="L8" s="131">
        <v>43115695370</v>
      </c>
      <c r="M8" s="127">
        <v>21856142116</v>
      </c>
      <c r="N8" s="114">
        <v>0</v>
      </c>
      <c r="O8" s="127">
        <v>21856142116</v>
      </c>
      <c r="P8" s="114">
        <v>0</v>
      </c>
      <c r="Q8" s="127">
        <v>21856142116</v>
      </c>
      <c r="R8" s="114">
        <v>0</v>
      </c>
      <c r="S8" s="114">
        <v>0</v>
      </c>
      <c r="T8" s="128"/>
    </row>
    <row r="9" spans="1:23" ht="15" x14ac:dyDescent="0.25">
      <c r="A9" s="112" t="s">
        <v>34</v>
      </c>
      <c r="B9" s="124" t="s">
        <v>35</v>
      </c>
      <c r="C9" s="118" t="s">
        <v>19</v>
      </c>
      <c r="D9" s="118" t="s">
        <v>20</v>
      </c>
      <c r="E9" s="119" t="s">
        <v>317</v>
      </c>
      <c r="F9" s="120" t="s">
        <v>21</v>
      </c>
      <c r="G9" s="127">
        <v>999204440</v>
      </c>
      <c r="H9" s="127">
        <v>999204440</v>
      </c>
      <c r="I9" s="114">
        <v>0</v>
      </c>
      <c r="J9" s="114">
        <v>0</v>
      </c>
      <c r="K9" s="127">
        <v>122545166</v>
      </c>
      <c r="L9" s="131">
        <v>876659274</v>
      </c>
      <c r="M9" s="127">
        <v>122545166</v>
      </c>
      <c r="N9" s="114">
        <v>0</v>
      </c>
      <c r="O9" s="127">
        <v>122545166</v>
      </c>
      <c r="P9" s="114">
        <v>0</v>
      </c>
      <c r="Q9" s="127">
        <v>122545166</v>
      </c>
      <c r="R9" s="114">
        <v>0</v>
      </c>
      <c r="S9" s="114">
        <v>0</v>
      </c>
      <c r="T9" s="128"/>
    </row>
    <row r="10" spans="1:23" ht="15" x14ac:dyDescent="0.25">
      <c r="A10" s="112" t="s">
        <v>36</v>
      </c>
      <c r="B10" s="124" t="s">
        <v>37</v>
      </c>
      <c r="C10" s="118" t="s">
        <v>19</v>
      </c>
      <c r="D10" s="118" t="s">
        <v>20</v>
      </c>
      <c r="E10" s="119" t="s">
        <v>317</v>
      </c>
      <c r="F10" s="120" t="s">
        <v>21</v>
      </c>
      <c r="G10" s="127">
        <v>42184707</v>
      </c>
      <c r="H10" s="127">
        <v>42184707</v>
      </c>
      <c r="I10" s="114">
        <v>0</v>
      </c>
      <c r="J10" s="114">
        <v>0</v>
      </c>
      <c r="K10" s="127">
        <v>21489767</v>
      </c>
      <c r="L10" s="131">
        <v>20694940</v>
      </c>
      <c r="M10" s="127">
        <v>21489767</v>
      </c>
      <c r="N10" s="114">
        <v>0</v>
      </c>
      <c r="O10" s="127">
        <v>21489767</v>
      </c>
      <c r="P10" s="114">
        <v>0</v>
      </c>
      <c r="Q10" s="127">
        <v>21489767</v>
      </c>
      <c r="R10" s="114">
        <v>0</v>
      </c>
      <c r="S10" s="114">
        <v>0</v>
      </c>
      <c r="T10" s="128"/>
    </row>
    <row r="11" spans="1:23" ht="15" x14ac:dyDescent="0.25">
      <c r="A11" s="112" t="s">
        <v>38</v>
      </c>
      <c r="B11" s="124" t="s">
        <v>39</v>
      </c>
      <c r="C11" s="118" t="s">
        <v>19</v>
      </c>
      <c r="D11" s="118" t="s">
        <v>20</v>
      </c>
      <c r="E11" s="119" t="s">
        <v>317</v>
      </c>
      <c r="F11" s="120" t="s">
        <v>21</v>
      </c>
      <c r="G11" s="127">
        <v>126516944</v>
      </c>
      <c r="H11" s="127">
        <v>126516944</v>
      </c>
      <c r="I11" s="114">
        <v>0</v>
      </c>
      <c r="J11" s="114">
        <v>0</v>
      </c>
      <c r="K11" s="127">
        <v>35505000</v>
      </c>
      <c r="L11" s="131">
        <v>91011944</v>
      </c>
      <c r="M11" s="127">
        <v>35505000</v>
      </c>
      <c r="N11" s="114">
        <v>0</v>
      </c>
      <c r="O11" s="127">
        <v>35505000</v>
      </c>
      <c r="P11" s="114">
        <v>0</v>
      </c>
      <c r="Q11" s="127">
        <v>35505000</v>
      </c>
      <c r="R11" s="114">
        <v>0</v>
      </c>
      <c r="S11" s="114">
        <v>0</v>
      </c>
      <c r="T11" s="128"/>
    </row>
    <row r="12" spans="1:23" ht="15" x14ac:dyDescent="0.25">
      <c r="A12" s="112" t="s">
        <v>40</v>
      </c>
      <c r="B12" s="124" t="s">
        <v>41</v>
      </c>
      <c r="C12" s="118" t="s">
        <v>19</v>
      </c>
      <c r="D12" s="118" t="s">
        <v>20</v>
      </c>
      <c r="E12" s="119" t="s">
        <v>317</v>
      </c>
      <c r="F12" s="120" t="s">
        <v>21</v>
      </c>
      <c r="G12" s="127">
        <v>3047061212</v>
      </c>
      <c r="H12" s="127">
        <v>3047061212</v>
      </c>
      <c r="I12" s="114">
        <v>0</v>
      </c>
      <c r="J12" s="114">
        <v>0</v>
      </c>
      <c r="K12" s="127">
        <v>62921430</v>
      </c>
      <c r="L12" s="131">
        <v>2984139782</v>
      </c>
      <c r="M12" s="127">
        <v>62921430</v>
      </c>
      <c r="N12" s="114">
        <v>0</v>
      </c>
      <c r="O12" s="127">
        <v>56955758</v>
      </c>
      <c r="P12" s="127">
        <v>5965672</v>
      </c>
      <c r="Q12" s="127">
        <v>56955758</v>
      </c>
      <c r="R12" s="114">
        <v>0</v>
      </c>
      <c r="S12" s="114">
        <v>0</v>
      </c>
      <c r="T12" s="128"/>
    </row>
    <row r="13" spans="1:23" ht="15" x14ac:dyDescent="0.25">
      <c r="A13" s="112" t="s">
        <v>42</v>
      </c>
      <c r="B13" s="124" t="s">
        <v>43</v>
      </c>
      <c r="C13" s="118" t="s">
        <v>19</v>
      </c>
      <c r="D13" s="118" t="s">
        <v>20</v>
      </c>
      <c r="E13" s="119" t="s">
        <v>317</v>
      </c>
      <c r="F13" s="120" t="s">
        <v>21</v>
      </c>
      <c r="G13" s="127">
        <v>2063516541</v>
      </c>
      <c r="H13" s="127">
        <v>2063516541</v>
      </c>
      <c r="I13" s="114">
        <v>0</v>
      </c>
      <c r="J13" s="114">
        <v>0</v>
      </c>
      <c r="K13" s="127">
        <v>685057304</v>
      </c>
      <c r="L13" s="131">
        <v>1378459237</v>
      </c>
      <c r="M13" s="127">
        <v>685057304</v>
      </c>
      <c r="N13" s="114">
        <v>0</v>
      </c>
      <c r="O13" s="127">
        <v>681011710</v>
      </c>
      <c r="P13" s="127">
        <v>4045594</v>
      </c>
      <c r="Q13" s="127">
        <v>681011710</v>
      </c>
      <c r="R13" s="114">
        <v>0</v>
      </c>
      <c r="S13" s="114">
        <v>0</v>
      </c>
      <c r="T13" s="128"/>
    </row>
    <row r="14" spans="1:23" ht="16.5" x14ac:dyDescent="0.25">
      <c r="A14" s="112" t="s">
        <v>44</v>
      </c>
      <c r="B14" s="124" t="s">
        <v>45</v>
      </c>
      <c r="C14" s="118" t="s">
        <v>19</v>
      </c>
      <c r="D14" s="118" t="s">
        <v>20</v>
      </c>
      <c r="E14" s="119" t="s">
        <v>317</v>
      </c>
      <c r="F14" s="120" t="s">
        <v>21</v>
      </c>
      <c r="G14" s="127">
        <v>857392586</v>
      </c>
      <c r="H14" s="127">
        <v>857392586</v>
      </c>
      <c r="I14" s="114">
        <v>0</v>
      </c>
      <c r="J14" s="114">
        <v>0</v>
      </c>
      <c r="K14" s="127">
        <v>271917872</v>
      </c>
      <c r="L14" s="131">
        <v>585474714</v>
      </c>
      <c r="M14" s="127">
        <v>271917872</v>
      </c>
      <c r="N14" s="114">
        <v>0</v>
      </c>
      <c r="O14" s="127">
        <v>271917872</v>
      </c>
      <c r="P14" s="114">
        <v>0</v>
      </c>
      <c r="Q14" s="127">
        <v>271917872</v>
      </c>
      <c r="R14" s="114">
        <v>0</v>
      </c>
      <c r="S14" s="114">
        <v>0</v>
      </c>
      <c r="T14" s="128"/>
    </row>
    <row r="15" spans="1:23" ht="15" x14ac:dyDescent="0.25">
      <c r="A15" s="112" t="s">
        <v>46</v>
      </c>
      <c r="B15" s="124" t="s">
        <v>47</v>
      </c>
      <c r="C15" s="118" t="s">
        <v>19</v>
      </c>
      <c r="D15" s="118" t="s">
        <v>20</v>
      </c>
      <c r="E15" s="119" t="s">
        <v>317</v>
      </c>
      <c r="F15" s="120" t="s">
        <v>21</v>
      </c>
      <c r="G15" s="127">
        <v>6606230357</v>
      </c>
      <c r="H15" s="127">
        <v>6606230357</v>
      </c>
      <c r="I15" s="114">
        <v>0</v>
      </c>
      <c r="J15" s="114">
        <v>0</v>
      </c>
      <c r="K15" s="127">
        <v>50272308</v>
      </c>
      <c r="L15" s="131">
        <v>6555958049</v>
      </c>
      <c r="M15" s="127">
        <v>50272308</v>
      </c>
      <c r="N15" s="114">
        <v>0</v>
      </c>
      <c r="O15" s="127">
        <v>45990935</v>
      </c>
      <c r="P15" s="127">
        <v>4281373</v>
      </c>
      <c r="Q15" s="127">
        <v>45990935</v>
      </c>
      <c r="R15" s="114">
        <v>0</v>
      </c>
      <c r="S15" s="114">
        <v>0</v>
      </c>
      <c r="T15" s="128"/>
    </row>
    <row r="16" spans="1:23" ht="15" x14ac:dyDescent="0.25">
      <c r="A16" s="112" t="s">
        <v>48</v>
      </c>
      <c r="B16" s="124" t="s">
        <v>49</v>
      </c>
      <c r="C16" s="118" t="s">
        <v>19</v>
      </c>
      <c r="D16" s="118" t="s">
        <v>20</v>
      </c>
      <c r="E16" s="119" t="s">
        <v>317</v>
      </c>
      <c r="F16" s="120" t="s">
        <v>21</v>
      </c>
      <c r="G16" s="127">
        <v>3229360727</v>
      </c>
      <c r="H16" s="127">
        <v>3229360727</v>
      </c>
      <c r="I16" s="114">
        <v>0</v>
      </c>
      <c r="J16" s="114">
        <v>0</v>
      </c>
      <c r="K16" s="127">
        <v>635374619</v>
      </c>
      <c r="L16" s="131">
        <v>2593986108</v>
      </c>
      <c r="M16" s="127">
        <v>635374619</v>
      </c>
      <c r="N16" s="114">
        <v>0</v>
      </c>
      <c r="O16" s="127">
        <v>626762810</v>
      </c>
      <c r="P16" s="127">
        <v>8611809</v>
      </c>
      <c r="Q16" s="127">
        <v>626762810</v>
      </c>
      <c r="R16" s="114">
        <v>0</v>
      </c>
      <c r="S16" s="114">
        <v>0</v>
      </c>
      <c r="T16" s="128"/>
    </row>
    <row r="17" spans="1:19" ht="15" x14ac:dyDescent="0.25">
      <c r="A17" s="112" t="s">
        <v>51</v>
      </c>
      <c r="B17" s="123" t="s">
        <v>52</v>
      </c>
      <c r="C17" s="115" t="s">
        <v>19</v>
      </c>
      <c r="D17" s="115" t="s">
        <v>20</v>
      </c>
      <c r="E17" s="116" t="s">
        <v>317</v>
      </c>
      <c r="F17" s="117" t="s">
        <v>21</v>
      </c>
      <c r="G17" s="126">
        <v>31737645000</v>
      </c>
      <c r="H17" s="126">
        <v>31737645000</v>
      </c>
      <c r="I17" s="113">
        <v>0</v>
      </c>
      <c r="J17" s="113">
        <v>0</v>
      </c>
      <c r="K17" s="126">
        <v>7803883623</v>
      </c>
      <c r="L17" s="130">
        <v>23933761377</v>
      </c>
      <c r="M17" s="126">
        <v>7801679123</v>
      </c>
      <c r="N17" s="126">
        <v>2204500</v>
      </c>
      <c r="O17" s="126">
        <v>7801679123</v>
      </c>
      <c r="P17" s="113">
        <v>0</v>
      </c>
      <c r="Q17" s="126">
        <v>7801679123</v>
      </c>
      <c r="R17" s="113">
        <v>0</v>
      </c>
      <c r="S17" s="113">
        <v>0</v>
      </c>
    </row>
    <row r="18" spans="1:19" ht="16.5" x14ac:dyDescent="0.25">
      <c r="A18" s="112" t="s">
        <v>53</v>
      </c>
      <c r="B18" s="124" t="s">
        <v>54</v>
      </c>
      <c r="C18" s="118" t="s">
        <v>19</v>
      </c>
      <c r="D18" s="118" t="s">
        <v>20</v>
      </c>
      <c r="E18" s="119" t="s">
        <v>317</v>
      </c>
      <c r="F18" s="120" t="s">
        <v>21</v>
      </c>
      <c r="G18" s="127">
        <v>8632202611</v>
      </c>
      <c r="H18" s="127">
        <v>8632202611</v>
      </c>
      <c r="I18" s="114">
        <v>0</v>
      </c>
      <c r="J18" s="114">
        <v>0</v>
      </c>
      <c r="K18" s="127">
        <v>2246494500</v>
      </c>
      <c r="L18" s="131">
        <v>6385708111</v>
      </c>
      <c r="M18" s="127">
        <v>2245387700</v>
      </c>
      <c r="N18" s="127">
        <v>1106800</v>
      </c>
      <c r="O18" s="127">
        <v>2245387700</v>
      </c>
      <c r="P18" s="114">
        <v>0</v>
      </c>
      <c r="Q18" s="127">
        <v>2245387700</v>
      </c>
      <c r="R18" s="114">
        <v>0</v>
      </c>
      <c r="S18" s="114">
        <v>0</v>
      </c>
    </row>
    <row r="19" spans="1:19" ht="15" x14ac:dyDescent="0.25">
      <c r="A19" s="112" t="s">
        <v>55</v>
      </c>
      <c r="B19" s="124" t="s">
        <v>56</v>
      </c>
      <c r="C19" s="118" t="s">
        <v>19</v>
      </c>
      <c r="D19" s="118" t="s">
        <v>20</v>
      </c>
      <c r="E19" s="119" t="s">
        <v>317</v>
      </c>
      <c r="F19" s="120" t="s">
        <v>21</v>
      </c>
      <c r="G19" s="127">
        <v>6132625906</v>
      </c>
      <c r="H19" s="127">
        <v>6132625906</v>
      </c>
      <c r="I19" s="114">
        <v>0</v>
      </c>
      <c r="J19" s="114">
        <v>0</v>
      </c>
      <c r="K19" s="127">
        <v>1576389900</v>
      </c>
      <c r="L19" s="131">
        <v>4556236006</v>
      </c>
      <c r="M19" s="127">
        <v>1575583800</v>
      </c>
      <c r="N19" s="127">
        <v>806100</v>
      </c>
      <c r="O19" s="127">
        <v>1575583800</v>
      </c>
      <c r="P19" s="114">
        <v>0</v>
      </c>
      <c r="Q19" s="127">
        <v>1575583800</v>
      </c>
      <c r="R19" s="114">
        <v>0</v>
      </c>
      <c r="S19" s="114">
        <v>0</v>
      </c>
    </row>
    <row r="20" spans="1:19" ht="15" x14ac:dyDescent="0.25">
      <c r="A20" s="112" t="s">
        <v>57</v>
      </c>
      <c r="B20" s="124" t="s">
        <v>58</v>
      </c>
      <c r="C20" s="118" t="s">
        <v>19</v>
      </c>
      <c r="D20" s="118" t="s">
        <v>20</v>
      </c>
      <c r="E20" s="119" t="s">
        <v>317</v>
      </c>
      <c r="F20" s="120" t="s">
        <v>21</v>
      </c>
      <c r="G20" s="127">
        <v>7442977524</v>
      </c>
      <c r="H20" s="127">
        <v>7442977524</v>
      </c>
      <c r="I20" s="114">
        <v>0</v>
      </c>
      <c r="J20" s="114">
        <v>0</v>
      </c>
      <c r="K20" s="127">
        <v>1564647630</v>
      </c>
      <c r="L20" s="131">
        <v>5878329894</v>
      </c>
      <c r="M20" s="127">
        <v>1564647630</v>
      </c>
      <c r="N20" s="114">
        <v>0</v>
      </c>
      <c r="O20" s="127">
        <v>1564647630</v>
      </c>
      <c r="P20" s="114">
        <v>0</v>
      </c>
      <c r="Q20" s="127">
        <v>1564647630</v>
      </c>
      <c r="R20" s="114">
        <v>0</v>
      </c>
      <c r="S20" s="114">
        <v>0</v>
      </c>
    </row>
    <row r="21" spans="1:19" ht="16.5" x14ac:dyDescent="0.25">
      <c r="A21" s="112" t="s">
        <v>59</v>
      </c>
      <c r="B21" s="124" t="s">
        <v>60</v>
      </c>
      <c r="C21" s="118" t="s">
        <v>19</v>
      </c>
      <c r="D21" s="118" t="s">
        <v>20</v>
      </c>
      <c r="E21" s="119" t="s">
        <v>317</v>
      </c>
      <c r="F21" s="120" t="s">
        <v>21</v>
      </c>
      <c r="G21" s="127">
        <v>3095244855</v>
      </c>
      <c r="H21" s="127">
        <v>3095244855</v>
      </c>
      <c r="I21" s="114">
        <v>0</v>
      </c>
      <c r="J21" s="114">
        <v>0</v>
      </c>
      <c r="K21" s="127">
        <v>860875500</v>
      </c>
      <c r="L21" s="131">
        <v>2234369355</v>
      </c>
      <c r="M21" s="127">
        <v>860617500</v>
      </c>
      <c r="N21" s="127">
        <v>258000</v>
      </c>
      <c r="O21" s="127">
        <v>860617500</v>
      </c>
      <c r="P21" s="114">
        <v>0</v>
      </c>
      <c r="Q21" s="127">
        <v>860617500</v>
      </c>
      <c r="R21" s="114">
        <v>0</v>
      </c>
      <c r="S21" s="114">
        <v>0</v>
      </c>
    </row>
    <row r="22" spans="1:19" ht="16.5" x14ac:dyDescent="0.25">
      <c r="A22" s="112" t="s">
        <v>61</v>
      </c>
      <c r="B22" s="124" t="s">
        <v>62</v>
      </c>
      <c r="C22" s="118" t="s">
        <v>19</v>
      </c>
      <c r="D22" s="118" t="s">
        <v>20</v>
      </c>
      <c r="E22" s="119" t="s">
        <v>317</v>
      </c>
      <c r="F22" s="120" t="s">
        <v>21</v>
      </c>
      <c r="G22" s="127">
        <v>2564916927</v>
      </c>
      <c r="H22" s="127">
        <v>2564916927</v>
      </c>
      <c r="I22" s="114">
        <v>0</v>
      </c>
      <c r="J22" s="114">
        <v>0</v>
      </c>
      <c r="K22" s="127">
        <v>609301100</v>
      </c>
      <c r="L22" s="131">
        <v>1955615827</v>
      </c>
      <c r="M22" s="127">
        <v>609267500</v>
      </c>
      <c r="N22" s="127">
        <v>33600</v>
      </c>
      <c r="O22" s="127">
        <v>609267500</v>
      </c>
      <c r="P22" s="114">
        <v>0</v>
      </c>
      <c r="Q22" s="127">
        <v>609267500</v>
      </c>
      <c r="R22" s="114">
        <v>0</v>
      </c>
      <c r="S22" s="114">
        <v>0</v>
      </c>
    </row>
    <row r="23" spans="1:19" ht="15" x14ac:dyDescent="0.25">
      <c r="A23" s="112" t="s">
        <v>63</v>
      </c>
      <c r="B23" s="124" t="s">
        <v>64</v>
      </c>
      <c r="C23" s="118" t="s">
        <v>19</v>
      </c>
      <c r="D23" s="118" t="s">
        <v>20</v>
      </c>
      <c r="E23" s="119" t="s">
        <v>317</v>
      </c>
      <c r="F23" s="120" t="s">
        <v>21</v>
      </c>
      <c r="G23" s="127">
        <v>2321766092</v>
      </c>
      <c r="H23" s="127">
        <v>2321766092</v>
      </c>
      <c r="I23" s="114">
        <v>0</v>
      </c>
      <c r="J23" s="114">
        <v>0</v>
      </c>
      <c r="K23" s="127">
        <v>567466963</v>
      </c>
      <c r="L23" s="131">
        <v>1754299129</v>
      </c>
      <c r="M23" s="127">
        <v>567466963</v>
      </c>
      <c r="N23" s="114">
        <v>0</v>
      </c>
      <c r="O23" s="127">
        <v>567466963</v>
      </c>
      <c r="P23" s="114">
        <v>0</v>
      </c>
      <c r="Q23" s="127">
        <v>567466963</v>
      </c>
      <c r="R23" s="114">
        <v>0</v>
      </c>
      <c r="S23" s="114">
        <v>0</v>
      </c>
    </row>
    <row r="24" spans="1:19" ht="15" x14ac:dyDescent="0.25">
      <c r="A24" s="112" t="s">
        <v>506</v>
      </c>
      <c r="B24" s="124" t="s">
        <v>65</v>
      </c>
      <c r="C24" s="118" t="s">
        <v>19</v>
      </c>
      <c r="D24" s="118" t="s">
        <v>20</v>
      </c>
      <c r="E24" s="119" t="s">
        <v>317</v>
      </c>
      <c r="F24" s="120" t="s">
        <v>21</v>
      </c>
      <c r="G24" s="127">
        <v>1547911085</v>
      </c>
      <c r="H24" s="127">
        <v>1547911085</v>
      </c>
      <c r="I24" s="114">
        <v>0</v>
      </c>
      <c r="J24" s="114">
        <v>0</v>
      </c>
      <c r="K24" s="127">
        <v>378708030</v>
      </c>
      <c r="L24" s="131">
        <v>1169203055</v>
      </c>
      <c r="M24" s="127">
        <v>378708030</v>
      </c>
      <c r="N24" s="114">
        <v>0</v>
      </c>
      <c r="O24" s="127">
        <v>378708030</v>
      </c>
      <c r="P24" s="114">
        <v>0</v>
      </c>
      <c r="Q24" s="127">
        <v>378708030</v>
      </c>
      <c r="R24" s="114">
        <v>0</v>
      </c>
      <c r="S24" s="114">
        <v>0</v>
      </c>
    </row>
    <row r="25" spans="1:19" ht="16.5" x14ac:dyDescent="0.25">
      <c r="A25" s="112" t="s">
        <v>66</v>
      </c>
      <c r="B25" s="123" t="s">
        <v>67</v>
      </c>
      <c r="C25" s="115" t="s">
        <v>19</v>
      </c>
      <c r="D25" s="115" t="s">
        <v>20</v>
      </c>
      <c r="E25" s="116" t="s">
        <v>317</v>
      </c>
      <c r="F25" s="117" t="s">
        <v>21</v>
      </c>
      <c r="G25" s="126">
        <v>8008480000</v>
      </c>
      <c r="H25" s="126">
        <v>8008480000</v>
      </c>
      <c r="I25" s="113">
        <v>0</v>
      </c>
      <c r="J25" s="113">
        <v>0</v>
      </c>
      <c r="K25" s="126">
        <v>1459843836</v>
      </c>
      <c r="L25" s="130">
        <v>6548636164</v>
      </c>
      <c r="M25" s="126">
        <v>1459843836</v>
      </c>
      <c r="N25" s="113">
        <v>0</v>
      </c>
      <c r="O25" s="126">
        <v>1446083770</v>
      </c>
      <c r="P25" s="126">
        <v>13760066</v>
      </c>
      <c r="Q25" s="126">
        <v>1446083770</v>
      </c>
      <c r="R25" s="113">
        <v>0</v>
      </c>
      <c r="S25" s="113">
        <v>0</v>
      </c>
    </row>
    <row r="26" spans="1:19" ht="15" x14ac:dyDescent="0.25">
      <c r="A26" s="112" t="s">
        <v>68</v>
      </c>
      <c r="B26" s="123" t="s">
        <v>69</v>
      </c>
      <c r="C26" s="115" t="s">
        <v>19</v>
      </c>
      <c r="D26" s="115" t="s">
        <v>20</v>
      </c>
      <c r="E26" s="116" t="s">
        <v>317</v>
      </c>
      <c r="F26" s="117" t="s">
        <v>21</v>
      </c>
      <c r="G26" s="126">
        <v>6074351438</v>
      </c>
      <c r="H26" s="126">
        <v>6074351438</v>
      </c>
      <c r="I26" s="113">
        <v>0</v>
      </c>
      <c r="J26" s="113">
        <v>0</v>
      </c>
      <c r="K26" s="126">
        <v>1027170339</v>
      </c>
      <c r="L26" s="130">
        <v>5047181099</v>
      </c>
      <c r="M26" s="126">
        <v>1027170339</v>
      </c>
      <c r="N26" s="113">
        <v>0</v>
      </c>
      <c r="O26" s="126">
        <v>1013410273</v>
      </c>
      <c r="P26" s="126">
        <v>13760066</v>
      </c>
      <c r="Q26" s="126">
        <v>1013410273</v>
      </c>
      <c r="R26" s="113">
        <v>0</v>
      </c>
      <c r="S26" s="113">
        <v>0</v>
      </c>
    </row>
    <row r="27" spans="1:19" ht="15" x14ac:dyDescent="0.25">
      <c r="A27" s="112" t="s">
        <v>70</v>
      </c>
      <c r="B27" s="124" t="s">
        <v>71</v>
      </c>
      <c r="C27" s="118" t="s">
        <v>19</v>
      </c>
      <c r="D27" s="118" t="s">
        <v>20</v>
      </c>
      <c r="E27" s="119" t="s">
        <v>317</v>
      </c>
      <c r="F27" s="120" t="s">
        <v>21</v>
      </c>
      <c r="G27" s="127">
        <v>5224703037</v>
      </c>
      <c r="H27" s="127">
        <v>5224703037</v>
      </c>
      <c r="I27" s="114">
        <v>0</v>
      </c>
      <c r="J27" s="114">
        <v>0</v>
      </c>
      <c r="K27" s="127">
        <v>745488075</v>
      </c>
      <c r="L27" s="131">
        <v>4479214962</v>
      </c>
      <c r="M27" s="127">
        <v>745488075</v>
      </c>
      <c r="N27" s="114">
        <v>0</v>
      </c>
      <c r="O27" s="127">
        <v>745488075</v>
      </c>
      <c r="P27" s="114">
        <v>0</v>
      </c>
      <c r="Q27" s="127">
        <v>745488075</v>
      </c>
      <c r="R27" s="114">
        <v>0</v>
      </c>
      <c r="S27" s="114">
        <v>0</v>
      </c>
    </row>
    <row r="28" spans="1:19" ht="15" x14ac:dyDescent="0.25">
      <c r="A28" s="112" t="s">
        <v>72</v>
      </c>
      <c r="B28" s="124" t="s">
        <v>73</v>
      </c>
      <c r="C28" s="118" t="s">
        <v>19</v>
      </c>
      <c r="D28" s="118" t="s">
        <v>20</v>
      </c>
      <c r="E28" s="119" t="s">
        <v>317</v>
      </c>
      <c r="F28" s="120" t="s">
        <v>21</v>
      </c>
      <c r="G28" s="127">
        <v>374880829</v>
      </c>
      <c r="H28" s="127">
        <v>374880829</v>
      </c>
      <c r="I28" s="114">
        <v>0</v>
      </c>
      <c r="J28" s="114">
        <v>0</v>
      </c>
      <c r="K28" s="127">
        <v>205958556</v>
      </c>
      <c r="L28" s="131">
        <v>168922273</v>
      </c>
      <c r="M28" s="127">
        <v>205958556</v>
      </c>
      <c r="N28" s="114">
        <v>0</v>
      </c>
      <c r="O28" s="127">
        <v>193267759</v>
      </c>
      <c r="P28" s="127">
        <v>12690797</v>
      </c>
      <c r="Q28" s="127">
        <v>193267759</v>
      </c>
      <c r="R28" s="114">
        <v>0</v>
      </c>
      <c r="S28" s="114">
        <v>0</v>
      </c>
    </row>
    <row r="29" spans="1:19" ht="15" x14ac:dyDescent="0.25">
      <c r="A29" s="112" t="s">
        <v>74</v>
      </c>
      <c r="B29" s="124" t="s">
        <v>75</v>
      </c>
      <c r="C29" s="118" t="s">
        <v>19</v>
      </c>
      <c r="D29" s="118" t="s">
        <v>20</v>
      </c>
      <c r="E29" s="119" t="s">
        <v>317</v>
      </c>
      <c r="F29" s="120" t="s">
        <v>21</v>
      </c>
      <c r="G29" s="127">
        <v>474767572</v>
      </c>
      <c r="H29" s="127">
        <v>474767572</v>
      </c>
      <c r="I29" s="114">
        <v>0</v>
      </c>
      <c r="J29" s="114">
        <v>0</v>
      </c>
      <c r="K29" s="127">
        <v>75723708</v>
      </c>
      <c r="L29" s="131">
        <v>399043864</v>
      </c>
      <c r="M29" s="127">
        <v>75723708</v>
      </c>
      <c r="N29" s="114">
        <v>0</v>
      </c>
      <c r="O29" s="127">
        <v>74654439</v>
      </c>
      <c r="P29" s="127">
        <v>1069269</v>
      </c>
      <c r="Q29" s="127">
        <v>74654439</v>
      </c>
      <c r="R29" s="114">
        <v>0</v>
      </c>
      <c r="S29" s="114">
        <v>0</v>
      </c>
    </row>
    <row r="30" spans="1:19" ht="15" x14ac:dyDescent="0.25">
      <c r="A30" s="112" t="s">
        <v>76</v>
      </c>
      <c r="B30" s="124" t="s">
        <v>77</v>
      </c>
      <c r="C30" s="118" t="s">
        <v>19</v>
      </c>
      <c r="D30" s="118" t="s">
        <v>20</v>
      </c>
      <c r="E30" s="119" t="s">
        <v>317</v>
      </c>
      <c r="F30" s="120" t="s">
        <v>21</v>
      </c>
      <c r="G30" s="127">
        <v>523500820</v>
      </c>
      <c r="H30" s="127">
        <v>523500820</v>
      </c>
      <c r="I30" s="114">
        <v>0</v>
      </c>
      <c r="J30" s="114">
        <v>0</v>
      </c>
      <c r="K30" s="127">
        <v>69531244</v>
      </c>
      <c r="L30" s="131">
        <v>453969576</v>
      </c>
      <c r="M30" s="127">
        <v>69531244</v>
      </c>
      <c r="N30" s="114">
        <v>0</v>
      </c>
      <c r="O30" s="127">
        <v>69531244</v>
      </c>
      <c r="P30" s="114">
        <v>0</v>
      </c>
      <c r="Q30" s="127">
        <v>69531244</v>
      </c>
      <c r="R30" s="114">
        <v>0</v>
      </c>
      <c r="S30" s="114">
        <v>0</v>
      </c>
    </row>
    <row r="31" spans="1:19" ht="15" x14ac:dyDescent="0.25">
      <c r="A31" s="112" t="s">
        <v>78</v>
      </c>
      <c r="B31" s="124" t="s">
        <v>79</v>
      </c>
      <c r="C31" s="118" t="s">
        <v>19</v>
      </c>
      <c r="D31" s="118" t="s">
        <v>20</v>
      </c>
      <c r="E31" s="119" t="s">
        <v>317</v>
      </c>
      <c r="F31" s="120" t="s">
        <v>21</v>
      </c>
      <c r="G31" s="127">
        <v>21254926</v>
      </c>
      <c r="H31" s="127">
        <v>21254926</v>
      </c>
      <c r="I31" s="114">
        <v>0</v>
      </c>
      <c r="J31" s="114">
        <v>0</v>
      </c>
      <c r="K31" s="114">
        <v>0</v>
      </c>
      <c r="L31" s="131">
        <v>21254926</v>
      </c>
      <c r="M31" s="114">
        <v>0</v>
      </c>
      <c r="N31" s="114">
        <v>0</v>
      </c>
      <c r="O31" s="114">
        <v>0</v>
      </c>
      <c r="P31" s="114">
        <v>0</v>
      </c>
      <c r="Q31" s="114">
        <v>0</v>
      </c>
      <c r="R31" s="114">
        <v>0</v>
      </c>
      <c r="S31" s="114">
        <v>0</v>
      </c>
    </row>
    <row r="32" spans="1:19" ht="15" x14ac:dyDescent="0.25">
      <c r="A32" s="112" t="s">
        <v>80</v>
      </c>
      <c r="B32" s="124" t="s">
        <v>81</v>
      </c>
      <c r="C32" s="118" t="s">
        <v>19</v>
      </c>
      <c r="D32" s="118" t="s">
        <v>20</v>
      </c>
      <c r="E32" s="119" t="s">
        <v>317</v>
      </c>
      <c r="F32" s="120" t="s">
        <v>21</v>
      </c>
      <c r="G32" s="127">
        <v>1302376189</v>
      </c>
      <c r="H32" s="127">
        <v>1302376189</v>
      </c>
      <c r="I32" s="114">
        <v>0</v>
      </c>
      <c r="J32" s="114">
        <v>0</v>
      </c>
      <c r="K32" s="127">
        <v>363142253</v>
      </c>
      <c r="L32" s="131">
        <v>939233936</v>
      </c>
      <c r="M32" s="127">
        <v>363142253</v>
      </c>
      <c r="N32" s="114">
        <v>0</v>
      </c>
      <c r="O32" s="127">
        <v>363142253</v>
      </c>
      <c r="P32" s="114">
        <v>0</v>
      </c>
      <c r="Q32" s="127">
        <v>363142253</v>
      </c>
      <c r="R32" s="114">
        <v>0</v>
      </c>
      <c r="S32" s="114">
        <v>0</v>
      </c>
    </row>
    <row r="33" spans="1:19" ht="15" x14ac:dyDescent="0.25">
      <c r="A33" s="112" t="s">
        <v>82</v>
      </c>
      <c r="B33" s="124" t="s">
        <v>83</v>
      </c>
      <c r="C33" s="118" t="s">
        <v>19</v>
      </c>
      <c r="D33" s="118" t="s">
        <v>20</v>
      </c>
      <c r="E33" s="119" t="s">
        <v>317</v>
      </c>
      <c r="F33" s="120" t="s">
        <v>21</v>
      </c>
      <c r="G33" s="127">
        <v>86996627</v>
      </c>
      <c r="H33" s="127">
        <v>86996627</v>
      </c>
      <c r="I33" s="114">
        <v>0</v>
      </c>
      <c r="J33" s="114">
        <v>0</v>
      </c>
      <c r="K33" s="114">
        <v>0</v>
      </c>
      <c r="L33" s="131">
        <v>86996627</v>
      </c>
      <c r="M33" s="114">
        <v>0</v>
      </c>
      <c r="N33" s="114">
        <v>0</v>
      </c>
      <c r="O33" s="114">
        <v>0</v>
      </c>
      <c r="P33" s="114">
        <v>0</v>
      </c>
      <c r="Q33" s="114">
        <v>0</v>
      </c>
      <c r="R33" s="114">
        <v>0</v>
      </c>
      <c r="S33" s="114">
        <v>0</v>
      </c>
    </row>
    <row r="34" spans="1:19" ht="15" x14ac:dyDescent="0.25">
      <c r="A34" s="112" t="s">
        <v>84</v>
      </c>
      <c r="B34" s="123" t="s">
        <v>85</v>
      </c>
      <c r="C34" s="115" t="s">
        <v>19</v>
      </c>
      <c r="D34" s="115" t="s">
        <v>20</v>
      </c>
      <c r="E34" s="116" t="s">
        <v>317</v>
      </c>
      <c r="F34" s="117" t="s">
        <v>21</v>
      </c>
      <c r="G34" s="126">
        <v>26880829000</v>
      </c>
      <c r="H34" s="126">
        <v>20782411985.529999</v>
      </c>
      <c r="I34" s="126">
        <v>6037757481.0299997</v>
      </c>
      <c r="J34" s="113">
        <v>0</v>
      </c>
      <c r="K34" s="126">
        <v>15404525370.33</v>
      </c>
      <c r="L34" s="130">
        <v>5377886615.1999998</v>
      </c>
      <c r="M34" s="126">
        <v>4038797999.9699998</v>
      </c>
      <c r="N34" s="126">
        <v>11365727370.360001</v>
      </c>
      <c r="O34" s="126">
        <v>4000698357</v>
      </c>
      <c r="P34" s="126">
        <v>38099642.969999999</v>
      </c>
      <c r="Q34" s="126">
        <v>4000698357</v>
      </c>
      <c r="R34" s="113">
        <v>0</v>
      </c>
      <c r="S34" s="126">
        <v>1450199</v>
      </c>
    </row>
    <row r="35" spans="1:19" ht="15" x14ac:dyDescent="0.25">
      <c r="A35" s="112" t="s">
        <v>86</v>
      </c>
      <c r="B35" s="123" t="s">
        <v>87</v>
      </c>
      <c r="C35" s="115" t="s">
        <v>19</v>
      </c>
      <c r="D35" s="115" t="s">
        <v>20</v>
      </c>
      <c r="E35" s="116" t="s">
        <v>317</v>
      </c>
      <c r="F35" s="117" t="s">
        <v>21</v>
      </c>
      <c r="G35" s="126">
        <v>108766</v>
      </c>
      <c r="H35" s="113">
        <v>0</v>
      </c>
      <c r="I35" s="126">
        <v>108766</v>
      </c>
      <c r="J35" s="113">
        <v>0</v>
      </c>
      <c r="K35" s="113">
        <v>0</v>
      </c>
      <c r="L35" s="132">
        <v>0</v>
      </c>
      <c r="M35" s="113">
        <v>0</v>
      </c>
      <c r="N35" s="113">
        <v>0</v>
      </c>
      <c r="O35" s="113">
        <v>0</v>
      </c>
      <c r="P35" s="113">
        <v>0</v>
      </c>
      <c r="Q35" s="113">
        <v>0</v>
      </c>
      <c r="R35" s="113">
        <v>0</v>
      </c>
      <c r="S35" s="113">
        <v>0</v>
      </c>
    </row>
    <row r="36" spans="1:19" ht="15" x14ac:dyDescent="0.25">
      <c r="A36" s="112" t="s">
        <v>88</v>
      </c>
      <c r="B36" s="123" t="s">
        <v>89</v>
      </c>
      <c r="C36" s="115" t="s">
        <v>19</v>
      </c>
      <c r="D36" s="115" t="s">
        <v>20</v>
      </c>
      <c r="E36" s="116" t="s">
        <v>317</v>
      </c>
      <c r="F36" s="117" t="s">
        <v>21</v>
      </c>
      <c r="G36" s="126">
        <v>108766</v>
      </c>
      <c r="H36" s="113">
        <v>0</v>
      </c>
      <c r="I36" s="126">
        <v>108766</v>
      </c>
      <c r="J36" s="113">
        <v>0</v>
      </c>
      <c r="K36" s="113">
        <v>0</v>
      </c>
      <c r="L36" s="132">
        <v>0</v>
      </c>
      <c r="M36" s="113">
        <v>0</v>
      </c>
      <c r="N36" s="113">
        <v>0</v>
      </c>
      <c r="O36" s="113">
        <v>0</v>
      </c>
      <c r="P36" s="113">
        <v>0</v>
      </c>
      <c r="Q36" s="113">
        <v>0</v>
      </c>
      <c r="R36" s="113">
        <v>0</v>
      </c>
      <c r="S36" s="113">
        <v>0</v>
      </c>
    </row>
    <row r="37" spans="1:19" ht="16.5" x14ac:dyDescent="0.25">
      <c r="A37" s="112" t="s">
        <v>90</v>
      </c>
      <c r="B37" s="123" t="s">
        <v>91</v>
      </c>
      <c r="C37" s="115" t="s">
        <v>19</v>
      </c>
      <c r="D37" s="115" t="s">
        <v>20</v>
      </c>
      <c r="E37" s="116" t="s">
        <v>317</v>
      </c>
      <c r="F37" s="117" t="s">
        <v>21</v>
      </c>
      <c r="G37" s="126">
        <v>54383</v>
      </c>
      <c r="H37" s="113">
        <v>0</v>
      </c>
      <c r="I37" s="126">
        <v>54383</v>
      </c>
      <c r="J37" s="113">
        <v>0</v>
      </c>
      <c r="K37" s="113">
        <v>0</v>
      </c>
      <c r="L37" s="132">
        <v>0</v>
      </c>
      <c r="M37" s="113">
        <v>0</v>
      </c>
      <c r="N37" s="113">
        <v>0</v>
      </c>
      <c r="O37" s="113">
        <v>0</v>
      </c>
      <c r="P37" s="113">
        <v>0</v>
      </c>
      <c r="Q37" s="113">
        <v>0</v>
      </c>
      <c r="R37" s="113">
        <v>0</v>
      </c>
      <c r="S37" s="113">
        <v>0</v>
      </c>
    </row>
    <row r="38" spans="1:19" ht="16.5" x14ac:dyDescent="0.25">
      <c r="A38" s="112" t="s">
        <v>92</v>
      </c>
      <c r="B38" s="124" t="s">
        <v>93</v>
      </c>
      <c r="C38" s="118" t="s">
        <v>19</v>
      </c>
      <c r="D38" s="118" t="s">
        <v>20</v>
      </c>
      <c r="E38" s="119" t="s">
        <v>317</v>
      </c>
      <c r="F38" s="120" t="s">
        <v>21</v>
      </c>
      <c r="G38" s="127">
        <v>54383</v>
      </c>
      <c r="H38" s="114">
        <v>0</v>
      </c>
      <c r="I38" s="127">
        <v>54383</v>
      </c>
      <c r="J38" s="114">
        <v>0</v>
      </c>
      <c r="K38" s="114">
        <v>0</v>
      </c>
      <c r="L38" s="133">
        <v>0</v>
      </c>
      <c r="M38" s="114">
        <v>0</v>
      </c>
      <c r="N38" s="114">
        <v>0</v>
      </c>
      <c r="O38" s="114">
        <v>0</v>
      </c>
      <c r="P38" s="114">
        <v>0</v>
      </c>
      <c r="Q38" s="114">
        <v>0</v>
      </c>
      <c r="R38" s="114">
        <v>0</v>
      </c>
      <c r="S38" s="114">
        <v>0</v>
      </c>
    </row>
    <row r="39" spans="1:19" ht="27.75" customHeight="1" x14ac:dyDescent="0.25">
      <c r="A39" s="112" t="s">
        <v>94</v>
      </c>
      <c r="B39" s="123" t="s">
        <v>95</v>
      </c>
      <c r="C39" s="115" t="s">
        <v>19</v>
      </c>
      <c r="D39" s="115" t="s">
        <v>20</v>
      </c>
      <c r="E39" s="116" t="s">
        <v>317</v>
      </c>
      <c r="F39" s="117" t="s">
        <v>21</v>
      </c>
      <c r="G39" s="113">
        <v>0</v>
      </c>
      <c r="H39" s="113">
        <v>0</v>
      </c>
      <c r="I39" s="113">
        <v>0</v>
      </c>
      <c r="J39" s="113">
        <v>0</v>
      </c>
      <c r="K39" s="113">
        <v>0</v>
      </c>
      <c r="L39" s="132">
        <v>0</v>
      </c>
      <c r="M39" s="113">
        <v>0</v>
      </c>
      <c r="N39" s="113">
        <v>0</v>
      </c>
      <c r="O39" s="113">
        <v>0</v>
      </c>
      <c r="P39" s="113">
        <v>0</v>
      </c>
      <c r="Q39" s="113">
        <v>0</v>
      </c>
      <c r="R39" s="113">
        <v>0</v>
      </c>
      <c r="S39" s="113">
        <v>0</v>
      </c>
    </row>
    <row r="40" spans="1:19" ht="27.75" customHeight="1" x14ac:dyDescent="0.25">
      <c r="A40" s="112" t="s">
        <v>96</v>
      </c>
      <c r="B40" s="124" t="s">
        <v>97</v>
      </c>
      <c r="C40" s="118" t="s">
        <v>19</v>
      </c>
      <c r="D40" s="118" t="s">
        <v>20</v>
      </c>
      <c r="E40" s="119" t="s">
        <v>317</v>
      </c>
      <c r="F40" s="120" t="s">
        <v>21</v>
      </c>
      <c r="G40" s="114">
        <v>0</v>
      </c>
      <c r="H40" s="114">
        <v>0</v>
      </c>
      <c r="I40" s="114">
        <v>0</v>
      </c>
      <c r="J40" s="114">
        <v>0</v>
      </c>
      <c r="K40" s="114">
        <v>0</v>
      </c>
      <c r="L40" s="133">
        <v>0</v>
      </c>
      <c r="M40" s="114">
        <v>0</v>
      </c>
      <c r="N40" s="114">
        <v>0</v>
      </c>
      <c r="O40" s="114">
        <v>0</v>
      </c>
      <c r="P40" s="114">
        <v>0</v>
      </c>
      <c r="Q40" s="114">
        <v>0</v>
      </c>
      <c r="R40" s="114">
        <v>0</v>
      </c>
      <c r="S40" s="114">
        <v>0</v>
      </c>
    </row>
    <row r="41" spans="1:19" ht="15" x14ac:dyDescent="0.25">
      <c r="A41" s="112" t="s">
        <v>98</v>
      </c>
      <c r="B41" s="124" t="s">
        <v>99</v>
      </c>
      <c r="C41" s="118" t="s">
        <v>19</v>
      </c>
      <c r="D41" s="118" t="s">
        <v>20</v>
      </c>
      <c r="E41" s="119" t="s">
        <v>317</v>
      </c>
      <c r="F41" s="120" t="s">
        <v>21</v>
      </c>
      <c r="G41" s="114">
        <v>0</v>
      </c>
      <c r="H41" s="114">
        <v>0</v>
      </c>
      <c r="I41" s="114">
        <v>0</v>
      </c>
      <c r="J41" s="114">
        <v>0</v>
      </c>
      <c r="K41" s="114">
        <v>0</v>
      </c>
      <c r="L41" s="133">
        <v>0</v>
      </c>
      <c r="M41" s="114">
        <v>0</v>
      </c>
      <c r="N41" s="114">
        <v>0</v>
      </c>
      <c r="O41" s="114">
        <v>0</v>
      </c>
      <c r="P41" s="114">
        <v>0</v>
      </c>
      <c r="Q41" s="114">
        <v>0</v>
      </c>
      <c r="R41" s="114">
        <v>0</v>
      </c>
      <c r="S41" s="114">
        <v>0</v>
      </c>
    </row>
    <row r="42" spans="1:19" ht="16.5" x14ac:dyDescent="0.25">
      <c r="A42" s="112" t="s">
        <v>100</v>
      </c>
      <c r="B42" s="124" t="s">
        <v>101</v>
      </c>
      <c r="C42" s="118" t="s">
        <v>19</v>
      </c>
      <c r="D42" s="118" t="s">
        <v>20</v>
      </c>
      <c r="E42" s="119" t="s">
        <v>317</v>
      </c>
      <c r="F42" s="120" t="s">
        <v>21</v>
      </c>
      <c r="G42" s="114">
        <v>0</v>
      </c>
      <c r="H42" s="114">
        <v>0</v>
      </c>
      <c r="I42" s="114">
        <v>0</v>
      </c>
      <c r="J42" s="114">
        <v>0</v>
      </c>
      <c r="K42" s="114">
        <v>0</v>
      </c>
      <c r="L42" s="133">
        <v>0</v>
      </c>
      <c r="M42" s="114">
        <v>0</v>
      </c>
      <c r="N42" s="114">
        <v>0</v>
      </c>
      <c r="O42" s="114">
        <v>0</v>
      </c>
      <c r="P42" s="114">
        <v>0</v>
      </c>
      <c r="Q42" s="114">
        <v>0</v>
      </c>
      <c r="R42" s="114">
        <v>0</v>
      </c>
      <c r="S42" s="114">
        <v>0</v>
      </c>
    </row>
    <row r="43" spans="1:19" ht="15" x14ac:dyDescent="0.25">
      <c r="A43" s="112" t="s">
        <v>102</v>
      </c>
      <c r="B43" s="124" t="s">
        <v>103</v>
      </c>
      <c r="C43" s="118" t="s">
        <v>19</v>
      </c>
      <c r="D43" s="118" t="s">
        <v>20</v>
      </c>
      <c r="E43" s="119" t="s">
        <v>317</v>
      </c>
      <c r="F43" s="120" t="s">
        <v>21</v>
      </c>
      <c r="G43" s="114">
        <v>0</v>
      </c>
      <c r="H43" s="114">
        <v>0</v>
      </c>
      <c r="I43" s="114">
        <v>0</v>
      </c>
      <c r="J43" s="114">
        <v>0</v>
      </c>
      <c r="K43" s="114">
        <v>0</v>
      </c>
      <c r="L43" s="133">
        <v>0</v>
      </c>
      <c r="M43" s="114">
        <v>0</v>
      </c>
      <c r="N43" s="114">
        <v>0</v>
      </c>
      <c r="O43" s="114">
        <v>0</v>
      </c>
      <c r="P43" s="114">
        <v>0</v>
      </c>
      <c r="Q43" s="114">
        <v>0</v>
      </c>
      <c r="R43" s="114">
        <v>0</v>
      </c>
      <c r="S43" s="114">
        <v>0</v>
      </c>
    </row>
    <row r="44" spans="1:19" ht="16.5" x14ac:dyDescent="0.25">
      <c r="A44" s="112" t="s">
        <v>104</v>
      </c>
      <c r="B44" s="124" t="s">
        <v>105</v>
      </c>
      <c r="C44" s="118" t="s">
        <v>19</v>
      </c>
      <c r="D44" s="118" t="s">
        <v>20</v>
      </c>
      <c r="E44" s="119" t="s">
        <v>317</v>
      </c>
      <c r="F44" s="120" t="s">
        <v>21</v>
      </c>
      <c r="G44" s="114">
        <v>0</v>
      </c>
      <c r="H44" s="114">
        <v>0</v>
      </c>
      <c r="I44" s="114">
        <v>0</v>
      </c>
      <c r="J44" s="114">
        <v>0</v>
      </c>
      <c r="K44" s="114">
        <v>0</v>
      </c>
      <c r="L44" s="133">
        <v>0</v>
      </c>
      <c r="M44" s="114">
        <v>0</v>
      </c>
      <c r="N44" s="114">
        <v>0</v>
      </c>
      <c r="O44" s="114">
        <v>0</v>
      </c>
      <c r="P44" s="114">
        <v>0</v>
      </c>
      <c r="Q44" s="114">
        <v>0</v>
      </c>
      <c r="R44" s="114">
        <v>0</v>
      </c>
      <c r="S44" s="114">
        <v>0</v>
      </c>
    </row>
    <row r="45" spans="1:19" ht="16.5" x14ac:dyDescent="0.25">
      <c r="A45" s="112" t="s">
        <v>106</v>
      </c>
      <c r="B45" s="124" t="s">
        <v>107</v>
      </c>
      <c r="C45" s="118" t="s">
        <v>19</v>
      </c>
      <c r="D45" s="118" t="s">
        <v>20</v>
      </c>
      <c r="E45" s="119" t="s">
        <v>317</v>
      </c>
      <c r="F45" s="120" t="s">
        <v>21</v>
      </c>
      <c r="G45" s="114">
        <v>0</v>
      </c>
      <c r="H45" s="114">
        <v>0</v>
      </c>
      <c r="I45" s="114">
        <v>0</v>
      </c>
      <c r="J45" s="114">
        <v>0</v>
      </c>
      <c r="K45" s="114">
        <v>0</v>
      </c>
      <c r="L45" s="133">
        <v>0</v>
      </c>
      <c r="M45" s="114">
        <v>0</v>
      </c>
      <c r="N45" s="114">
        <v>0</v>
      </c>
      <c r="O45" s="114">
        <v>0</v>
      </c>
      <c r="P45" s="114">
        <v>0</v>
      </c>
      <c r="Q45" s="114">
        <v>0</v>
      </c>
      <c r="R45" s="114">
        <v>0</v>
      </c>
      <c r="S45" s="114">
        <v>0</v>
      </c>
    </row>
    <row r="46" spans="1:19" ht="15" x14ac:dyDescent="0.25">
      <c r="A46" s="112" t="s">
        <v>108</v>
      </c>
      <c r="B46" s="123" t="s">
        <v>109</v>
      </c>
      <c r="C46" s="115" t="s">
        <v>19</v>
      </c>
      <c r="D46" s="115" t="s">
        <v>20</v>
      </c>
      <c r="E46" s="116" t="s">
        <v>317</v>
      </c>
      <c r="F46" s="117" t="s">
        <v>21</v>
      </c>
      <c r="G46" s="126">
        <v>54383</v>
      </c>
      <c r="H46" s="113">
        <v>0</v>
      </c>
      <c r="I46" s="126">
        <v>54383</v>
      </c>
      <c r="J46" s="113">
        <v>0</v>
      </c>
      <c r="K46" s="113">
        <v>0</v>
      </c>
      <c r="L46" s="132">
        <v>0</v>
      </c>
      <c r="M46" s="113">
        <v>0</v>
      </c>
      <c r="N46" s="113">
        <v>0</v>
      </c>
      <c r="O46" s="113">
        <v>0</v>
      </c>
      <c r="P46" s="113">
        <v>0</v>
      </c>
      <c r="Q46" s="113">
        <v>0</v>
      </c>
      <c r="R46" s="113">
        <v>0</v>
      </c>
      <c r="S46" s="113">
        <v>0</v>
      </c>
    </row>
    <row r="47" spans="1:19" ht="15" x14ac:dyDescent="0.25">
      <c r="A47" s="112" t="s">
        <v>110</v>
      </c>
      <c r="B47" s="124" t="s">
        <v>111</v>
      </c>
      <c r="C47" s="118" t="s">
        <v>19</v>
      </c>
      <c r="D47" s="118" t="s">
        <v>20</v>
      </c>
      <c r="E47" s="119" t="s">
        <v>317</v>
      </c>
      <c r="F47" s="120" t="s">
        <v>21</v>
      </c>
      <c r="G47" s="127">
        <v>54383</v>
      </c>
      <c r="H47" s="114">
        <v>0</v>
      </c>
      <c r="I47" s="127">
        <v>54383</v>
      </c>
      <c r="J47" s="114">
        <v>0</v>
      </c>
      <c r="K47" s="114">
        <v>0</v>
      </c>
      <c r="L47" s="133">
        <v>0</v>
      </c>
      <c r="M47" s="114">
        <v>0</v>
      </c>
      <c r="N47" s="114">
        <v>0</v>
      </c>
      <c r="O47" s="114">
        <v>0</v>
      </c>
      <c r="P47" s="114">
        <v>0</v>
      </c>
      <c r="Q47" s="114">
        <v>0</v>
      </c>
      <c r="R47" s="114">
        <v>0</v>
      </c>
      <c r="S47" s="114">
        <v>0</v>
      </c>
    </row>
    <row r="48" spans="1:19" ht="15" x14ac:dyDescent="0.25">
      <c r="A48" s="112" t="s">
        <v>112</v>
      </c>
      <c r="B48" s="123" t="s">
        <v>113</v>
      </c>
      <c r="C48" s="115" t="s">
        <v>19</v>
      </c>
      <c r="D48" s="115" t="s">
        <v>20</v>
      </c>
      <c r="E48" s="116" t="s">
        <v>317</v>
      </c>
      <c r="F48" s="117" t="s">
        <v>21</v>
      </c>
      <c r="G48" s="126">
        <v>26880720234</v>
      </c>
      <c r="H48" s="126">
        <v>20782411985.529999</v>
      </c>
      <c r="I48" s="126">
        <v>6037648715.0299997</v>
      </c>
      <c r="J48" s="113">
        <v>0</v>
      </c>
      <c r="K48" s="126">
        <v>15404525370.33</v>
      </c>
      <c r="L48" s="130">
        <v>5377886615.1999998</v>
      </c>
      <c r="M48" s="126">
        <v>4038797999.9699998</v>
      </c>
      <c r="N48" s="126">
        <v>11365727370.360001</v>
      </c>
      <c r="O48" s="126">
        <v>4000698357</v>
      </c>
      <c r="P48" s="126">
        <v>38099642.969999999</v>
      </c>
      <c r="Q48" s="126">
        <v>4000698357</v>
      </c>
      <c r="R48" s="113">
        <v>0</v>
      </c>
      <c r="S48" s="126">
        <v>1450199</v>
      </c>
    </row>
    <row r="49" spans="1:19" ht="15" x14ac:dyDescent="0.25">
      <c r="A49" s="112" t="s">
        <v>114</v>
      </c>
      <c r="B49" s="123" t="s">
        <v>115</v>
      </c>
      <c r="C49" s="115" t="s">
        <v>19</v>
      </c>
      <c r="D49" s="115" t="s">
        <v>20</v>
      </c>
      <c r="E49" s="116" t="s">
        <v>317</v>
      </c>
      <c r="F49" s="117" t="s">
        <v>21</v>
      </c>
      <c r="G49" s="126">
        <v>1466200108</v>
      </c>
      <c r="H49" s="126">
        <v>515531686.69999999</v>
      </c>
      <c r="I49" s="126">
        <v>950152421.29999995</v>
      </c>
      <c r="J49" s="113">
        <v>0</v>
      </c>
      <c r="K49" s="126">
        <v>63711943</v>
      </c>
      <c r="L49" s="130">
        <v>451819743.69999999</v>
      </c>
      <c r="M49" s="126">
        <v>19310403</v>
      </c>
      <c r="N49" s="126">
        <v>44401540</v>
      </c>
      <c r="O49" s="126">
        <v>19133603</v>
      </c>
      <c r="P49" s="126">
        <v>176800</v>
      </c>
      <c r="Q49" s="126">
        <v>19133603</v>
      </c>
      <c r="R49" s="113">
        <v>0</v>
      </c>
      <c r="S49" s="113">
        <v>0</v>
      </c>
    </row>
    <row r="50" spans="1:19" ht="24.75" x14ac:dyDescent="0.25">
      <c r="A50" s="112" t="s">
        <v>116</v>
      </c>
      <c r="B50" s="123" t="s">
        <v>117</v>
      </c>
      <c r="C50" s="115" t="s">
        <v>19</v>
      </c>
      <c r="D50" s="115" t="s">
        <v>20</v>
      </c>
      <c r="E50" s="116" t="s">
        <v>317</v>
      </c>
      <c r="F50" s="117" t="s">
        <v>21</v>
      </c>
      <c r="G50" s="126">
        <v>502506977</v>
      </c>
      <c r="H50" s="126">
        <v>247529142.90000001</v>
      </c>
      <c r="I50" s="126">
        <v>254461834.09999999</v>
      </c>
      <c r="J50" s="113">
        <v>0</v>
      </c>
      <c r="K50" s="126">
        <v>2383920</v>
      </c>
      <c r="L50" s="130">
        <v>245145222.90000001</v>
      </c>
      <c r="M50" s="126">
        <v>2383920</v>
      </c>
      <c r="N50" s="113">
        <v>0</v>
      </c>
      <c r="O50" s="126">
        <v>2207120</v>
      </c>
      <c r="P50" s="126">
        <v>176800</v>
      </c>
      <c r="Q50" s="126">
        <v>2207120</v>
      </c>
      <c r="R50" s="113">
        <v>0</v>
      </c>
      <c r="S50" s="113">
        <v>0</v>
      </c>
    </row>
    <row r="51" spans="1:19" ht="15" customHeight="1" x14ac:dyDescent="0.25">
      <c r="A51" s="112" t="s">
        <v>118</v>
      </c>
      <c r="B51" s="124" t="s">
        <v>119</v>
      </c>
      <c r="C51" s="118" t="s">
        <v>19</v>
      </c>
      <c r="D51" s="118" t="s">
        <v>20</v>
      </c>
      <c r="E51" s="119" t="s">
        <v>317</v>
      </c>
      <c r="F51" s="120" t="s">
        <v>21</v>
      </c>
      <c r="G51" s="127">
        <v>9755481</v>
      </c>
      <c r="H51" s="127">
        <v>2383920</v>
      </c>
      <c r="I51" s="127">
        <v>6855561</v>
      </c>
      <c r="J51" s="114">
        <v>0</v>
      </c>
      <c r="K51" s="127">
        <v>2383920</v>
      </c>
      <c r="L51" s="133">
        <v>0</v>
      </c>
      <c r="M51" s="127">
        <v>2383920</v>
      </c>
      <c r="N51" s="114">
        <v>0</v>
      </c>
      <c r="O51" s="127">
        <v>2207120</v>
      </c>
      <c r="P51" s="127">
        <v>176800</v>
      </c>
      <c r="Q51" s="127">
        <v>2207120</v>
      </c>
      <c r="R51" s="114">
        <v>0</v>
      </c>
      <c r="S51" s="114">
        <v>0</v>
      </c>
    </row>
    <row r="52" spans="1:19" ht="15" x14ac:dyDescent="0.25">
      <c r="A52" s="112" t="s">
        <v>120</v>
      </c>
      <c r="B52" s="124" t="s">
        <v>121</v>
      </c>
      <c r="C52" s="118" t="s">
        <v>19</v>
      </c>
      <c r="D52" s="118" t="s">
        <v>20</v>
      </c>
      <c r="E52" s="119" t="s">
        <v>317</v>
      </c>
      <c r="F52" s="120" t="s">
        <v>21</v>
      </c>
      <c r="G52" s="127">
        <v>108766</v>
      </c>
      <c r="H52" s="114">
        <v>0</v>
      </c>
      <c r="I52" s="127">
        <v>108766</v>
      </c>
      <c r="J52" s="114">
        <v>0</v>
      </c>
      <c r="K52" s="114">
        <v>0</v>
      </c>
      <c r="L52" s="133">
        <v>0</v>
      </c>
      <c r="M52" s="114">
        <v>0</v>
      </c>
      <c r="N52" s="114">
        <v>0</v>
      </c>
      <c r="O52" s="114">
        <v>0</v>
      </c>
      <c r="P52" s="114">
        <v>0</v>
      </c>
      <c r="Q52" s="114">
        <v>0</v>
      </c>
      <c r="R52" s="114">
        <v>0</v>
      </c>
      <c r="S52" s="114">
        <v>0</v>
      </c>
    </row>
    <row r="53" spans="1:19" ht="16.5" x14ac:dyDescent="0.25">
      <c r="A53" s="112" t="s">
        <v>122</v>
      </c>
      <c r="B53" s="124" t="s">
        <v>123</v>
      </c>
      <c r="C53" s="118" t="s">
        <v>19</v>
      </c>
      <c r="D53" s="118" t="s">
        <v>20</v>
      </c>
      <c r="E53" s="119" t="s">
        <v>317</v>
      </c>
      <c r="F53" s="120" t="s">
        <v>21</v>
      </c>
      <c r="G53" s="127">
        <v>5438282</v>
      </c>
      <c r="H53" s="114">
        <v>0</v>
      </c>
      <c r="I53" s="127">
        <v>5438282</v>
      </c>
      <c r="J53" s="114">
        <v>0</v>
      </c>
      <c r="K53" s="114">
        <v>0</v>
      </c>
      <c r="L53" s="133">
        <v>0</v>
      </c>
      <c r="M53" s="114">
        <v>0</v>
      </c>
      <c r="N53" s="114">
        <v>0</v>
      </c>
      <c r="O53" s="114">
        <v>0</v>
      </c>
      <c r="P53" s="114">
        <v>0</v>
      </c>
      <c r="Q53" s="114">
        <v>0</v>
      </c>
      <c r="R53" s="114">
        <v>0</v>
      </c>
      <c r="S53" s="114">
        <v>0</v>
      </c>
    </row>
    <row r="54" spans="1:19" ht="16.5" x14ac:dyDescent="0.25">
      <c r="A54" s="112" t="s">
        <v>124</v>
      </c>
      <c r="B54" s="124" t="s">
        <v>125</v>
      </c>
      <c r="C54" s="118" t="s">
        <v>19</v>
      </c>
      <c r="D54" s="118" t="s">
        <v>20</v>
      </c>
      <c r="E54" s="119" t="s">
        <v>317</v>
      </c>
      <c r="F54" s="120" t="s">
        <v>21</v>
      </c>
      <c r="G54" s="127">
        <v>37204448</v>
      </c>
      <c r="H54" s="127">
        <v>5807200</v>
      </c>
      <c r="I54" s="127">
        <v>31397248</v>
      </c>
      <c r="J54" s="114">
        <v>0</v>
      </c>
      <c r="K54" s="114">
        <v>0</v>
      </c>
      <c r="L54" s="131">
        <v>5807200</v>
      </c>
      <c r="M54" s="114">
        <v>0</v>
      </c>
      <c r="N54" s="114">
        <v>0</v>
      </c>
      <c r="O54" s="114">
        <v>0</v>
      </c>
      <c r="P54" s="114">
        <v>0</v>
      </c>
      <c r="Q54" s="114">
        <v>0</v>
      </c>
      <c r="R54" s="114">
        <v>0</v>
      </c>
      <c r="S54" s="114">
        <v>0</v>
      </c>
    </row>
    <row r="55" spans="1:19" ht="15" x14ac:dyDescent="0.25">
      <c r="A55" s="112" t="s">
        <v>126</v>
      </c>
      <c r="B55" s="124" t="s">
        <v>127</v>
      </c>
      <c r="C55" s="118" t="s">
        <v>19</v>
      </c>
      <c r="D55" s="118" t="s">
        <v>20</v>
      </c>
      <c r="E55" s="119" t="s">
        <v>317</v>
      </c>
      <c r="F55" s="120" t="s">
        <v>21</v>
      </c>
      <c r="G55" s="127">
        <v>450000000</v>
      </c>
      <c r="H55" s="127">
        <v>239338022.90000001</v>
      </c>
      <c r="I55" s="127">
        <v>210661977.09999999</v>
      </c>
      <c r="J55" s="114">
        <v>0</v>
      </c>
      <c r="K55" s="114">
        <v>0</v>
      </c>
      <c r="L55" s="131">
        <v>239338022.90000001</v>
      </c>
      <c r="M55" s="114">
        <v>0</v>
      </c>
      <c r="N55" s="114">
        <v>0</v>
      </c>
      <c r="O55" s="114">
        <v>0</v>
      </c>
      <c r="P55" s="114">
        <v>0</v>
      </c>
      <c r="Q55" s="114">
        <v>0</v>
      </c>
      <c r="R55" s="114">
        <v>0</v>
      </c>
      <c r="S55" s="114">
        <v>0</v>
      </c>
    </row>
    <row r="56" spans="1:19" ht="16.5" x14ac:dyDescent="0.25">
      <c r="A56" s="112" t="s">
        <v>128</v>
      </c>
      <c r="B56" s="123" t="s">
        <v>129</v>
      </c>
      <c r="C56" s="115" t="s">
        <v>19</v>
      </c>
      <c r="D56" s="115" t="s">
        <v>20</v>
      </c>
      <c r="E56" s="116" t="s">
        <v>317</v>
      </c>
      <c r="F56" s="117" t="s">
        <v>21</v>
      </c>
      <c r="G56" s="126">
        <v>431502120</v>
      </c>
      <c r="H56" s="126">
        <v>249707112.13</v>
      </c>
      <c r="I56" s="126">
        <v>181795007.87</v>
      </c>
      <c r="J56" s="113">
        <v>0</v>
      </c>
      <c r="K56" s="126">
        <v>55024023</v>
      </c>
      <c r="L56" s="130">
        <v>194683089.13</v>
      </c>
      <c r="M56" s="126">
        <v>10622483</v>
      </c>
      <c r="N56" s="126">
        <v>44401540</v>
      </c>
      <c r="O56" s="126">
        <v>10622483</v>
      </c>
      <c r="P56" s="113">
        <v>0</v>
      </c>
      <c r="Q56" s="126">
        <v>10622483</v>
      </c>
      <c r="R56" s="113">
        <v>0</v>
      </c>
      <c r="S56" s="113">
        <v>0</v>
      </c>
    </row>
    <row r="57" spans="1:19" ht="16.5" x14ac:dyDescent="0.25">
      <c r="A57" s="112" t="s">
        <v>130</v>
      </c>
      <c r="B57" s="124" t="s">
        <v>131</v>
      </c>
      <c r="C57" s="118" t="s">
        <v>19</v>
      </c>
      <c r="D57" s="118" t="s">
        <v>20</v>
      </c>
      <c r="E57" s="119" t="s">
        <v>317</v>
      </c>
      <c r="F57" s="120" t="s">
        <v>21</v>
      </c>
      <c r="G57" s="127">
        <v>2761565</v>
      </c>
      <c r="H57" s="127">
        <v>1162666.67</v>
      </c>
      <c r="I57" s="127">
        <v>1598898.33</v>
      </c>
      <c r="J57" s="114">
        <v>0</v>
      </c>
      <c r="K57" s="114">
        <v>0</v>
      </c>
      <c r="L57" s="131">
        <v>1162666.67</v>
      </c>
      <c r="M57" s="114">
        <v>0</v>
      </c>
      <c r="N57" s="114">
        <v>0</v>
      </c>
      <c r="O57" s="114">
        <v>0</v>
      </c>
      <c r="P57" s="114">
        <v>0</v>
      </c>
      <c r="Q57" s="114">
        <v>0</v>
      </c>
      <c r="R57" s="114">
        <v>0</v>
      </c>
      <c r="S57" s="114">
        <v>0</v>
      </c>
    </row>
    <row r="58" spans="1:19" ht="16.5" x14ac:dyDescent="0.25">
      <c r="A58" s="112" t="s">
        <v>132</v>
      </c>
      <c r="B58" s="124" t="s">
        <v>512</v>
      </c>
      <c r="C58" s="118" t="s">
        <v>19</v>
      </c>
      <c r="D58" s="118" t="s">
        <v>20</v>
      </c>
      <c r="E58" s="119" t="s">
        <v>317</v>
      </c>
      <c r="F58" s="120" t="s">
        <v>21</v>
      </c>
      <c r="G58" s="127">
        <v>124000000</v>
      </c>
      <c r="H58" s="127">
        <v>34445145</v>
      </c>
      <c r="I58" s="127">
        <v>89554855</v>
      </c>
      <c r="J58" s="114">
        <v>0</v>
      </c>
      <c r="K58" s="114">
        <v>0</v>
      </c>
      <c r="L58" s="131">
        <v>34445145</v>
      </c>
      <c r="M58" s="114">
        <v>0</v>
      </c>
      <c r="N58" s="114">
        <v>0</v>
      </c>
      <c r="O58" s="114">
        <v>0</v>
      </c>
      <c r="P58" s="114">
        <v>0</v>
      </c>
      <c r="Q58" s="114">
        <v>0</v>
      </c>
      <c r="R58" s="114">
        <v>0</v>
      </c>
      <c r="S58" s="114">
        <v>0</v>
      </c>
    </row>
    <row r="59" spans="1:19" ht="24.75" x14ac:dyDescent="0.25">
      <c r="A59" s="112" t="s">
        <v>134</v>
      </c>
      <c r="B59" s="124" t="s">
        <v>135</v>
      </c>
      <c r="C59" s="118" t="s">
        <v>19</v>
      </c>
      <c r="D59" s="118" t="s">
        <v>20</v>
      </c>
      <c r="E59" s="119" t="s">
        <v>317</v>
      </c>
      <c r="F59" s="120" t="s">
        <v>21</v>
      </c>
      <c r="G59" s="127">
        <v>56712738</v>
      </c>
      <c r="H59" s="127">
        <v>50928023</v>
      </c>
      <c r="I59" s="127">
        <v>5784715</v>
      </c>
      <c r="J59" s="114">
        <v>0</v>
      </c>
      <c r="K59" s="127">
        <v>50928023</v>
      </c>
      <c r="L59" s="133">
        <v>0</v>
      </c>
      <c r="M59" s="127">
        <v>6526483</v>
      </c>
      <c r="N59" s="127">
        <v>44401540</v>
      </c>
      <c r="O59" s="127">
        <v>6526483</v>
      </c>
      <c r="P59" s="114">
        <v>0</v>
      </c>
      <c r="Q59" s="127">
        <v>6526483</v>
      </c>
      <c r="R59" s="114">
        <v>0</v>
      </c>
      <c r="S59" s="114">
        <v>0</v>
      </c>
    </row>
    <row r="60" spans="1:19" ht="15" x14ac:dyDescent="0.25">
      <c r="A60" s="112" t="s">
        <v>136</v>
      </c>
      <c r="B60" s="124" t="s">
        <v>137</v>
      </c>
      <c r="C60" s="118" t="s">
        <v>19</v>
      </c>
      <c r="D60" s="118" t="s">
        <v>20</v>
      </c>
      <c r="E60" s="119" t="s">
        <v>317</v>
      </c>
      <c r="F60" s="120" t="s">
        <v>21</v>
      </c>
      <c r="G60" s="127">
        <v>10066041</v>
      </c>
      <c r="H60" s="114">
        <v>0</v>
      </c>
      <c r="I60" s="127">
        <v>10066041</v>
      </c>
      <c r="J60" s="114">
        <v>0</v>
      </c>
      <c r="K60" s="114">
        <v>0</v>
      </c>
      <c r="L60" s="133">
        <v>0</v>
      </c>
      <c r="M60" s="114">
        <v>0</v>
      </c>
      <c r="N60" s="114">
        <v>0</v>
      </c>
      <c r="O60" s="114">
        <v>0</v>
      </c>
      <c r="P60" s="114">
        <v>0</v>
      </c>
      <c r="Q60" s="114">
        <v>0</v>
      </c>
      <c r="R60" s="114">
        <v>0</v>
      </c>
      <c r="S60" s="114">
        <v>0</v>
      </c>
    </row>
    <row r="61" spans="1:19" ht="24.75" x14ac:dyDescent="0.25">
      <c r="A61" s="112" t="s">
        <v>138</v>
      </c>
      <c r="B61" s="124" t="s">
        <v>139</v>
      </c>
      <c r="C61" s="118" t="s">
        <v>19</v>
      </c>
      <c r="D61" s="118" t="s">
        <v>20</v>
      </c>
      <c r="E61" s="119" t="s">
        <v>317</v>
      </c>
      <c r="F61" s="120" t="s">
        <v>21</v>
      </c>
      <c r="G61" s="127">
        <v>75805653</v>
      </c>
      <c r="H61" s="127">
        <v>32213736.329999998</v>
      </c>
      <c r="I61" s="127">
        <v>43591916.670000002</v>
      </c>
      <c r="J61" s="114">
        <v>0</v>
      </c>
      <c r="K61" s="114">
        <v>0</v>
      </c>
      <c r="L61" s="131">
        <v>32213736.329999998</v>
      </c>
      <c r="M61" s="114">
        <v>0</v>
      </c>
      <c r="N61" s="114">
        <v>0</v>
      </c>
      <c r="O61" s="114">
        <v>0</v>
      </c>
      <c r="P61" s="114">
        <v>0</v>
      </c>
      <c r="Q61" s="114">
        <v>0</v>
      </c>
      <c r="R61" s="114">
        <v>0</v>
      </c>
      <c r="S61" s="114">
        <v>0</v>
      </c>
    </row>
    <row r="62" spans="1:19" ht="15" x14ac:dyDescent="0.25">
      <c r="A62" s="112" t="s">
        <v>140</v>
      </c>
      <c r="B62" s="124" t="s">
        <v>141</v>
      </c>
      <c r="C62" s="118" t="s">
        <v>19</v>
      </c>
      <c r="D62" s="118" t="s">
        <v>20</v>
      </c>
      <c r="E62" s="119" t="s">
        <v>317</v>
      </c>
      <c r="F62" s="120" t="s">
        <v>21</v>
      </c>
      <c r="G62" s="127">
        <v>131237867</v>
      </c>
      <c r="H62" s="127">
        <v>130957541.13</v>
      </c>
      <c r="I62" s="127">
        <v>280325.87</v>
      </c>
      <c r="J62" s="114">
        <v>0</v>
      </c>
      <c r="K62" s="127">
        <v>4096000</v>
      </c>
      <c r="L62" s="131">
        <v>126861541.13</v>
      </c>
      <c r="M62" s="127">
        <v>4096000</v>
      </c>
      <c r="N62" s="114">
        <v>0</v>
      </c>
      <c r="O62" s="127">
        <v>4096000</v>
      </c>
      <c r="P62" s="114">
        <v>0</v>
      </c>
      <c r="Q62" s="127">
        <v>4096000</v>
      </c>
      <c r="R62" s="114">
        <v>0</v>
      </c>
      <c r="S62" s="114">
        <v>0</v>
      </c>
    </row>
    <row r="63" spans="1:19" ht="16.5" x14ac:dyDescent="0.25">
      <c r="A63" s="112" t="s">
        <v>142</v>
      </c>
      <c r="B63" s="124" t="s">
        <v>143</v>
      </c>
      <c r="C63" s="118" t="s">
        <v>19</v>
      </c>
      <c r="D63" s="118" t="s">
        <v>20</v>
      </c>
      <c r="E63" s="119" t="s">
        <v>317</v>
      </c>
      <c r="F63" s="120" t="s">
        <v>21</v>
      </c>
      <c r="G63" s="127">
        <v>918256</v>
      </c>
      <c r="H63" s="114">
        <v>0</v>
      </c>
      <c r="I63" s="127">
        <v>918256</v>
      </c>
      <c r="J63" s="114">
        <v>0</v>
      </c>
      <c r="K63" s="114">
        <v>0</v>
      </c>
      <c r="L63" s="133">
        <v>0</v>
      </c>
      <c r="M63" s="114">
        <v>0</v>
      </c>
      <c r="N63" s="114">
        <v>0</v>
      </c>
      <c r="O63" s="114">
        <v>0</v>
      </c>
      <c r="P63" s="114">
        <v>0</v>
      </c>
      <c r="Q63" s="114">
        <v>0</v>
      </c>
      <c r="R63" s="114">
        <v>0</v>
      </c>
      <c r="S63" s="114">
        <v>0</v>
      </c>
    </row>
    <row r="64" spans="1:19" ht="15" x14ac:dyDescent="0.25">
      <c r="A64" s="112" t="s">
        <v>144</v>
      </c>
      <c r="B64" s="124" t="s">
        <v>145</v>
      </c>
      <c r="C64" s="118" t="s">
        <v>19</v>
      </c>
      <c r="D64" s="118" t="s">
        <v>20</v>
      </c>
      <c r="E64" s="119" t="s">
        <v>317</v>
      </c>
      <c r="F64" s="120" t="s">
        <v>21</v>
      </c>
      <c r="G64" s="127">
        <v>30000000</v>
      </c>
      <c r="H64" s="114">
        <v>0</v>
      </c>
      <c r="I64" s="127">
        <v>30000000</v>
      </c>
      <c r="J64" s="114">
        <v>0</v>
      </c>
      <c r="K64" s="114">
        <v>0</v>
      </c>
      <c r="L64" s="133">
        <v>0</v>
      </c>
      <c r="M64" s="114">
        <v>0</v>
      </c>
      <c r="N64" s="114">
        <v>0</v>
      </c>
      <c r="O64" s="114">
        <v>0</v>
      </c>
      <c r="P64" s="114">
        <v>0</v>
      </c>
      <c r="Q64" s="114">
        <v>0</v>
      </c>
      <c r="R64" s="114">
        <v>0</v>
      </c>
      <c r="S64" s="114">
        <v>0</v>
      </c>
    </row>
    <row r="65" spans="1:19" ht="15" x14ac:dyDescent="0.25">
      <c r="A65" s="112" t="s">
        <v>146</v>
      </c>
      <c r="B65" s="123" t="s">
        <v>147</v>
      </c>
      <c r="C65" s="115" t="s">
        <v>19</v>
      </c>
      <c r="D65" s="115" t="s">
        <v>20</v>
      </c>
      <c r="E65" s="116" t="s">
        <v>317</v>
      </c>
      <c r="F65" s="117" t="s">
        <v>21</v>
      </c>
      <c r="G65" s="126">
        <v>532191011</v>
      </c>
      <c r="H65" s="126">
        <v>18295431.670000002</v>
      </c>
      <c r="I65" s="126">
        <v>513895579.32999998</v>
      </c>
      <c r="J65" s="113">
        <v>0</v>
      </c>
      <c r="K65" s="126">
        <v>6304000</v>
      </c>
      <c r="L65" s="130">
        <v>11991431.67</v>
      </c>
      <c r="M65" s="126">
        <v>6304000</v>
      </c>
      <c r="N65" s="113">
        <v>0</v>
      </c>
      <c r="O65" s="126">
        <v>6304000</v>
      </c>
      <c r="P65" s="113">
        <v>0</v>
      </c>
      <c r="Q65" s="126">
        <v>6304000</v>
      </c>
      <c r="R65" s="113">
        <v>0</v>
      </c>
      <c r="S65" s="113">
        <v>0</v>
      </c>
    </row>
    <row r="66" spans="1:19" ht="15" x14ac:dyDescent="0.25">
      <c r="A66" s="112" t="s">
        <v>148</v>
      </c>
      <c r="B66" s="124" t="s">
        <v>149</v>
      </c>
      <c r="C66" s="118" t="s">
        <v>19</v>
      </c>
      <c r="D66" s="118" t="s">
        <v>20</v>
      </c>
      <c r="E66" s="119" t="s">
        <v>317</v>
      </c>
      <c r="F66" s="120" t="s">
        <v>21</v>
      </c>
      <c r="G66" s="127">
        <v>340000</v>
      </c>
      <c r="H66" s="114">
        <v>0</v>
      </c>
      <c r="I66" s="127">
        <v>340000</v>
      </c>
      <c r="J66" s="114">
        <v>0</v>
      </c>
      <c r="K66" s="114">
        <v>0</v>
      </c>
      <c r="L66" s="133">
        <v>0</v>
      </c>
      <c r="M66" s="114">
        <v>0</v>
      </c>
      <c r="N66" s="114">
        <v>0</v>
      </c>
      <c r="O66" s="114">
        <v>0</v>
      </c>
      <c r="P66" s="114">
        <v>0</v>
      </c>
      <c r="Q66" s="114">
        <v>0</v>
      </c>
      <c r="R66" s="114">
        <v>0</v>
      </c>
      <c r="S66" s="114">
        <v>0</v>
      </c>
    </row>
    <row r="67" spans="1:19" ht="16.5" x14ac:dyDescent="0.25">
      <c r="A67" s="112" t="s">
        <v>150</v>
      </c>
      <c r="B67" s="124" t="s">
        <v>151</v>
      </c>
      <c r="C67" s="118" t="s">
        <v>19</v>
      </c>
      <c r="D67" s="118" t="s">
        <v>20</v>
      </c>
      <c r="E67" s="119" t="s">
        <v>317</v>
      </c>
      <c r="F67" s="120" t="s">
        <v>21</v>
      </c>
      <c r="G67" s="127">
        <v>21000000</v>
      </c>
      <c r="H67" s="127">
        <v>11991431.67</v>
      </c>
      <c r="I67" s="127">
        <v>9008568.3300000001</v>
      </c>
      <c r="J67" s="114">
        <v>0</v>
      </c>
      <c r="K67" s="114">
        <v>0</v>
      </c>
      <c r="L67" s="131">
        <v>11991431.67</v>
      </c>
      <c r="M67" s="114">
        <v>0</v>
      </c>
      <c r="N67" s="114">
        <v>0</v>
      </c>
      <c r="O67" s="114">
        <v>0</v>
      </c>
      <c r="P67" s="114">
        <v>0</v>
      </c>
      <c r="Q67" s="114">
        <v>0</v>
      </c>
      <c r="R67" s="114">
        <v>0</v>
      </c>
      <c r="S67" s="114">
        <v>0</v>
      </c>
    </row>
    <row r="68" spans="1:19" ht="15" x14ac:dyDescent="0.25">
      <c r="A68" s="112" t="s">
        <v>152</v>
      </c>
      <c r="B68" s="124" t="s">
        <v>97</v>
      </c>
      <c r="C68" s="118" t="s">
        <v>19</v>
      </c>
      <c r="D68" s="118" t="s">
        <v>20</v>
      </c>
      <c r="E68" s="119" t="s">
        <v>317</v>
      </c>
      <c r="F68" s="120" t="s">
        <v>21</v>
      </c>
      <c r="G68" s="127">
        <v>18530918</v>
      </c>
      <c r="H68" s="114">
        <v>0</v>
      </c>
      <c r="I68" s="127">
        <v>18530918</v>
      </c>
      <c r="J68" s="114">
        <v>0</v>
      </c>
      <c r="K68" s="114">
        <v>0</v>
      </c>
      <c r="L68" s="133">
        <v>0</v>
      </c>
      <c r="M68" s="114">
        <v>0</v>
      </c>
      <c r="N68" s="114">
        <v>0</v>
      </c>
      <c r="O68" s="114">
        <v>0</v>
      </c>
      <c r="P68" s="114">
        <v>0</v>
      </c>
      <c r="Q68" s="114">
        <v>0</v>
      </c>
      <c r="R68" s="114">
        <v>0</v>
      </c>
      <c r="S68" s="114">
        <v>0</v>
      </c>
    </row>
    <row r="69" spans="1:19" ht="15" x14ac:dyDescent="0.25">
      <c r="A69" s="112" t="s">
        <v>153</v>
      </c>
      <c r="B69" s="124" t="s">
        <v>99</v>
      </c>
      <c r="C69" s="118" t="s">
        <v>19</v>
      </c>
      <c r="D69" s="118" t="s">
        <v>20</v>
      </c>
      <c r="E69" s="119" t="s">
        <v>317</v>
      </c>
      <c r="F69" s="120" t="s">
        <v>21</v>
      </c>
      <c r="G69" s="127">
        <v>28674800</v>
      </c>
      <c r="H69" s="114">
        <v>0</v>
      </c>
      <c r="I69" s="127">
        <v>28674800</v>
      </c>
      <c r="J69" s="114">
        <v>0</v>
      </c>
      <c r="K69" s="114">
        <v>0</v>
      </c>
      <c r="L69" s="133">
        <v>0</v>
      </c>
      <c r="M69" s="114">
        <v>0</v>
      </c>
      <c r="N69" s="114">
        <v>0</v>
      </c>
      <c r="O69" s="114">
        <v>0</v>
      </c>
      <c r="P69" s="114">
        <v>0</v>
      </c>
      <c r="Q69" s="114">
        <v>0</v>
      </c>
      <c r="R69" s="114">
        <v>0</v>
      </c>
      <c r="S69" s="114">
        <v>0</v>
      </c>
    </row>
    <row r="70" spans="1:19" ht="16.5" x14ac:dyDescent="0.25">
      <c r="A70" s="112" t="s">
        <v>154</v>
      </c>
      <c r="B70" s="124" t="s">
        <v>101</v>
      </c>
      <c r="C70" s="118" t="s">
        <v>19</v>
      </c>
      <c r="D70" s="118" t="s">
        <v>20</v>
      </c>
      <c r="E70" s="119" t="s">
        <v>317</v>
      </c>
      <c r="F70" s="120" t="s">
        <v>21</v>
      </c>
      <c r="G70" s="127">
        <v>401240241</v>
      </c>
      <c r="H70" s="127">
        <v>6304000</v>
      </c>
      <c r="I70" s="127">
        <v>394936241</v>
      </c>
      <c r="J70" s="114">
        <v>0</v>
      </c>
      <c r="K70" s="127">
        <v>6304000</v>
      </c>
      <c r="L70" s="133">
        <v>0</v>
      </c>
      <c r="M70" s="127">
        <v>6304000</v>
      </c>
      <c r="N70" s="114">
        <v>0</v>
      </c>
      <c r="O70" s="127">
        <v>6304000</v>
      </c>
      <c r="P70" s="114">
        <v>0</v>
      </c>
      <c r="Q70" s="127">
        <v>6304000</v>
      </c>
      <c r="R70" s="114">
        <v>0</v>
      </c>
      <c r="S70" s="114">
        <v>0</v>
      </c>
    </row>
    <row r="71" spans="1:19" ht="15" x14ac:dyDescent="0.25">
      <c r="A71" s="112" t="s">
        <v>155</v>
      </c>
      <c r="B71" s="124" t="s">
        <v>103</v>
      </c>
      <c r="C71" s="118" t="s">
        <v>19</v>
      </c>
      <c r="D71" s="118" t="s">
        <v>20</v>
      </c>
      <c r="E71" s="119" t="s">
        <v>317</v>
      </c>
      <c r="F71" s="120" t="s">
        <v>21</v>
      </c>
      <c r="G71" s="127">
        <v>42042000</v>
      </c>
      <c r="H71" s="114">
        <v>0</v>
      </c>
      <c r="I71" s="127">
        <v>42042000</v>
      </c>
      <c r="J71" s="114">
        <v>0</v>
      </c>
      <c r="K71" s="114">
        <v>0</v>
      </c>
      <c r="L71" s="133">
        <v>0</v>
      </c>
      <c r="M71" s="114">
        <v>0</v>
      </c>
      <c r="N71" s="114">
        <v>0</v>
      </c>
      <c r="O71" s="114">
        <v>0</v>
      </c>
      <c r="P71" s="114">
        <v>0</v>
      </c>
      <c r="Q71" s="114">
        <v>0</v>
      </c>
      <c r="R71" s="114">
        <v>0</v>
      </c>
      <c r="S71" s="114">
        <v>0</v>
      </c>
    </row>
    <row r="72" spans="1:19" ht="16.5" x14ac:dyDescent="0.25">
      <c r="A72" s="112" t="s">
        <v>156</v>
      </c>
      <c r="B72" s="124" t="s">
        <v>105</v>
      </c>
      <c r="C72" s="118" t="s">
        <v>19</v>
      </c>
      <c r="D72" s="118" t="s">
        <v>20</v>
      </c>
      <c r="E72" s="119" t="s">
        <v>317</v>
      </c>
      <c r="F72" s="120" t="s">
        <v>21</v>
      </c>
      <c r="G72" s="127">
        <v>19395036</v>
      </c>
      <c r="H72" s="114">
        <v>0</v>
      </c>
      <c r="I72" s="127">
        <v>19395036</v>
      </c>
      <c r="J72" s="114">
        <v>0</v>
      </c>
      <c r="K72" s="114">
        <v>0</v>
      </c>
      <c r="L72" s="133">
        <v>0</v>
      </c>
      <c r="M72" s="114">
        <v>0</v>
      </c>
      <c r="N72" s="114">
        <v>0</v>
      </c>
      <c r="O72" s="114">
        <v>0</v>
      </c>
      <c r="P72" s="114">
        <v>0</v>
      </c>
      <c r="Q72" s="114">
        <v>0</v>
      </c>
      <c r="R72" s="114">
        <v>0</v>
      </c>
      <c r="S72" s="114">
        <v>0</v>
      </c>
    </row>
    <row r="73" spans="1:19" ht="16.5" x14ac:dyDescent="0.25">
      <c r="A73" s="112" t="s">
        <v>157</v>
      </c>
      <c r="B73" s="124" t="s">
        <v>107</v>
      </c>
      <c r="C73" s="118" t="s">
        <v>19</v>
      </c>
      <c r="D73" s="118" t="s">
        <v>20</v>
      </c>
      <c r="E73" s="119" t="s">
        <v>317</v>
      </c>
      <c r="F73" s="120" t="s">
        <v>21</v>
      </c>
      <c r="G73" s="127">
        <v>968016</v>
      </c>
      <c r="H73" s="114">
        <v>0</v>
      </c>
      <c r="I73" s="127">
        <v>968016</v>
      </c>
      <c r="J73" s="114">
        <v>0</v>
      </c>
      <c r="K73" s="114">
        <v>0</v>
      </c>
      <c r="L73" s="133">
        <v>0</v>
      </c>
      <c r="M73" s="114">
        <v>0</v>
      </c>
      <c r="N73" s="114">
        <v>0</v>
      </c>
      <c r="O73" s="114">
        <v>0</v>
      </c>
      <c r="P73" s="114">
        <v>0</v>
      </c>
      <c r="Q73" s="114">
        <v>0</v>
      </c>
      <c r="R73" s="114">
        <v>0</v>
      </c>
      <c r="S73" s="114">
        <v>0</v>
      </c>
    </row>
    <row r="74" spans="1:19" ht="15" x14ac:dyDescent="0.25">
      <c r="A74" s="112" t="s">
        <v>158</v>
      </c>
      <c r="B74" s="123" t="s">
        <v>159</v>
      </c>
      <c r="C74" s="115" t="s">
        <v>19</v>
      </c>
      <c r="D74" s="115" t="s">
        <v>20</v>
      </c>
      <c r="E74" s="116" t="s">
        <v>317</v>
      </c>
      <c r="F74" s="117" t="s">
        <v>21</v>
      </c>
      <c r="G74" s="126">
        <v>25414520126</v>
      </c>
      <c r="H74" s="126">
        <v>20266880298.830002</v>
      </c>
      <c r="I74" s="126">
        <v>5087496293.7299995</v>
      </c>
      <c r="J74" s="113">
        <v>0</v>
      </c>
      <c r="K74" s="126">
        <v>15340813427.33</v>
      </c>
      <c r="L74" s="130">
        <v>4926066871.5</v>
      </c>
      <c r="M74" s="126">
        <v>4019487596.9699998</v>
      </c>
      <c r="N74" s="126">
        <v>11321325830.360001</v>
      </c>
      <c r="O74" s="126">
        <v>3981564754</v>
      </c>
      <c r="P74" s="126">
        <v>37922842.969999999</v>
      </c>
      <c r="Q74" s="126">
        <v>3981564754</v>
      </c>
      <c r="R74" s="113">
        <v>0</v>
      </c>
      <c r="S74" s="126">
        <v>1450199</v>
      </c>
    </row>
    <row r="75" spans="1:19" ht="15" x14ac:dyDescent="0.25">
      <c r="A75" s="112" t="s">
        <v>160</v>
      </c>
      <c r="B75" s="123" t="s">
        <v>161</v>
      </c>
      <c r="C75" s="115" t="s">
        <v>19</v>
      </c>
      <c r="D75" s="115" t="s">
        <v>20</v>
      </c>
      <c r="E75" s="116" t="s">
        <v>317</v>
      </c>
      <c r="F75" s="117" t="s">
        <v>21</v>
      </c>
      <c r="G75" s="126">
        <v>50017546</v>
      </c>
      <c r="H75" s="126">
        <v>33015371.449999999</v>
      </c>
      <c r="I75" s="126">
        <v>14714174.550000001</v>
      </c>
      <c r="J75" s="113">
        <v>0</v>
      </c>
      <c r="K75" s="126">
        <v>33015371.449999999</v>
      </c>
      <c r="L75" s="132">
        <v>0</v>
      </c>
      <c r="M75" s="126">
        <v>33015371.449999999</v>
      </c>
      <c r="N75" s="113">
        <v>0</v>
      </c>
      <c r="O75" s="126">
        <v>30216962.48</v>
      </c>
      <c r="P75" s="126">
        <v>2798408.97</v>
      </c>
      <c r="Q75" s="126">
        <v>30216962.48</v>
      </c>
      <c r="R75" s="113">
        <v>0</v>
      </c>
      <c r="S75" s="113">
        <v>0</v>
      </c>
    </row>
    <row r="76" spans="1:19" ht="15" x14ac:dyDescent="0.25">
      <c r="A76" s="112" t="s">
        <v>162</v>
      </c>
      <c r="B76" s="124" t="s">
        <v>163</v>
      </c>
      <c r="C76" s="118" t="s">
        <v>19</v>
      </c>
      <c r="D76" s="118" t="s">
        <v>20</v>
      </c>
      <c r="E76" s="119" t="s">
        <v>317</v>
      </c>
      <c r="F76" s="120" t="s">
        <v>21</v>
      </c>
      <c r="G76" s="127">
        <v>50017546</v>
      </c>
      <c r="H76" s="127">
        <v>33015371.449999999</v>
      </c>
      <c r="I76" s="127">
        <v>14714174.550000001</v>
      </c>
      <c r="J76" s="114">
        <v>0</v>
      </c>
      <c r="K76" s="127">
        <v>33015371.449999999</v>
      </c>
      <c r="L76" s="133">
        <v>0</v>
      </c>
      <c r="M76" s="127">
        <v>33015371.449999999</v>
      </c>
      <c r="N76" s="114">
        <v>0</v>
      </c>
      <c r="O76" s="127">
        <v>30216962.48</v>
      </c>
      <c r="P76" s="127">
        <v>2798408.97</v>
      </c>
      <c r="Q76" s="127">
        <v>30216962.48</v>
      </c>
      <c r="R76" s="114">
        <v>0</v>
      </c>
      <c r="S76" s="114">
        <v>0</v>
      </c>
    </row>
    <row r="77" spans="1:19" ht="15" customHeight="1" x14ac:dyDescent="0.25">
      <c r="A77" s="112" t="s">
        <v>164</v>
      </c>
      <c r="B77" s="123" t="s">
        <v>513</v>
      </c>
      <c r="C77" s="115" t="s">
        <v>19</v>
      </c>
      <c r="D77" s="115" t="s">
        <v>20</v>
      </c>
      <c r="E77" s="116" t="s">
        <v>317</v>
      </c>
      <c r="F77" s="117" t="s">
        <v>21</v>
      </c>
      <c r="G77" s="126">
        <v>2732255843</v>
      </c>
      <c r="H77" s="126">
        <v>2108011378.6300001</v>
      </c>
      <c r="I77" s="126">
        <v>612493419.37</v>
      </c>
      <c r="J77" s="113">
        <v>0</v>
      </c>
      <c r="K77" s="126">
        <v>1326638919.46</v>
      </c>
      <c r="L77" s="130">
        <v>781372459.16999996</v>
      </c>
      <c r="M77" s="126">
        <v>530475909.45999998</v>
      </c>
      <c r="N77" s="126">
        <v>796163010</v>
      </c>
      <c r="O77" s="126">
        <v>521220558.45999998</v>
      </c>
      <c r="P77" s="126">
        <v>9255351</v>
      </c>
      <c r="Q77" s="126">
        <v>521220558.45999998</v>
      </c>
      <c r="R77" s="113">
        <v>0</v>
      </c>
      <c r="S77" s="126">
        <v>70992</v>
      </c>
    </row>
    <row r="78" spans="1:19" ht="16.5" x14ac:dyDescent="0.25">
      <c r="A78" s="112" t="s">
        <v>166</v>
      </c>
      <c r="B78" s="124" t="s">
        <v>167</v>
      </c>
      <c r="C78" s="118" t="s">
        <v>19</v>
      </c>
      <c r="D78" s="118" t="s">
        <v>20</v>
      </c>
      <c r="E78" s="119" t="s">
        <v>317</v>
      </c>
      <c r="F78" s="120" t="s">
        <v>21</v>
      </c>
      <c r="G78" s="127">
        <v>214861391</v>
      </c>
      <c r="H78" s="127">
        <v>53616753</v>
      </c>
      <c r="I78" s="127">
        <v>161244638</v>
      </c>
      <c r="J78" s="114">
        <v>0</v>
      </c>
      <c r="K78" s="127">
        <v>11893365</v>
      </c>
      <c r="L78" s="131">
        <v>41723388</v>
      </c>
      <c r="M78" s="127">
        <v>11267263</v>
      </c>
      <c r="N78" s="127">
        <v>626102</v>
      </c>
      <c r="O78" s="127">
        <v>10647043</v>
      </c>
      <c r="P78" s="127">
        <v>620220</v>
      </c>
      <c r="Q78" s="127">
        <v>10647043</v>
      </c>
      <c r="R78" s="114">
        <v>0</v>
      </c>
      <c r="S78" s="114">
        <v>0</v>
      </c>
    </row>
    <row r="79" spans="1:19" ht="15" x14ac:dyDescent="0.25">
      <c r="A79" s="112" t="s">
        <v>168</v>
      </c>
      <c r="B79" s="124" t="s">
        <v>169</v>
      </c>
      <c r="C79" s="118" t="s">
        <v>19</v>
      </c>
      <c r="D79" s="118" t="s">
        <v>20</v>
      </c>
      <c r="E79" s="119" t="s">
        <v>317</v>
      </c>
      <c r="F79" s="120" t="s">
        <v>21</v>
      </c>
      <c r="G79" s="127">
        <v>970200000</v>
      </c>
      <c r="H79" s="127">
        <v>692541708</v>
      </c>
      <c r="I79" s="127">
        <v>275576292</v>
      </c>
      <c r="J79" s="114">
        <v>0</v>
      </c>
      <c r="K79" s="127">
        <v>689318868</v>
      </c>
      <c r="L79" s="131">
        <v>3222840</v>
      </c>
      <c r="M79" s="127">
        <v>115259765</v>
      </c>
      <c r="N79" s="127">
        <v>574059103</v>
      </c>
      <c r="O79" s="127">
        <v>113859965</v>
      </c>
      <c r="P79" s="127">
        <v>1399800</v>
      </c>
      <c r="Q79" s="127">
        <v>113859965</v>
      </c>
      <c r="R79" s="114">
        <v>0</v>
      </c>
      <c r="S79" s="114">
        <v>0</v>
      </c>
    </row>
    <row r="80" spans="1:19" ht="15" x14ac:dyDescent="0.25">
      <c r="A80" s="112" t="s">
        <v>170</v>
      </c>
      <c r="B80" s="124" t="s">
        <v>171</v>
      </c>
      <c r="C80" s="118" t="s">
        <v>19</v>
      </c>
      <c r="D80" s="118" t="s">
        <v>20</v>
      </c>
      <c r="E80" s="119" t="s">
        <v>317</v>
      </c>
      <c r="F80" s="120" t="s">
        <v>21</v>
      </c>
      <c r="G80" s="127">
        <v>85761368</v>
      </c>
      <c r="H80" s="127">
        <v>85761368</v>
      </c>
      <c r="I80" s="114">
        <v>0</v>
      </c>
      <c r="J80" s="114">
        <v>0</v>
      </c>
      <c r="K80" s="127">
        <v>85761368</v>
      </c>
      <c r="L80" s="133">
        <v>0</v>
      </c>
      <c r="M80" s="114">
        <v>0</v>
      </c>
      <c r="N80" s="127">
        <v>85761368</v>
      </c>
      <c r="O80" s="114">
        <v>0</v>
      </c>
      <c r="P80" s="114">
        <v>0</v>
      </c>
      <c r="Q80" s="114">
        <v>0</v>
      </c>
      <c r="R80" s="114">
        <v>0</v>
      </c>
      <c r="S80" s="114">
        <v>0</v>
      </c>
    </row>
    <row r="81" spans="1:19" ht="15" x14ac:dyDescent="0.25">
      <c r="A81" s="112" t="s">
        <v>172</v>
      </c>
      <c r="B81" s="124" t="s">
        <v>173</v>
      </c>
      <c r="C81" s="118" t="s">
        <v>19</v>
      </c>
      <c r="D81" s="118" t="s">
        <v>20</v>
      </c>
      <c r="E81" s="119" t="s">
        <v>317</v>
      </c>
      <c r="F81" s="120" t="s">
        <v>21</v>
      </c>
      <c r="G81" s="127">
        <v>3135719</v>
      </c>
      <c r="H81" s="127">
        <v>439000</v>
      </c>
      <c r="I81" s="127">
        <v>2392519</v>
      </c>
      <c r="J81" s="114">
        <v>0</v>
      </c>
      <c r="K81" s="127">
        <v>439000</v>
      </c>
      <c r="L81" s="133">
        <v>0</v>
      </c>
      <c r="M81" s="127">
        <v>439000</v>
      </c>
      <c r="N81" s="114">
        <v>0</v>
      </c>
      <c r="O81" s="127">
        <v>439000</v>
      </c>
      <c r="P81" s="114">
        <v>0</v>
      </c>
      <c r="Q81" s="127">
        <v>439000</v>
      </c>
      <c r="R81" s="114">
        <v>0</v>
      </c>
      <c r="S81" s="114">
        <v>0</v>
      </c>
    </row>
    <row r="82" spans="1:19" ht="15" x14ac:dyDescent="0.25">
      <c r="A82" s="112" t="s">
        <v>174</v>
      </c>
      <c r="B82" s="124" t="s">
        <v>175</v>
      </c>
      <c r="C82" s="118" t="s">
        <v>19</v>
      </c>
      <c r="D82" s="118" t="s">
        <v>20</v>
      </c>
      <c r="E82" s="119" t="s">
        <v>317</v>
      </c>
      <c r="F82" s="120" t="s">
        <v>21</v>
      </c>
      <c r="G82" s="127">
        <v>141829827</v>
      </c>
      <c r="H82" s="127">
        <v>139699445</v>
      </c>
      <c r="I82" s="127">
        <v>2130382</v>
      </c>
      <c r="J82" s="114">
        <v>0</v>
      </c>
      <c r="K82" s="127">
        <v>139699445</v>
      </c>
      <c r="L82" s="133">
        <v>0</v>
      </c>
      <c r="M82" s="127">
        <v>4054000</v>
      </c>
      <c r="N82" s="127">
        <v>135645445</v>
      </c>
      <c r="O82" s="127">
        <v>4054000</v>
      </c>
      <c r="P82" s="114">
        <v>0</v>
      </c>
      <c r="Q82" s="127">
        <v>4054000</v>
      </c>
      <c r="R82" s="114">
        <v>0</v>
      </c>
      <c r="S82" s="114">
        <v>0</v>
      </c>
    </row>
    <row r="83" spans="1:19" ht="24.75" x14ac:dyDescent="0.25">
      <c r="A83" s="112" t="s">
        <v>176</v>
      </c>
      <c r="B83" s="124" t="s">
        <v>177</v>
      </c>
      <c r="C83" s="118" t="s">
        <v>19</v>
      </c>
      <c r="D83" s="118" t="s">
        <v>20</v>
      </c>
      <c r="E83" s="119" t="s">
        <v>317</v>
      </c>
      <c r="F83" s="120" t="s">
        <v>21</v>
      </c>
      <c r="G83" s="127">
        <v>1316467538</v>
      </c>
      <c r="H83" s="127">
        <v>1135953104.6300001</v>
      </c>
      <c r="I83" s="127">
        <v>171149588.37</v>
      </c>
      <c r="J83" s="114">
        <v>0</v>
      </c>
      <c r="K83" s="127">
        <v>399526873.45999998</v>
      </c>
      <c r="L83" s="131">
        <v>736426231.16999996</v>
      </c>
      <c r="M83" s="127">
        <v>399455881.45999998</v>
      </c>
      <c r="N83" s="127">
        <v>70992</v>
      </c>
      <c r="O83" s="127">
        <v>392220550.45999998</v>
      </c>
      <c r="P83" s="127">
        <v>7235331</v>
      </c>
      <c r="Q83" s="127">
        <v>392220550.45999998</v>
      </c>
      <c r="R83" s="114">
        <v>0</v>
      </c>
      <c r="S83" s="127">
        <v>70992</v>
      </c>
    </row>
    <row r="84" spans="1:19" ht="24.75" x14ac:dyDescent="0.25">
      <c r="A84" s="112" t="s">
        <v>178</v>
      </c>
      <c r="B84" s="123" t="s">
        <v>514</v>
      </c>
      <c r="C84" s="115" t="s">
        <v>19</v>
      </c>
      <c r="D84" s="115" t="s">
        <v>20</v>
      </c>
      <c r="E84" s="116" t="s">
        <v>317</v>
      </c>
      <c r="F84" s="117" t="s">
        <v>21</v>
      </c>
      <c r="G84" s="126">
        <v>2083524366</v>
      </c>
      <c r="H84" s="126">
        <v>2006605175.71</v>
      </c>
      <c r="I84" s="126">
        <v>76919190.290000007</v>
      </c>
      <c r="J84" s="113">
        <v>0</v>
      </c>
      <c r="K84" s="126">
        <v>1950729196.71</v>
      </c>
      <c r="L84" s="130">
        <v>55875979</v>
      </c>
      <c r="M84" s="126">
        <v>123995596.44</v>
      </c>
      <c r="N84" s="126">
        <v>1826733600.27</v>
      </c>
      <c r="O84" s="126">
        <v>123995596.44</v>
      </c>
      <c r="P84" s="113">
        <v>0</v>
      </c>
      <c r="Q84" s="126">
        <v>123995596.44</v>
      </c>
      <c r="R84" s="113">
        <v>0</v>
      </c>
      <c r="S84" s="113">
        <v>0</v>
      </c>
    </row>
    <row r="85" spans="1:19" ht="16.5" x14ac:dyDescent="0.25">
      <c r="A85" s="112" t="s">
        <v>180</v>
      </c>
      <c r="B85" s="124" t="s">
        <v>181</v>
      </c>
      <c r="C85" s="118" t="s">
        <v>19</v>
      </c>
      <c r="D85" s="118" t="s">
        <v>20</v>
      </c>
      <c r="E85" s="119" t="s">
        <v>317</v>
      </c>
      <c r="F85" s="120" t="s">
        <v>21</v>
      </c>
      <c r="G85" s="127">
        <v>1815264811</v>
      </c>
      <c r="H85" s="127">
        <v>1797390218</v>
      </c>
      <c r="I85" s="127">
        <v>17874593</v>
      </c>
      <c r="J85" s="114">
        <v>0</v>
      </c>
      <c r="K85" s="127">
        <v>1792990566</v>
      </c>
      <c r="L85" s="131">
        <v>4399652</v>
      </c>
      <c r="M85" s="127">
        <v>48286824</v>
      </c>
      <c r="N85" s="127">
        <v>1744703742</v>
      </c>
      <c r="O85" s="127">
        <v>48286824</v>
      </c>
      <c r="P85" s="114">
        <v>0</v>
      </c>
      <c r="Q85" s="127">
        <v>48286824</v>
      </c>
      <c r="R85" s="114">
        <v>0</v>
      </c>
      <c r="S85" s="114">
        <v>0</v>
      </c>
    </row>
    <row r="86" spans="1:19" ht="15" x14ac:dyDescent="0.25">
      <c r="A86" s="112" t="s">
        <v>182</v>
      </c>
      <c r="B86" s="124" t="s">
        <v>183</v>
      </c>
      <c r="C86" s="118" t="s">
        <v>19</v>
      </c>
      <c r="D86" s="118" t="s">
        <v>20</v>
      </c>
      <c r="E86" s="119" t="s">
        <v>317</v>
      </c>
      <c r="F86" s="120" t="s">
        <v>21</v>
      </c>
      <c r="G86" s="127">
        <v>268259555</v>
      </c>
      <c r="H86" s="127">
        <v>209214957.71000001</v>
      </c>
      <c r="I86" s="127">
        <v>59044597.289999999</v>
      </c>
      <c r="J86" s="114">
        <v>0</v>
      </c>
      <c r="K86" s="127">
        <v>157738630.71000001</v>
      </c>
      <c r="L86" s="131">
        <v>51476327</v>
      </c>
      <c r="M86" s="127">
        <v>75708772.439999998</v>
      </c>
      <c r="N86" s="127">
        <v>82029858.269999996</v>
      </c>
      <c r="O86" s="127">
        <v>75708772.439999998</v>
      </c>
      <c r="P86" s="114">
        <v>0</v>
      </c>
      <c r="Q86" s="127">
        <v>75708772.439999998</v>
      </c>
      <c r="R86" s="114">
        <v>0</v>
      </c>
      <c r="S86" s="114">
        <v>0</v>
      </c>
    </row>
    <row r="87" spans="1:19" ht="16.5" x14ac:dyDescent="0.25">
      <c r="A87" s="112" t="s">
        <v>185</v>
      </c>
      <c r="B87" s="123" t="s">
        <v>186</v>
      </c>
      <c r="C87" s="115" t="s">
        <v>19</v>
      </c>
      <c r="D87" s="115" t="s">
        <v>20</v>
      </c>
      <c r="E87" s="116" t="s">
        <v>317</v>
      </c>
      <c r="F87" s="117" t="s">
        <v>21</v>
      </c>
      <c r="G87" s="126">
        <v>18939913193</v>
      </c>
      <c r="H87" s="126">
        <v>14758608608.200001</v>
      </c>
      <c r="I87" s="126">
        <v>4135995039.3600001</v>
      </c>
      <c r="J87" s="113">
        <v>0</v>
      </c>
      <c r="K87" s="126">
        <v>11827578207.67</v>
      </c>
      <c r="L87" s="130">
        <v>2931030400.5300002</v>
      </c>
      <c r="M87" s="126">
        <v>3131484043.5799999</v>
      </c>
      <c r="N87" s="126">
        <v>8696094164.0900002</v>
      </c>
      <c r="O87" s="126">
        <v>3111666838.5799999</v>
      </c>
      <c r="P87" s="126">
        <v>19817205</v>
      </c>
      <c r="Q87" s="126">
        <v>3111666838.5799999</v>
      </c>
      <c r="R87" s="113">
        <v>0</v>
      </c>
      <c r="S87" s="113">
        <v>0</v>
      </c>
    </row>
    <row r="88" spans="1:19" ht="16.5" x14ac:dyDescent="0.25">
      <c r="A88" s="112" t="s">
        <v>187</v>
      </c>
      <c r="B88" s="124" t="s">
        <v>188</v>
      </c>
      <c r="C88" s="118" t="s">
        <v>19</v>
      </c>
      <c r="D88" s="118" t="s">
        <v>20</v>
      </c>
      <c r="E88" s="119" t="s">
        <v>317</v>
      </c>
      <c r="F88" s="120" t="s">
        <v>21</v>
      </c>
      <c r="G88" s="127">
        <v>54383</v>
      </c>
      <c r="H88" s="114">
        <v>0</v>
      </c>
      <c r="I88" s="127">
        <v>54383</v>
      </c>
      <c r="J88" s="114">
        <v>0</v>
      </c>
      <c r="K88" s="114">
        <v>0</v>
      </c>
      <c r="L88" s="133">
        <v>0</v>
      </c>
      <c r="M88" s="114">
        <v>0</v>
      </c>
      <c r="N88" s="114">
        <v>0</v>
      </c>
      <c r="O88" s="114">
        <v>0</v>
      </c>
      <c r="P88" s="114">
        <v>0</v>
      </c>
      <c r="Q88" s="114">
        <v>0</v>
      </c>
      <c r="R88" s="114">
        <v>0</v>
      </c>
      <c r="S88" s="114">
        <v>0</v>
      </c>
    </row>
    <row r="89" spans="1:19" ht="15" x14ac:dyDescent="0.25">
      <c r="A89" s="112" t="s">
        <v>189</v>
      </c>
      <c r="B89" s="124" t="s">
        <v>190</v>
      </c>
      <c r="C89" s="118" t="s">
        <v>19</v>
      </c>
      <c r="D89" s="118" t="s">
        <v>20</v>
      </c>
      <c r="E89" s="119" t="s">
        <v>317</v>
      </c>
      <c r="F89" s="120" t="s">
        <v>21</v>
      </c>
      <c r="G89" s="127">
        <v>3177591191</v>
      </c>
      <c r="H89" s="127">
        <v>2301541454.4000001</v>
      </c>
      <c r="I89" s="127">
        <v>848842736.60000002</v>
      </c>
      <c r="J89" s="114">
        <v>0</v>
      </c>
      <c r="K89" s="127">
        <v>2283686987.4000001</v>
      </c>
      <c r="L89" s="131">
        <v>17854467</v>
      </c>
      <c r="M89" s="127">
        <v>822642288.39999998</v>
      </c>
      <c r="N89" s="127">
        <v>1461044699</v>
      </c>
      <c r="O89" s="127">
        <v>807548288.39999998</v>
      </c>
      <c r="P89" s="127">
        <v>15094000</v>
      </c>
      <c r="Q89" s="127">
        <v>807548288.39999998</v>
      </c>
      <c r="R89" s="114">
        <v>0</v>
      </c>
      <c r="S89" s="114">
        <v>0</v>
      </c>
    </row>
    <row r="90" spans="1:19" ht="15" customHeight="1" x14ac:dyDescent="0.25">
      <c r="A90" s="112" t="s">
        <v>191</v>
      </c>
      <c r="B90" s="124" t="s">
        <v>515</v>
      </c>
      <c r="C90" s="118" t="s">
        <v>19</v>
      </c>
      <c r="D90" s="118" t="s">
        <v>20</v>
      </c>
      <c r="E90" s="119" t="s">
        <v>317</v>
      </c>
      <c r="F90" s="120" t="s">
        <v>21</v>
      </c>
      <c r="G90" s="127">
        <v>2900237619</v>
      </c>
      <c r="H90" s="127">
        <v>1757749117.6300001</v>
      </c>
      <c r="I90" s="127">
        <v>1142488501.3699999</v>
      </c>
      <c r="J90" s="114">
        <v>0</v>
      </c>
      <c r="K90" s="127">
        <v>1576275846.6300001</v>
      </c>
      <c r="L90" s="131">
        <v>181473271</v>
      </c>
      <c r="M90" s="127">
        <v>519069682.19999999</v>
      </c>
      <c r="N90" s="127">
        <v>1057206164.4299999</v>
      </c>
      <c r="O90" s="127">
        <v>514369682.19999999</v>
      </c>
      <c r="P90" s="127">
        <v>4700000</v>
      </c>
      <c r="Q90" s="127">
        <v>514369682.19999999</v>
      </c>
      <c r="R90" s="114">
        <v>0</v>
      </c>
      <c r="S90" s="114">
        <v>0</v>
      </c>
    </row>
    <row r="91" spans="1:19" ht="24.75" x14ac:dyDescent="0.25">
      <c r="A91" s="112" t="s">
        <v>193</v>
      </c>
      <c r="B91" s="124" t="s">
        <v>194</v>
      </c>
      <c r="C91" s="118" t="s">
        <v>19</v>
      </c>
      <c r="D91" s="118" t="s">
        <v>20</v>
      </c>
      <c r="E91" s="119" t="s">
        <v>317</v>
      </c>
      <c r="F91" s="120" t="s">
        <v>21</v>
      </c>
      <c r="G91" s="127">
        <v>3308028985.2600002</v>
      </c>
      <c r="H91" s="127">
        <v>3294182455.2600002</v>
      </c>
      <c r="I91" s="127">
        <v>13743984.560000001</v>
      </c>
      <c r="J91" s="114">
        <v>0</v>
      </c>
      <c r="K91" s="127">
        <v>1534241022.26</v>
      </c>
      <c r="L91" s="131">
        <v>1759941433</v>
      </c>
      <c r="M91" s="127">
        <v>2989880.26</v>
      </c>
      <c r="N91" s="127">
        <v>1531251142</v>
      </c>
      <c r="O91" s="127">
        <v>2989880.26</v>
      </c>
      <c r="P91" s="114">
        <v>0</v>
      </c>
      <c r="Q91" s="127">
        <v>2989880.26</v>
      </c>
      <c r="R91" s="114">
        <v>0</v>
      </c>
      <c r="S91" s="114">
        <v>0</v>
      </c>
    </row>
    <row r="92" spans="1:19" s="121" customFormat="1" ht="15" x14ac:dyDescent="0.25">
      <c r="A92" s="112" t="s">
        <v>195</v>
      </c>
      <c r="B92" s="124" t="s">
        <v>196</v>
      </c>
      <c r="C92" s="118" t="s">
        <v>19</v>
      </c>
      <c r="D92" s="118" t="s">
        <v>20</v>
      </c>
      <c r="E92" s="119" t="s">
        <v>317</v>
      </c>
      <c r="F92" s="120" t="s">
        <v>21</v>
      </c>
      <c r="G92" s="127">
        <v>7018145439</v>
      </c>
      <c r="H92" s="127">
        <v>6534021282.9099998</v>
      </c>
      <c r="I92" s="127">
        <v>466124156.08999997</v>
      </c>
      <c r="J92" s="114">
        <v>0</v>
      </c>
      <c r="K92" s="127">
        <v>6192622695.6000004</v>
      </c>
      <c r="L92" s="131">
        <v>341398587.31</v>
      </c>
      <c r="M92" s="127">
        <v>1746252683.5799999</v>
      </c>
      <c r="N92" s="127">
        <v>4446370012.0200005</v>
      </c>
      <c r="O92" s="127">
        <v>1746229478.5799999</v>
      </c>
      <c r="P92" s="127">
        <v>23205</v>
      </c>
      <c r="Q92" s="127">
        <v>1746229478.5799999</v>
      </c>
      <c r="R92" s="114">
        <v>0</v>
      </c>
      <c r="S92" s="114">
        <v>0</v>
      </c>
    </row>
    <row r="93" spans="1:19" ht="24.75" x14ac:dyDescent="0.25">
      <c r="A93" s="112" t="s">
        <v>197</v>
      </c>
      <c r="B93" s="124" t="s">
        <v>198</v>
      </c>
      <c r="C93" s="118" t="s">
        <v>19</v>
      </c>
      <c r="D93" s="118" t="s">
        <v>20</v>
      </c>
      <c r="E93" s="119" t="s">
        <v>317</v>
      </c>
      <c r="F93" s="120" t="s">
        <v>21</v>
      </c>
      <c r="G93" s="127">
        <v>2535746809.7399998</v>
      </c>
      <c r="H93" s="127">
        <v>871114298</v>
      </c>
      <c r="I93" s="127">
        <v>1664632511.74</v>
      </c>
      <c r="J93" s="114">
        <v>0</v>
      </c>
      <c r="K93" s="127">
        <v>240751655.78</v>
      </c>
      <c r="L93" s="131">
        <v>630362642.22000003</v>
      </c>
      <c r="M93" s="127">
        <v>40529509.140000001</v>
      </c>
      <c r="N93" s="127">
        <v>200222146.63999999</v>
      </c>
      <c r="O93" s="127">
        <v>40529509.140000001</v>
      </c>
      <c r="P93" s="114">
        <v>0</v>
      </c>
      <c r="Q93" s="127">
        <v>40529509.140000001</v>
      </c>
      <c r="R93" s="114">
        <v>0</v>
      </c>
      <c r="S93" s="114">
        <v>0</v>
      </c>
    </row>
    <row r="94" spans="1:19" ht="15" customHeight="1" x14ac:dyDescent="0.25">
      <c r="A94" s="112" t="s">
        <v>771</v>
      </c>
      <c r="B94" s="124" t="s">
        <v>772</v>
      </c>
      <c r="C94" s="118" t="s">
        <v>19</v>
      </c>
      <c r="D94" s="118" t="s">
        <v>20</v>
      </c>
      <c r="E94" s="119" t="s">
        <v>317</v>
      </c>
      <c r="F94" s="120" t="s">
        <v>21</v>
      </c>
      <c r="G94" s="127">
        <v>108766</v>
      </c>
      <c r="H94" s="114">
        <v>0</v>
      </c>
      <c r="I94" s="127">
        <v>108766</v>
      </c>
      <c r="J94" s="114">
        <v>0</v>
      </c>
      <c r="K94" s="114">
        <v>0</v>
      </c>
      <c r="L94" s="133">
        <v>0</v>
      </c>
      <c r="M94" s="114">
        <v>0</v>
      </c>
      <c r="N94" s="114">
        <v>0</v>
      </c>
      <c r="O94" s="114">
        <v>0</v>
      </c>
      <c r="P94" s="114">
        <v>0</v>
      </c>
      <c r="Q94" s="114">
        <v>0</v>
      </c>
      <c r="R94" s="114">
        <v>0</v>
      </c>
      <c r="S94" s="114">
        <v>0</v>
      </c>
    </row>
    <row r="95" spans="1:19" ht="23.25" customHeight="1" x14ac:dyDescent="0.25">
      <c r="A95" s="112" t="s">
        <v>200</v>
      </c>
      <c r="B95" s="123" t="s">
        <v>201</v>
      </c>
      <c r="C95" s="115" t="s">
        <v>19</v>
      </c>
      <c r="D95" s="115" t="s">
        <v>20</v>
      </c>
      <c r="E95" s="116" t="s">
        <v>317</v>
      </c>
      <c r="F95" s="117" t="s">
        <v>21</v>
      </c>
      <c r="G95" s="126">
        <v>1108809178</v>
      </c>
      <c r="H95" s="126">
        <v>1091521325.8399999</v>
      </c>
      <c r="I95" s="126">
        <v>16492909.16</v>
      </c>
      <c r="J95" s="113">
        <v>0</v>
      </c>
      <c r="K95" s="126">
        <v>54266990.039999999</v>
      </c>
      <c r="L95" s="130">
        <v>1037254335.8</v>
      </c>
      <c r="M95" s="126">
        <v>54266990.039999999</v>
      </c>
      <c r="N95" s="113">
        <v>0</v>
      </c>
      <c r="O95" s="126">
        <v>52765239.039999999</v>
      </c>
      <c r="P95" s="126">
        <v>1501751</v>
      </c>
      <c r="Q95" s="126">
        <v>52765239.039999999</v>
      </c>
      <c r="R95" s="113">
        <v>0</v>
      </c>
      <c r="S95" s="113">
        <v>0</v>
      </c>
    </row>
    <row r="96" spans="1:19" ht="21.75" customHeight="1" x14ac:dyDescent="0.25">
      <c r="A96" s="112" t="s">
        <v>202</v>
      </c>
      <c r="B96" s="124" t="s">
        <v>203</v>
      </c>
      <c r="C96" s="118" t="s">
        <v>19</v>
      </c>
      <c r="D96" s="118" t="s">
        <v>20</v>
      </c>
      <c r="E96" s="119" t="s">
        <v>317</v>
      </c>
      <c r="F96" s="120" t="s">
        <v>21</v>
      </c>
      <c r="G96" s="127">
        <v>32340000</v>
      </c>
      <c r="H96" s="127">
        <v>32340000</v>
      </c>
      <c r="I96" s="114">
        <v>0</v>
      </c>
      <c r="J96" s="114">
        <v>0</v>
      </c>
      <c r="K96" s="114">
        <v>0</v>
      </c>
      <c r="L96" s="131">
        <v>32340000</v>
      </c>
      <c r="M96" s="114">
        <v>0</v>
      </c>
      <c r="N96" s="114">
        <v>0</v>
      </c>
      <c r="O96" s="114">
        <v>0</v>
      </c>
      <c r="P96" s="114">
        <v>0</v>
      </c>
      <c r="Q96" s="114">
        <v>0</v>
      </c>
      <c r="R96" s="114">
        <v>0</v>
      </c>
      <c r="S96" s="114">
        <v>0</v>
      </c>
    </row>
    <row r="97" spans="1:19" ht="16.5" x14ac:dyDescent="0.25">
      <c r="A97" s="112" t="s">
        <v>204</v>
      </c>
      <c r="B97" s="124" t="s">
        <v>205</v>
      </c>
      <c r="C97" s="118" t="s">
        <v>19</v>
      </c>
      <c r="D97" s="118" t="s">
        <v>20</v>
      </c>
      <c r="E97" s="119" t="s">
        <v>317</v>
      </c>
      <c r="F97" s="120" t="s">
        <v>21</v>
      </c>
      <c r="G97" s="127">
        <v>326297519</v>
      </c>
      <c r="H97" s="127">
        <v>326297519</v>
      </c>
      <c r="I97" s="114">
        <v>0</v>
      </c>
      <c r="J97" s="114">
        <v>0</v>
      </c>
      <c r="K97" s="114">
        <v>0</v>
      </c>
      <c r="L97" s="131">
        <v>326297519</v>
      </c>
      <c r="M97" s="114">
        <v>0</v>
      </c>
      <c r="N97" s="114">
        <v>0</v>
      </c>
      <c r="O97" s="114">
        <v>0</v>
      </c>
      <c r="P97" s="114">
        <v>0</v>
      </c>
      <c r="Q97" s="114">
        <v>0</v>
      </c>
      <c r="R97" s="114">
        <v>0</v>
      </c>
      <c r="S97" s="114">
        <v>0</v>
      </c>
    </row>
    <row r="98" spans="1:19" ht="15" customHeight="1" x14ac:dyDescent="0.25">
      <c r="A98" s="112" t="s">
        <v>206</v>
      </c>
      <c r="B98" s="124" t="s">
        <v>207</v>
      </c>
      <c r="C98" s="118" t="s">
        <v>19</v>
      </c>
      <c r="D98" s="118" t="s">
        <v>20</v>
      </c>
      <c r="E98" s="119" t="s">
        <v>317</v>
      </c>
      <c r="F98" s="120" t="s">
        <v>21</v>
      </c>
      <c r="G98" s="127">
        <v>150171659</v>
      </c>
      <c r="H98" s="127">
        <v>132883806.84</v>
      </c>
      <c r="I98" s="127">
        <v>16492909.16</v>
      </c>
      <c r="J98" s="114">
        <v>0</v>
      </c>
      <c r="K98" s="127">
        <v>54266990.039999999</v>
      </c>
      <c r="L98" s="131">
        <v>78616816.799999997</v>
      </c>
      <c r="M98" s="127">
        <v>54266990.039999999</v>
      </c>
      <c r="N98" s="114">
        <v>0</v>
      </c>
      <c r="O98" s="127">
        <v>52765239.039999999</v>
      </c>
      <c r="P98" s="127">
        <v>1501751</v>
      </c>
      <c r="Q98" s="127">
        <v>52765239.039999999</v>
      </c>
      <c r="R98" s="114">
        <v>0</v>
      </c>
      <c r="S98" s="114">
        <v>0</v>
      </c>
    </row>
    <row r="99" spans="1:19" ht="16.5" x14ac:dyDescent="0.25">
      <c r="A99" s="112" t="s">
        <v>208</v>
      </c>
      <c r="B99" s="124" t="s">
        <v>516</v>
      </c>
      <c r="C99" s="118" t="s">
        <v>19</v>
      </c>
      <c r="D99" s="118" t="s">
        <v>20</v>
      </c>
      <c r="E99" s="119" t="s">
        <v>317</v>
      </c>
      <c r="F99" s="120" t="s">
        <v>21</v>
      </c>
      <c r="G99" s="127">
        <v>600000000</v>
      </c>
      <c r="H99" s="127">
        <v>600000000</v>
      </c>
      <c r="I99" s="114">
        <v>0</v>
      </c>
      <c r="J99" s="114">
        <v>0</v>
      </c>
      <c r="K99" s="114">
        <v>0</v>
      </c>
      <c r="L99" s="131">
        <v>600000000</v>
      </c>
      <c r="M99" s="114">
        <v>0</v>
      </c>
      <c r="N99" s="114">
        <v>0</v>
      </c>
      <c r="O99" s="114">
        <v>0</v>
      </c>
      <c r="P99" s="114">
        <v>0</v>
      </c>
      <c r="Q99" s="114">
        <v>0</v>
      </c>
      <c r="R99" s="114">
        <v>0</v>
      </c>
      <c r="S99" s="114">
        <v>0</v>
      </c>
    </row>
    <row r="100" spans="1:19" ht="16.5" x14ac:dyDescent="0.25">
      <c r="A100" s="112" t="s">
        <v>210</v>
      </c>
      <c r="B100" s="124" t="s">
        <v>211</v>
      </c>
      <c r="C100" s="118" t="s">
        <v>19</v>
      </c>
      <c r="D100" s="118" t="s">
        <v>20</v>
      </c>
      <c r="E100" s="119" t="s">
        <v>317</v>
      </c>
      <c r="F100" s="120" t="s">
        <v>21</v>
      </c>
      <c r="G100" s="127">
        <v>500000000</v>
      </c>
      <c r="H100" s="127">
        <v>269118439</v>
      </c>
      <c r="I100" s="127">
        <v>230881561</v>
      </c>
      <c r="J100" s="114">
        <v>0</v>
      </c>
      <c r="K100" s="127">
        <v>148584742</v>
      </c>
      <c r="L100" s="131">
        <v>120533697</v>
      </c>
      <c r="M100" s="127">
        <v>146249686</v>
      </c>
      <c r="N100" s="127">
        <v>2335056</v>
      </c>
      <c r="O100" s="127">
        <v>141699559</v>
      </c>
      <c r="P100" s="127">
        <v>4550127</v>
      </c>
      <c r="Q100" s="127">
        <v>141699559</v>
      </c>
      <c r="R100" s="114">
        <v>0</v>
      </c>
      <c r="S100" s="127">
        <v>1379207</v>
      </c>
    </row>
    <row r="101" spans="1:19" ht="15" x14ac:dyDescent="0.25">
      <c r="A101" s="112" t="s">
        <v>212</v>
      </c>
      <c r="B101" s="123" t="s">
        <v>213</v>
      </c>
      <c r="C101" s="115" t="s">
        <v>19</v>
      </c>
      <c r="D101" s="115" t="s">
        <v>20</v>
      </c>
      <c r="E101" s="116" t="s">
        <v>317</v>
      </c>
      <c r="F101" s="117" t="s">
        <v>21</v>
      </c>
      <c r="G101" s="126">
        <v>1057332000</v>
      </c>
      <c r="H101" s="126">
        <v>628717000</v>
      </c>
      <c r="I101" s="126">
        <v>428615000</v>
      </c>
      <c r="J101" s="113">
        <v>0</v>
      </c>
      <c r="K101" s="126">
        <v>183469290</v>
      </c>
      <c r="L101" s="130">
        <v>445247710</v>
      </c>
      <c r="M101" s="126">
        <v>124783434</v>
      </c>
      <c r="N101" s="126">
        <v>58685856</v>
      </c>
      <c r="O101" s="126">
        <v>124783434</v>
      </c>
      <c r="P101" s="113">
        <v>0</v>
      </c>
      <c r="Q101" s="126">
        <v>124783434</v>
      </c>
      <c r="R101" s="113">
        <v>0</v>
      </c>
      <c r="S101" s="126">
        <v>58685856</v>
      </c>
    </row>
    <row r="102" spans="1:19" ht="15" x14ac:dyDescent="0.25">
      <c r="A102" s="112" t="s">
        <v>214</v>
      </c>
      <c r="B102" s="123" t="s">
        <v>215</v>
      </c>
      <c r="C102" s="115" t="s">
        <v>19</v>
      </c>
      <c r="D102" s="115" t="s">
        <v>20</v>
      </c>
      <c r="E102" s="116" t="s">
        <v>317</v>
      </c>
      <c r="F102" s="117" t="s">
        <v>21</v>
      </c>
      <c r="G102" s="126">
        <v>628717000</v>
      </c>
      <c r="H102" s="126">
        <v>628717000</v>
      </c>
      <c r="I102" s="113">
        <v>0</v>
      </c>
      <c r="J102" s="113">
        <v>0</v>
      </c>
      <c r="K102" s="126">
        <v>183469290</v>
      </c>
      <c r="L102" s="130">
        <v>445247710</v>
      </c>
      <c r="M102" s="126">
        <v>124783434</v>
      </c>
      <c r="N102" s="126">
        <v>58685856</v>
      </c>
      <c r="O102" s="126">
        <v>124783434</v>
      </c>
      <c r="P102" s="113">
        <v>0</v>
      </c>
      <c r="Q102" s="126">
        <v>124783434</v>
      </c>
      <c r="R102" s="113">
        <v>0</v>
      </c>
      <c r="S102" s="126">
        <v>58685856</v>
      </c>
    </row>
    <row r="103" spans="1:19" ht="16.5" x14ac:dyDescent="0.25">
      <c r="A103" s="112" t="s">
        <v>216</v>
      </c>
      <c r="B103" s="123" t="s">
        <v>217</v>
      </c>
      <c r="C103" s="115" t="s">
        <v>19</v>
      </c>
      <c r="D103" s="115" t="s">
        <v>20</v>
      </c>
      <c r="E103" s="116" t="s">
        <v>317</v>
      </c>
      <c r="F103" s="117" t="s">
        <v>21</v>
      </c>
      <c r="G103" s="126">
        <v>628717000</v>
      </c>
      <c r="H103" s="126">
        <v>628717000</v>
      </c>
      <c r="I103" s="113">
        <v>0</v>
      </c>
      <c r="J103" s="113">
        <v>0</v>
      </c>
      <c r="K103" s="126">
        <v>183469290</v>
      </c>
      <c r="L103" s="130">
        <v>445247710</v>
      </c>
      <c r="M103" s="126">
        <v>124783434</v>
      </c>
      <c r="N103" s="126">
        <v>58685856</v>
      </c>
      <c r="O103" s="126">
        <v>124783434</v>
      </c>
      <c r="P103" s="113">
        <v>0</v>
      </c>
      <c r="Q103" s="126">
        <v>124783434</v>
      </c>
      <c r="R103" s="113">
        <v>0</v>
      </c>
      <c r="S103" s="126">
        <v>58685856</v>
      </c>
    </row>
    <row r="104" spans="1:19" ht="16.5" x14ac:dyDescent="0.25">
      <c r="A104" s="112" t="s">
        <v>218</v>
      </c>
      <c r="B104" s="123" t="s">
        <v>219</v>
      </c>
      <c r="C104" s="115" t="s">
        <v>19</v>
      </c>
      <c r="D104" s="115" t="s">
        <v>20</v>
      </c>
      <c r="E104" s="116" t="s">
        <v>317</v>
      </c>
      <c r="F104" s="117" t="s">
        <v>21</v>
      </c>
      <c r="G104" s="126">
        <v>628717000</v>
      </c>
      <c r="H104" s="126">
        <v>628717000</v>
      </c>
      <c r="I104" s="113">
        <v>0</v>
      </c>
      <c r="J104" s="113">
        <v>0</v>
      </c>
      <c r="K104" s="126">
        <v>183469290</v>
      </c>
      <c r="L104" s="130">
        <v>445247710</v>
      </c>
      <c r="M104" s="126">
        <v>124783434</v>
      </c>
      <c r="N104" s="126">
        <v>58685856</v>
      </c>
      <c r="O104" s="126">
        <v>124783434</v>
      </c>
      <c r="P104" s="113">
        <v>0</v>
      </c>
      <c r="Q104" s="126">
        <v>124783434</v>
      </c>
      <c r="R104" s="113">
        <v>0</v>
      </c>
      <c r="S104" s="126">
        <v>58685856</v>
      </c>
    </row>
    <row r="105" spans="1:19" ht="15" x14ac:dyDescent="0.25">
      <c r="A105" s="112" t="s">
        <v>220</v>
      </c>
      <c r="B105" s="124" t="s">
        <v>221</v>
      </c>
      <c r="C105" s="118" t="s">
        <v>19</v>
      </c>
      <c r="D105" s="118" t="s">
        <v>20</v>
      </c>
      <c r="E105" s="119" t="s">
        <v>317</v>
      </c>
      <c r="F105" s="120" t="s">
        <v>21</v>
      </c>
      <c r="G105" s="127">
        <v>323480728</v>
      </c>
      <c r="H105" s="127">
        <v>323480728</v>
      </c>
      <c r="I105" s="114">
        <v>0</v>
      </c>
      <c r="J105" s="114">
        <v>0</v>
      </c>
      <c r="K105" s="127">
        <v>114949958</v>
      </c>
      <c r="L105" s="131">
        <v>208530770</v>
      </c>
      <c r="M105" s="127">
        <v>77458123</v>
      </c>
      <c r="N105" s="127">
        <v>37491835</v>
      </c>
      <c r="O105" s="127">
        <v>77458123</v>
      </c>
      <c r="P105" s="114">
        <v>0</v>
      </c>
      <c r="Q105" s="127">
        <v>77458123</v>
      </c>
      <c r="R105" s="114">
        <v>0</v>
      </c>
      <c r="S105" s="127">
        <v>37491835</v>
      </c>
    </row>
    <row r="106" spans="1:19" ht="16.5" x14ac:dyDescent="0.25">
      <c r="A106" s="112" t="s">
        <v>222</v>
      </c>
      <c r="B106" s="124" t="s">
        <v>223</v>
      </c>
      <c r="C106" s="118" t="s">
        <v>19</v>
      </c>
      <c r="D106" s="118" t="s">
        <v>20</v>
      </c>
      <c r="E106" s="119" t="s">
        <v>317</v>
      </c>
      <c r="F106" s="120" t="s">
        <v>21</v>
      </c>
      <c r="G106" s="127">
        <v>305236272</v>
      </c>
      <c r="H106" s="127">
        <v>305236272</v>
      </c>
      <c r="I106" s="114">
        <v>0</v>
      </c>
      <c r="J106" s="114">
        <v>0</v>
      </c>
      <c r="K106" s="127">
        <v>68519332</v>
      </c>
      <c r="L106" s="131">
        <v>236716940</v>
      </c>
      <c r="M106" s="127">
        <v>47325311</v>
      </c>
      <c r="N106" s="127">
        <v>21194021</v>
      </c>
      <c r="O106" s="127">
        <v>47325311</v>
      </c>
      <c r="P106" s="114">
        <v>0</v>
      </c>
      <c r="Q106" s="127">
        <v>47325311</v>
      </c>
      <c r="R106" s="114">
        <v>0</v>
      </c>
      <c r="S106" s="127">
        <v>21194021</v>
      </c>
    </row>
    <row r="107" spans="1:19" ht="15" x14ac:dyDescent="0.25">
      <c r="A107" s="112" t="s">
        <v>224</v>
      </c>
      <c r="B107" s="123" t="s">
        <v>225</v>
      </c>
      <c r="C107" s="115" t="s">
        <v>19</v>
      </c>
      <c r="D107" s="115" t="s">
        <v>20</v>
      </c>
      <c r="E107" s="116" t="s">
        <v>317</v>
      </c>
      <c r="F107" s="117" t="s">
        <v>21</v>
      </c>
      <c r="G107" s="126">
        <v>428615000</v>
      </c>
      <c r="H107" s="113">
        <v>0</v>
      </c>
      <c r="I107" s="126">
        <v>428615000</v>
      </c>
      <c r="J107" s="113">
        <v>0</v>
      </c>
      <c r="K107" s="113">
        <v>0</v>
      </c>
      <c r="L107" s="132">
        <v>0</v>
      </c>
      <c r="M107" s="113">
        <v>0</v>
      </c>
      <c r="N107" s="113">
        <v>0</v>
      </c>
      <c r="O107" s="113">
        <v>0</v>
      </c>
      <c r="P107" s="113">
        <v>0</v>
      </c>
      <c r="Q107" s="113">
        <v>0</v>
      </c>
      <c r="R107" s="113">
        <v>0</v>
      </c>
      <c r="S107" s="113">
        <v>0</v>
      </c>
    </row>
    <row r="108" spans="1:19" ht="15" x14ac:dyDescent="0.25">
      <c r="A108" s="112" t="s">
        <v>507</v>
      </c>
      <c r="B108" s="123" t="s">
        <v>392</v>
      </c>
      <c r="C108" s="115" t="s">
        <v>19</v>
      </c>
      <c r="D108" s="115" t="s">
        <v>20</v>
      </c>
      <c r="E108" s="116" t="s">
        <v>317</v>
      </c>
      <c r="F108" s="117" t="s">
        <v>21</v>
      </c>
      <c r="G108" s="126">
        <v>428615000</v>
      </c>
      <c r="H108" s="113">
        <v>0</v>
      </c>
      <c r="I108" s="126">
        <v>428615000</v>
      </c>
      <c r="J108" s="113">
        <v>0</v>
      </c>
      <c r="K108" s="113">
        <v>0</v>
      </c>
      <c r="L108" s="132">
        <v>0</v>
      </c>
      <c r="M108" s="113">
        <v>0</v>
      </c>
      <c r="N108" s="113">
        <v>0</v>
      </c>
      <c r="O108" s="113">
        <v>0</v>
      </c>
      <c r="P108" s="113">
        <v>0</v>
      </c>
      <c r="Q108" s="113">
        <v>0</v>
      </c>
      <c r="R108" s="113">
        <v>0</v>
      </c>
      <c r="S108" s="113">
        <v>0</v>
      </c>
    </row>
    <row r="109" spans="1:19" ht="15" x14ac:dyDescent="0.25">
      <c r="A109" s="112" t="s">
        <v>508</v>
      </c>
      <c r="B109" s="124" t="s">
        <v>393</v>
      </c>
      <c r="C109" s="118" t="s">
        <v>19</v>
      </c>
      <c r="D109" s="118" t="s">
        <v>20</v>
      </c>
      <c r="E109" s="119" t="s">
        <v>317</v>
      </c>
      <c r="F109" s="120" t="s">
        <v>21</v>
      </c>
      <c r="G109" s="127">
        <v>406218078</v>
      </c>
      <c r="H109" s="114">
        <v>0</v>
      </c>
      <c r="I109" s="127">
        <v>406218078</v>
      </c>
      <c r="J109" s="114">
        <v>0</v>
      </c>
      <c r="K109" s="114">
        <v>0</v>
      </c>
      <c r="L109" s="133">
        <v>0</v>
      </c>
      <c r="M109" s="114">
        <v>0</v>
      </c>
      <c r="N109" s="114">
        <v>0</v>
      </c>
      <c r="O109" s="114">
        <v>0</v>
      </c>
      <c r="P109" s="114">
        <v>0</v>
      </c>
      <c r="Q109" s="114">
        <v>0</v>
      </c>
      <c r="R109" s="114">
        <v>0</v>
      </c>
      <c r="S109" s="114">
        <v>0</v>
      </c>
    </row>
    <row r="110" spans="1:19" ht="15" x14ac:dyDescent="0.25">
      <c r="A110" s="112" t="s">
        <v>509</v>
      </c>
      <c r="B110" s="124" t="s">
        <v>394</v>
      </c>
      <c r="C110" s="118" t="s">
        <v>19</v>
      </c>
      <c r="D110" s="118" t="s">
        <v>20</v>
      </c>
      <c r="E110" s="119" t="s">
        <v>317</v>
      </c>
      <c r="F110" s="120" t="s">
        <v>21</v>
      </c>
      <c r="G110" s="127">
        <v>22396922</v>
      </c>
      <c r="H110" s="114">
        <v>0</v>
      </c>
      <c r="I110" s="127">
        <v>22396922</v>
      </c>
      <c r="J110" s="114">
        <v>0</v>
      </c>
      <c r="K110" s="114">
        <v>0</v>
      </c>
      <c r="L110" s="133">
        <v>0</v>
      </c>
      <c r="M110" s="114">
        <v>0</v>
      </c>
      <c r="N110" s="114">
        <v>0</v>
      </c>
      <c r="O110" s="114">
        <v>0</v>
      </c>
      <c r="P110" s="114">
        <v>0</v>
      </c>
      <c r="Q110" s="114">
        <v>0</v>
      </c>
      <c r="R110" s="114">
        <v>0</v>
      </c>
      <c r="S110" s="114">
        <v>0</v>
      </c>
    </row>
    <row r="111" spans="1:19" ht="16.5" x14ac:dyDescent="0.25">
      <c r="A111" s="112" t="s">
        <v>226</v>
      </c>
      <c r="B111" s="123" t="s">
        <v>227</v>
      </c>
      <c r="C111" s="115" t="s">
        <v>19</v>
      </c>
      <c r="D111" s="115" t="s">
        <v>20</v>
      </c>
      <c r="E111" s="116" t="s">
        <v>317</v>
      </c>
      <c r="F111" s="117" t="s">
        <v>21</v>
      </c>
      <c r="G111" s="126">
        <v>1124352000</v>
      </c>
      <c r="H111" s="126">
        <v>372227243</v>
      </c>
      <c r="I111" s="126">
        <v>752124757</v>
      </c>
      <c r="J111" s="113">
        <v>0</v>
      </c>
      <c r="K111" s="126">
        <v>372227243</v>
      </c>
      <c r="L111" s="132">
        <v>0</v>
      </c>
      <c r="M111" s="126">
        <v>372227243</v>
      </c>
      <c r="N111" s="113">
        <v>0</v>
      </c>
      <c r="O111" s="126">
        <v>372227243</v>
      </c>
      <c r="P111" s="113">
        <v>0</v>
      </c>
      <c r="Q111" s="126">
        <v>372227243</v>
      </c>
      <c r="R111" s="113">
        <v>0</v>
      </c>
      <c r="S111" s="113">
        <v>0</v>
      </c>
    </row>
    <row r="112" spans="1:19" ht="15" x14ac:dyDescent="0.25">
      <c r="A112" s="112" t="s">
        <v>228</v>
      </c>
      <c r="B112" s="123" t="s">
        <v>229</v>
      </c>
      <c r="C112" s="115" t="s">
        <v>19</v>
      </c>
      <c r="D112" s="115" t="s">
        <v>20</v>
      </c>
      <c r="E112" s="116" t="s">
        <v>317</v>
      </c>
      <c r="F112" s="117" t="s">
        <v>21</v>
      </c>
      <c r="G112" s="126">
        <v>426147000</v>
      </c>
      <c r="H112" s="126">
        <v>372227243</v>
      </c>
      <c r="I112" s="126">
        <v>53919757</v>
      </c>
      <c r="J112" s="113">
        <v>0</v>
      </c>
      <c r="K112" s="126">
        <v>372227243</v>
      </c>
      <c r="L112" s="132">
        <v>0</v>
      </c>
      <c r="M112" s="126">
        <v>372227243</v>
      </c>
      <c r="N112" s="113">
        <v>0</v>
      </c>
      <c r="O112" s="126">
        <v>372227243</v>
      </c>
      <c r="P112" s="113">
        <v>0</v>
      </c>
      <c r="Q112" s="126">
        <v>372227243</v>
      </c>
      <c r="R112" s="113">
        <v>0</v>
      </c>
      <c r="S112" s="113">
        <v>0</v>
      </c>
    </row>
    <row r="113" spans="1:19" ht="15" x14ac:dyDescent="0.25">
      <c r="A113" s="112" t="s">
        <v>230</v>
      </c>
      <c r="B113" s="123" t="s">
        <v>231</v>
      </c>
      <c r="C113" s="115" t="s">
        <v>19</v>
      </c>
      <c r="D113" s="115" t="s">
        <v>20</v>
      </c>
      <c r="E113" s="116" t="s">
        <v>317</v>
      </c>
      <c r="F113" s="117" t="s">
        <v>21</v>
      </c>
      <c r="G113" s="126">
        <v>426147000</v>
      </c>
      <c r="H113" s="126">
        <v>372227243</v>
      </c>
      <c r="I113" s="126">
        <v>53919757</v>
      </c>
      <c r="J113" s="113">
        <v>0</v>
      </c>
      <c r="K113" s="126">
        <v>372227243</v>
      </c>
      <c r="L113" s="132">
        <v>0</v>
      </c>
      <c r="M113" s="126">
        <v>372227243</v>
      </c>
      <c r="N113" s="113">
        <v>0</v>
      </c>
      <c r="O113" s="126">
        <v>372227243</v>
      </c>
      <c r="P113" s="113">
        <v>0</v>
      </c>
      <c r="Q113" s="126">
        <v>372227243</v>
      </c>
      <c r="R113" s="113">
        <v>0</v>
      </c>
      <c r="S113" s="113">
        <v>0</v>
      </c>
    </row>
    <row r="114" spans="1:19" ht="16.5" x14ac:dyDescent="0.25">
      <c r="A114" s="112" t="s">
        <v>232</v>
      </c>
      <c r="B114" s="124" t="s">
        <v>233</v>
      </c>
      <c r="C114" s="118" t="s">
        <v>19</v>
      </c>
      <c r="D114" s="118" t="s">
        <v>20</v>
      </c>
      <c r="E114" s="119" t="s">
        <v>317</v>
      </c>
      <c r="F114" s="120" t="s">
        <v>21</v>
      </c>
      <c r="G114" s="127">
        <v>423017676</v>
      </c>
      <c r="H114" s="127">
        <v>369811843</v>
      </c>
      <c r="I114" s="127">
        <v>53205833</v>
      </c>
      <c r="J114" s="114">
        <v>0</v>
      </c>
      <c r="K114" s="127">
        <v>369811843</v>
      </c>
      <c r="L114" s="133">
        <v>0</v>
      </c>
      <c r="M114" s="127">
        <v>369811843</v>
      </c>
      <c r="N114" s="114">
        <v>0</v>
      </c>
      <c r="O114" s="127">
        <v>369811843</v>
      </c>
      <c r="P114" s="114">
        <v>0</v>
      </c>
      <c r="Q114" s="127">
        <v>369811843</v>
      </c>
      <c r="R114" s="114">
        <v>0</v>
      </c>
      <c r="S114" s="114">
        <v>0</v>
      </c>
    </row>
    <row r="115" spans="1:19" ht="15" x14ac:dyDescent="0.25">
      <c r="A115" s="112" t="s">
        <v>234</v>
      </c>
      <c r="B115" s="124" t="s">
        <v>235</v>
      </c>
      <c r="C115" s="118" t="s">
        <v>19</v>
      </c>
      <c r="D115" s="118" t="s">
        <v>20</v>
      </c>
      <c r="E115" s="119" t="s">
        <v>317</v>
      </c>
      <c r="F115" s="120" t="s">
        <v>21</v>
      </c>
      <c r="G115" s="127">
        <v>76544</v>
      </c>
      <c r="H115" s="114">
        <v>0</v>
      </c>
      <c r="I115" s="127">
        <v>76544</v>
      </c>
      <c r="J115" s="114">
        <v>0</v>
      </c>
      <c r="K115" s="114">
        <v>0</v>
      </c>
      <c r="L115" s="133">
        <v>0</v>
      </c>
      <c r="M115" s="114">
        <v>0</v>
      </c>
      <c r="N115" s="114">
        <v>0</v>
      </c>
      <c r="O115" s="114">
        <v>0</v>
      </c>
      <c r="P115" s="114">
        <v>0</v>
      </c>
      <c r="Q115" s="114">
        <v>0</v>
      </c>
      <c r="R115" s="114">
        <v>0</v>
      </c>
      <c r="S115" s="114">
        <v>0</v>
      </c>
    </row>
    <row r="116" spans="1:19" ht="15" x14ac:dyDescent="0.25">
      <c r="A116" s="112" t="s">
        <v>236</v>
      </c>
      <c r="B116" s="124" t="s">
        <v>237</v>
      </c>
      <c r="C116" s="118" t="s">
        <v>19</v>
      </c>
      <c r="D116" s="118" t="s">
        <v>20</v>
      </c>
      <c r="E116" s="119" t="s">
        <v>317</v>
      </c>
      <c r="F116" s="120" t="s">
        <v>21</v>
      </c>
      <c r="G116" s="127">
        <v>3052780</v>
      </c>
      <c r="H116" s="127">
        <v>2415400</v>
      </c>
      <c r="I116" s="127">
        <v>637380</v>
      </c>
      <c r="J116" s="114">
        <v>0</v>
      </c>
      <c r="K116" s="127">
        <v>2415400</v>
      </c>
      <c r="L116" s="133">
        <v>0</v>
      </c>
      <c r="M116" s="127">
        <v>2415400</v>
      </c>
      <c r="N116" s="114">
        <v>0</v>
      </c>
      <c r="O116" s="127">
        <v>2415400</v>
      </c>
      <c r="P116" s="114">
        <v>0</v>
      </c>
      <c r="Q116" s="127">
        <v>2415400</v>
      </c>
      <c r="R116" s="114">
        <v>0</v>
      </c>
      <c r="S116" s="114">
        <v>0</v>
      </c>
    </row>
    <row r="117" spans="1:19" ht="15" x14ac:dyDescent="0.25">
      <c r="A117" s="112" t="s">
        <v>238</v>
      </c>
      <c r="B117" s="124" t="s">
        <v>239</v>
      </c>
      <c r="C117" s="118" t="s">
        <v>19</v>
      </c>
      <c r="D117" s="118" t="s">
        <v>20</v>
      </c>
      <c r="E117" s="119" t="s">
        <v>317</v>
      </c>
      <c r="F117" s="120" t="s">
        <v>21</v>
      </c>
      <c r="G117" s="127">
        <v>43164000</v>
      </c>
      <c r="H117" s="114">
        <v>0</v>
      </c>
      <c r="I117" s="127">
        <v>43164000</v>
      </c>
      <c r="J117" s="114">
        <v>0</v>
      </c>
      <c r="K117" s="114">
        <v>0</v>
      </c>
      <c r="L117" s="133">
        <v>0</v>
      </c>
      <c r="M117" s="114">
        <v>0</v>
      </c>
      <c r="N117" s="114">
        <v>0</v>
      </c>
      <c r="O117" s="114">
        <v>0</v>
      </c>
      <c r="P117" s="114">
        <v>0</v>
      </c>
      <c r="Q117" s="114">
        <v>0</v>
      </c>
      <c r="R117" s="114">
        <v>0</v>
      </c>
      <c r="S117" s="114">
        <v>0</v>
      </c>
    </row>
    <row r="118" spans="1:19" ht="15" x14ac:dyDescent="0.25">
      <c r="A118" s="112" t="s">
        <v>240</v>
      </c>
      <c r="B118" s="123" t="s">
        <v>241</v>
      </c>
      <c r="C118" s="115" t="s">
        <v>19</v>
      </c>
      <c r="D118" s="115" t="s">
        <v>20</v>
      </c>
      <c r="E118" s="116" t="s">
        <v>317</v>
      </c>
      <c r="F118" s="117" t="s">
        <v>21</v>
      </c>
      <c r="G118" s="126">
        <v>655041000</v>
      </c>
      <c r="H118" s="113">
        <v>0</v>
      </c>
      <c r="I118" s="126">
        <v>655041000</v>
      </c>
      <c r="J118" s="113">
        <v>0</v>
      </c>
      <c r="K118" s="113">
        <v>0</v>
      </c>
      <c r="L118" s="132">
        <v>0</v>
      </c>
      <c r="M118" s="113">
        <v>0</v>
      </c>
      <c r="N118" s="113">
        <v>0</v>
      </c>
      <c r="O118" s="113">
        <v>0</v>
      </c>
      <c r="P118" s="113">
        <v>0</v>
      </c>
      <c r="Q118" s="113">
        <v>0</v>
      </c>
      <c r="R118" s="113">
        <v>0</v>
      </c>
      <c r="S118" s="113">
        <v>0</v>
      </c>
    </row>
    <row r="119" spans="1:19" ht="15" x14ac:dyDescent="0.25">
      <c r="A119" s="112" t="s">
        <v>242</v>
      </c>
      <c r="B119" s="124" t="s">
        <v>243</v>
      </c>
      <c r="C119" s="118" t="s">
        <v>19</v>
      </c>
      <c r="D119" s="118" t="s">
        <v>20</v>
      </c>
      <c r="E119" s="119" t="s">
        <v>317</v>
      </c>
      <c r="F119" s="120" t="s">
        <v>21</v>
      </c>
      <c r="G119" s="127">
        <v>655041000</v>
      </c>
      <c r="H119" s="114">
        <v>0</v>
      </c>
      <c r="I119" s="127">
        <v>655041000</v>
      </c>
      <c r="J119" s="114">
        <v>0</v>
      </c>
      <c r="K119" s="114">
        <v>0</v>
      </c>
      <c r="L119" s="133">
        <v>0</v>
      </c>
      <c r="M119" s="114">
        <v>0</v>
      </c>
      <c r="N119" s="114">
        <v>0</v>
      </c>
      <c r="O119" s="114">
        <v>0</v>
      </c>
      <c r="P119" s="114">
        <v>0</v>
      </c>
      <c r="Q119" s="114">
        <v>0</v>
      </c>
      <c r="R119" s="114">
        <v>0</v>
      </c>
      <c r="S119" s="114">
        <v>0</v>
      </c>
    </row>
    <row r="120" spans="1:19" ht="15" x14ac:dyDescent="0.25">
      <c r="A120" s="112" t="s">
        <v>244</v>
      </c>
      <c r="B120" s="123" t="s">
        <v>245</v>
      </c>
      <c r="C120" s="115" t="s">
        <v>19</v>
      </c>
      <c r="D120" s="115" t="s">
        <v>20</v>
      </c>
      <c r="E120" s="116" t="s">
        <v>317</v>
      </c>
      <c r="F120" s="117" t="s">
        <v>21</v>
      </c>
      <c r="G120" s="126">
        <v>53135686070</v>
      </c>
      <c r="H120" s="126">
        <v>41482031576.209999</v>
      </c>
      <c r="I120" s="126">
        <v>11638728907.790001</v>
      </c>
      <c r="J120" s="113">
        <v>0</v>
      </c>
      <c r="K120" s="126">
        <v>35664798714.639999</v>
      </c>
      <c r="L120" s="130">
        <v>5817232861.5699997</v>
      </c>
      <c r="M120" s="126">
        <v>11906987635.33</v>
      </c>
      <c r="N120" s="126">
        <v>23757811079.310001</v>
      </c>
      <c r="O120" s="126">
        <v>11675373164.33</v>
      </c>
      <c r="P120" s="126">
        <v>231614471</v>
      </c>
      <c r="Q120" s="126">
        <v>11675373164.33</v>
      </c>
      <c r="R120" s="113">
        <v>0</v>
      </c>
      <c r="S120" s="126">
        <v>13194595</v>
      </c>
    </row>
    <row r="121" spans="1:19" ht="15" x14ac:dyDescent="0.25">
      <c r="A121" s="112" t="s">
        <v>244</v>
      </c>
      <c r="B121" s="123" t="s">
        <v>245</v>
      </c>
      <c r="C121" s="115" t="s">
        <v>19</v>
      </c>
      <c r="D121" s="115" t="s">
        <v>20</v>
      </c>
      <c r="E121" s="116" t="s">
        <v>401</v>
      </c>
      <c r="F121" s="117" t="s">
        <v>246</v>
      </c>
      <c r="G121" s="126">
        <v>41000000000</v>
      </c>
      <c r="H121" s="126">
        <v>22809304531.91</v>
      </c>
      <c r="I121" s="126">
        <v>18172542693.09</v>
      </c>
      <c r="J121" s="113">
        <v>0</v>
      </c>
      <c r="K121" s="126">
        <v>14252460355.280001</v>
      </c>
      <c r="L121" s="130">
        <v>8556844176.6300001</v>
      </c>
      <c r="M121" s="126">
        <v>5824561578.5500002</v>
      </c>
      <c r="N121" s="126">
        <v>8427898776.7299995</v>
      </c>
      <c r="O121" s="126">
        <v>5787603678.5500002</v>
      </c>
      <c r="P121" s="126">
        <v>36957900</v>
      </c>
      <c r="Q121" s="126">
        <v>5787603678.5500002</v>
      </c>
      <c r="R121" s="113">
        <v>0</v>
      </c>
      <c r="S121" s="126">
        <v>12885769</v>
      </c>
    </row>
    <row r="122" spans="1:19" ht="15" x14ac:dyDescent="0.25">
      <c r="A122" s="112" t="s">
        <v>247</v>
      </c>
      <c r="B122" s="123" t="s">
        <v>248</v>
      </c>
      <c r="C122" s="115" t="s">
        <v>19</v>
      </c>
      <c r="D122" s="115" t="s">
        <v>20</v>
      </c>
      <c r="E122" s="116" t="s">
        <v>317</v>
      </c>
      <c r="F122" s="117" t="s">
        <v>21</v>
      </c>
      <c r="G122" s="126">
        <v>53135686070</v>
      </c>
      <c r="H122" s="126">
        <v>41482031576.209999</v>
      </c>
      <c r="I122" s="126">
        <v>11638728907.790001</v>
      </c>
      <c r="J122" s="113">
        <v>0</v>
      </c>
      <c r="K122" s="126">
        <v>35664798714.639999</v>
      </c>
      <c r="L122" s="130">
        <v>5817232861.5699997</v>
      </c>
      <c r="M122" s="126">
        <v>11906987635.33</v>
      </c>
      <c r="N122" s="126">
        <v>23757811079.310001</v>
      </c>
      <c r="O122" s="126">
        <v>11675373164.33</v>
      </c>
      <c r="P122" s="126">
        <v>231614471</v>
      </c>
      <c r="Q122" s="126">
        <v>11675373164.33</v>
      </c>
      <c r="R122" s="113">
        <v>0</v>
      </c>
      <c r="S122" s="126">
        <v>13194595</v>
      </c>
    </row>
    <row r="123" spans="1:19" ht="15" x14ac:dyDescent="0.25">
      <c r="A123" s="112" t="s">
        <v>247</v>
      </c>
      <c r="B123" s="123" t="s">
        <v>248</v>
      </c>
      <c r="C123" s="115" t="s">
        <v>19</v>
      </c>
      <c r="D123" s="115" t="s">
        <v>20</v>
      </c>
      <c r="E123" s="116" t="s">
        <v>401</v>
      </c>
      <c r="F123" s="117" t="s">
        <v>246</v>
      </c>
      <c r="G123" s="126">
        <v>12745249378</v>
      </c>
      <c r="H123" s="126">
        <v>6757084441.2200003</v>
      </c>
      <c r="I123" s="126">
        <v>5984991636.7799997</v>
      </c>
      <c r="J123" s="113">
        <v>0</v>
      </c>
      <c r="K123" s="126">
        <v>4847857651.2200003</v>
      </c>
      <c r="L123" s="130">
        <v>1909226790</v>
      </c>
      <c r="M123" s="126">
        <v>1771762039.3</v>
      </c>
      <c r="N123" s="126">
        <v>3076095611.9200001</v>
      </c>
      <c r="O123" s="126">
        <v>1754506139.3</v>
      </c>
      <c r="P123" s="126">
        <v>17255900</v>
      </c>
      <c r="Q123" s="126">
        <v>1754506139.3</v>
      </c>
      <c r="R123" s="113">
        <v>0</v>
      </c>
      <c r="S123" s="126">
        <v>12885769</v>
      </c>
    </row>
    <row r="124" spans="1:19" ht="15" x14ac:dyDescent="0.25">
      <c r="A124" s="112" t="s">
        <v>249</v>
      </c>
      <c r="B124" s="123" t="s">
        <v>250</v>
      </c>
      <c r="C124" s="115" t="s">
        <v>19</v>
      </c>
      <c r="D124" s="115" t="s">
        <v>20</v>
      </c>
      <c r="E124" s="116" t="s">
        <v>317</v>
      </c>
      <c r="F124" s="117" t="s">
        <v>21</v>
      </c>
      <c r="G124" s="126">
        <v>53135686070</v>
      </c>
      <c r="H124" s="126">
        <v>41482031576.209999</v>
      </c>
      <c r="I124" s="126">
        <v>11638728907.790001</v>
      </c>
      <c r="J124" s="113">
        <v>0</v>
      </c>
      <c r="K124" s="126">
        <v>35664798714.639999</v>
      </c>
      <c r="L124" s="130">
        <v>5817232861.5699997</v>
      </c>
      <c r="M124" s="126">
        <v>11906987635.33</v>
      </c>
      <c r="N124" s="126">
        <v>23757811079.310001</v>
      </c>
      <c r="O124" s="126">
        <v>11675373164.33</v>
      </c>
      <c r="P124" s="126">
        <v>231614471</v>
      </c>
      <c r="Q124" s="126">
        <v>11675373164.33</v>
      </c>
      <c r="R124" s="113">
        <v>0</v>
      </c>
      <c r="S124" s="126">
        <v>13194595</v>
      </c>
    </row>
    <row r="125" spans="1:19" ht="15" x14ac:dyDescent="0.25">
      <c r="A125" s="112" t="s">
        <v>249</v>
      </c>
      <c r="B125" s="123" t="s">
        <v>250</v>
      </c>
      <c r="C125" s="115" t="s">
        <v>19</v>
      </c>
      <c r="D125" s="115" t="s">
        <v>20</v>
      </c>
      <c r="E125" s="116" t="s">
        <v>401</v>
      </c>
      <c r="F125" s="117" t="s">
        <v>246</v>
      </c>
      <c r="G125" s="126">
        <v>12745249378</v>
      </c>
      <c r="H125" s="126">
        <v>6757084441.2200003</v>
      </c>
      <c r="I125" s="126">
        <v>5984991636.7799997</v>
      </c>
      <c r="J125" s="113">
        <v>0</v>
      </c>
      <c r="K125" s="126">
        <v>4847857651.2200003</v>
      </c>
      <c r="L125" s="130">
        <v>1909226790</v>
      </c>
      <c r="M125" s="126">
        <v>1771762039.3</v>
      </c>
      <c r="N125" s="126">
        <v>3076095611.9200001</v>
      </c>
      <c r="O125" s="126">
        <v>1754506139.3</v>
      </c>
      <c r="P125" s="126">
        <v>17255900</v>
      </c>
      <c r="Q125" s="126">
        <v>1754506139.3</v>
      </c>
      <c r="R125" s="113">
        <v>0</v>
      </c>
      <c r="S125" s="126">
        <v>12885769</v>
      </c>
    </row>
    <row r="126" spans="1:19" ht="24.75" x14ac:dyDescent="0.25">
      <c r="A126" s="112" t="s">
        <v>276</v>
      </c>
      <c r="B126" s="123" t="s">
        <v>277</v>
      </c>
      <c r="C126" s="115" t="s">
        <v>19</v>
      </c>
      <c r="D126" s="115" t="s">
        <v>20</v>
      </c>
      <c r="E126" s="116" t="s">
        <v>401</v>
      </c>
      <c r="F126" s="117" t="s">
        <v>246</v>
      </c>
      <c r="G126" s="126">
        <v>2000000000</v>
      </c>
      <c r="H126" s="126">
        <v>22074233</v>
      </c>
      <c r="I126" s="126">
        <v>1977925767</v>
      </c>
      <c r="J126" s="113">
        <v>0</v>
      </c>
      <c r="K126" s="126">
        <v>22074233</v>
      </c>
      <c r="L126" s="132">
        <v>0</v>
      </c>
      <c r="M126" s="126">
        <v>22074233</v>
      </c>
      <c r="N126" s="113">
        <v>0</v>
      </c>
      <c r="O126" s="126">
        <v>22074233</v>
      </c>
      <c r="P126" s="113">
        <v>0</v>
      </c>
      <c r="Q126" s="126">
        <v>22074233</v>
      </c>
      <c r="R126" s="113">
        <v>0</v>
      </c>
      <c r="S126" s="113">
        <v>0</v>
      </c>
    </row>
    <row r="127" spans="1:19" ht="24.75" x14ac:dyDescent="0.25">
      <c r="A127" s="112" t="s">
        <v>852</v>
      </c>
      <c r="B127" s="123" t="s">
        <v>853</v>
      </c>
      <c r="C127" s="115" t="s">
        <v>19</v>
      </c>
      <c r="D127" s="115" t="s">
        <v>20</v>
      </c>
      <c r="E127" s="116" t="s">
        <v>401</v>
      </c>
      <c r="F127" s="117" t="s">
        <v>246</v>
      </c>
      <c r="G127" s="126">
        <v>2000000000</v>
      </c>
      <c r="H127" s="126">
        <v>22074233</v>
      </c>
      <c r="I127" s="126">
        <v>1977925767</v>
      </c>
      <c r="J127" s="113">
        <v>0</v>
      </c>
      <c r="K127" s="126">
        <v>22074233</v>
      </c>
      <c r="L127" s="132">
        <v>0</v>
      </c>
      <c r="M127" s="126">
        <v>22074233</v>
      </c>
      <c r="N127" s="113">
        <v>0</v>
      </c>
      <c r="O127" s="126">
        <v>22074233</v>
      </c>
      <c r="P127" s="113">
        <v>0</v>
      </c>
      <c r="Q127" s="126">
        <v>22074233</v>
      </c>
      <c r="R127" s="113">
        <v>0</v>
      </c>
      <c r="S127" s="113">
        <v>0</v>
      </c>
    </row>
    <row r="128" spans="1:19" ht="16.5" x14ac:dyDescent="0.25">
      <c r="A128" s="112" t="s">
        <v>854</v>
      </c>
      <c r="B128" s="123" t="s">
        <v>274</v>
      </c>
      <c r="C128" s="115" t="s">
        <v>19</v>
      </c>
      <c r="D128" s="115" t="s">
        <v>20</v>
      </c>
      <c r="E128" s="116" t="s">
        <v>401</v>
      </c>
      <c r="F128" s="117" t="s">
        <v>246</v>
      </c>
      <c r="G128" s="126">
        <v>2000000000</v>
      </c>
      <c r="H128" s="126">
        <v>22074233</v>
      </c>
      <c r="I128" s="126">
        <v>1977925767</v>
      </c>
      <c r="J128" s="113">
        <v>0</v>
      </c>
      <c r="K128" s="126">
        <v>22074233</v>
      </c>
      <c r="L128" s="132">
        <v>0</v>
      </c>
      <c r="M128" s="126">
        <v>22074233</v>
      </c>
      <c r="N128" s="113">
        <v>0</v>
      </c>
      <c r="O128" s="126">
        <v>22074233</v>
      </c>
      <c r="P128" s="113">
        <v>0</v>
      </c>
      <c r="Q128" s="126">
        <v>22074233</v>
      </c>
      <c r="R128" s="113">
        <v>0</v>
      </c>
      <c r="S128" s="113">
        <v>0</v>
      </c>
    </row>
    <row r="129" spans="1:19" ht="49.5" x14ac:dyDescent="0.25">
      <c r="A129" s="112" t="s">
        <v>855</v>
      </c>
      <c r="B129" s="124" t="s">
        <v>856</v>
      </c>
      <c r="C129" s="118" t="s">
        <v>19</v>
      </c>
      <c r="D129" s="118" t="s">
        <v>20</v>
      </c>
      <c r="E129" s="119" t="s">
        <v>401</v>
      </c>
      <c r="F129" s="120" t="s">
        <v>246</v>
      </c>
      <c r="G129" s="127">
        <v>2000000000</v>
      </c>
      <c r="H129" s="127">
        <v>22074233</v>
      </c>
      <c r="I129" s="127">
        <v>1977925767</v>
      </c>
      <c r="J129" s="114">
        <v>0</v>
      </c>
      <c r="K129" s="127">
        <v>22074233</v>
      </c>
      <c r="L129" s="133">
        <v>0</v>
      </c>
      <c r="M129" s="127">
        <v>22074233</v>
      </c>
      <c r="N129" s="114">
        <v>0</v>
      </c>
      <c r="O129" s="127">
        <v>22074233</v>
      </c>
      <c r="P129" s="114">
        <v>0</v>
      </c>
      <c r="Q129" s="127">
        <v>22074233</v>
      </c>
      <c r="R129" s="114">
        <v>0</v>
      </c>
      <c r="S129" s="114">
        <v>0</v>
      </c>
    </row>
    <row r="130" spans="1:19" ht="15" customHeight="1" x14ac:dyDescent="0.25">
      <c r="A130" s="112" t="s">
        <v>857</v>
      </c>
      <c r="B130" s="123" t="s">
        <v>858</v>
      </c>
      <c r="C130" s="115" t="s">
        <v>19</v>
      </c>
      <c r="D130" s="115" t="s">
        <v>20</v>
      </c>
      <c r="E130" s="116" t="s">
        <v>401</v>
      </c>
      <c r="F130" s="117" t="s">
        <v>246</v>
      </c>
      <c r="G130" s="126">
        <v>2545249378</v>
      </c>
      <c r="H130" s="126">
        <v>1205832101</v>
      </c>
      <c r="I130" s="126">
        <v>1339417277</v>
      </c>
      <c r="J130" s="113">
        <v>0</v>
      </c>
      <c r="K130" s="126">
        <v>1040815334</v>
      </c>
      <c r="L130" s="130">
        <v>165016767</v>
      </c>
      <c r="M130" s="126">
        <v>207822500</v>
      </c>
      <c r="N130" s="126">
        <v>832992834</v>
      </c>
      <c r="O130" s="126">
        <v>207822500</v>
      </c>
      <c r="P130" s="113">
        <v>0</v>
      </c>
      <c r="Q130" s="126">
        <v>207822500</v>
      </c>
      <c r="R130" s="113">
        <v>0</v>
      </c>
      <c r="S130" s="113">
        <v>0</v>
      </c>
    </row>
    <row r="131" spans="1:19" ht="24.75" x14ac:dyDescent="0.25">
      <c r="A131" s="112" t="s">
        <v>864</v>
      </c>
      <c r="B131" s="123" t="s">
        <v>853</v>
      </c>
      <c r="C131" s="115" t="s">
        <v>19</v>
      </c>
      <c r="D131" s="115" t="s">
        <v>20</v>
      </c>
      <c r="E131" s="116" t="s">
        <v>401</v>
      </c>
      <c r="F131" s="117" t="s">
        <v>246</v>
      </c>
      <c r="G131" s="126">
        <v>2545249378</v>
      </c>
      <c r="H131" s="126">
        <v>1205832101</v>
      </c>
      <c r="I131" s="126">
        <v>1339417277</v>
      </c>
      <c r="J131" s="113">
        <v>0</v>
      </c>
      <c r="K131" s="126">
        <v>1040815334</v>
      </c>
      <c r="L131" s="130">
        <v>165016767</v>
      </c>
      <c r="M131" s="126">
        <v>207822500</v>
      </c>
      <c r="N131" s="126">
        <v>832992834</v>
      </c>
      <c r="O131" s="126">
        <v>207822500</v>
      </c>
      <c r="P131" s="113">
        <v>0</v>
      </c>
      <c r="Q131" s="126">
        <v>207822500</v>
      </c>
      <c r="R131" s="113">
        <v>0</v>
      </c>
      <c r="S131" s="113">
        <v>0</v>
      </c>
    </row>
    <row r="132" spans="1:19" ht="16.5" x14ac:dyDescent="0.25">
      <c r="A132" s="112" t="s">
        <v>865</v>
      </c>
      <c r="B132" s="123" t="s">
        <v>253</v>
      </c>
      <c r="C132" s="115" t="s">
        <v>19</v>
      </c>
      <c r="D132" s="115" t="s">
        <v>20</v>
      </c>
      <c r="E132" s="116" t="s">
        <v>401</v>
      </c>
      <c r="F132" s="117" t="s">
        <v>246</v>
      </c>
      <c r="G132" s="126">
        <v>1906853933</v>
      </c>
      <c r="H132" s="126">
        <v>857428067</v>
      </c>
      <c r="I132" s="126">
        <v>1049425866</v>
      </c>
      <c r="J132" s="113">
        <v>0</v>
      </c>
      <c r="K132" s="126">
        <v>772512700</v>
      </c>
      <c r="L132" s="130">
        <v>84915367</v>
      </c>
      <c r="M132" s="126">
        <v>161740000</v>
      </c>
      <c r="N132" s="126">
        <v>610772700</v>
      </c>
      <c r="O132" s="126">
        <v>161740000</v>
      </c>
      <c r="P132" s="113">
        <v>0</v>
      </c>
      <c r="Q132" s="126">
        <v>161740000</v>
      </c>
      <c r="R132" s="113">
        <v>0</v>
      </c>
      <c r="S132" s="113">
        <v>0</v>
      </c>
    </row>
    <row r="133" spans="1:19" ht="15" customHeight="1" x14ac:dyDescent="0.25">
      <c r="A133" s="112" t="s">
        <v>871</v>
      </c>
      <c r="B133" s="123" t="s">
        <v>254</v>
      </c>
      <c r="C133" s="115" t="s">
        <v>19</v>
      </c>
      <c r="D133" s="115" t="s">
        <v>20</v>
      </c>
      <c r="E133" s="116" t="s">
        <v>401</v>
      </c>
      <c r="F133" s="117" t="s">
        <v>246</v>
      </c>
      <c r="G133" s="126">
        <v>638395445</v>
      </c>
      <c r="H133" s="126">
        <v>348404034</v>
      </c>
      <c r="I133" s="126">
        <v>289991411</v>
      </c>
      <c r="J133" s="113">
        <v>0</v>
      </c>
      <c r="K133" s="126">
        <v>268302634</v>
      </c>
      <c r="L133" s="130">
        <v>80101400</v>
      </c>
      <c r="M133" s="126">
        <v>46082500</v>
      </c>
      <c r="N133" s="126">
        <v>222220134</v>
      </c>
      <c r="O133" s="126">
        <v>46082500</v>
      </c>
      <c r="P133" s="113">
        <v>0</v>
      </c>
      <c r="Q133" s="126">
        <v>46082500</v>
      </c>
      <c r="R133" s="113">
        <v>0</v>
      </c>
      <c r="S133" s="113">
        <v>0</v>
      </c>
    </row>
    <row r="134" spans="1:19" ht="15" customHeight="1" x14ac:dyDescent="0.25">
      <c r="A134" s="112" t="s">
        <v>877</v>
      </c>
      <c r="B134" s="124" t="s">
        <v>878</v>
      </c>
      <c r="C134" s="118" t="s">
        <v>19</v>
      </c>
      <c r="D134" s="118" t="s">
        <v>20</v>
      </c>
      <c r="E134" s="119" t="s">
        <v>401</v>
      </c>
      <c r="F134" s="120" t="s">
        <v>246</v>
      </c>
      <c r="G134" s="127">
        <v>1906853933</v>
      </c>
      <c r="H134" s="127">
        <v>857428067</v>
      </c>
      <c r="I134" s="127">
        <v>1049425866</v>
      </c>
      <c r="J134" s="114">
        <v>0</v>
      </c>
      <c r="K134" s="127">
        <v>772512700</v>
      </c>
      <c r="L134" s="131">
        <v>84915367</v>
      </c>
      <c r="M134" s="127">
        <v>161740000</v>
      </c>
      <c r="N134" s="127">
        <v>610772700</v>
      </c>
      <c r="O134" s="127">
        <v>161740000</v>
      </c>
      <c r="P134" s="114">
        <v>0</v>
      </c>
      <c r="Q134" s="127">
        <v>161740000</v>
      </c>
      <c r="R134" s="114">
        <v>0</v>
      </c>
      <c r="S134" s="114">
        <v>0</v>
      </c>
    </row>
    <row r="135" spans="1:19" ht="15" customHeight="1" x14ac:dyDescent="0.25">
      <c r="A135" s="112" t="s">
        <v>879</v>
      </c>
      <c r="B135" s="124" t="s">
        <v>880</v>
      </c>
      <c r="C135" s="118" t="s">
        <v>19</v>
      </c>
      <c r="D135" s="118" t="s">
        <v>20</v>
      </c>
      <c r="E135" s="119" t="s">
        <v>401</v>
      </c>
      <c r="F135" s="120" t="s">
        <v>246</v>
      </c>
      <c r="G135" s="127">
        <v>638395445</v>
      </c>
      <c r="H135" s="127">
        <v>348404034</v>
      </c>
      <c r="I135" s="127">
        <v>289991411</v>
      </c>
      <c r="J135" s="114">
        <v>0</v>
      </c>
      <c r="K135" s="127">
        <v>268302634</v>
      </c>
      <c r="L135" s="131">
        <v>80101400</v>
      </c>
      <c r="M135" s="127">
        <v>46082500</v>
      </c>
      <c r="N135" s="127">
        <v>222220134</v>
      </c>
      <c r="O135" s="127">
        <v>46082500</v>
      </c>
      <c r="P135" s="114">
        <v>0</v>
      </c>
      <c r="Q135" s="127">
        <v>46082500</v>
      </c>
      <c r="R135" s="114">
        <v>0</v>
      </c>
      <c r="S135" s="114">
        <v>0</v>
      </c>
    </row>
    <row r="136" spans="1:19" ht="33" x14ac:dyDescent="0.25">
      <c r="A136" s="112" t="s">
        <v>881</v>
      </c>
      <c r="B136" s="123" t="s">
        <v>517</v>
      </c>
      <c r="C136" s="115" t="s">
        <v>19</v>
      </c>
      <c r="D136" s="115" t="s">
        <v>20</v>
      </c>
      <c r="E136" s="116" t="s">
        <v>317</v>
      </c>
      <c r="F136" s="117" t="s">
        <v>21</v>
      </c>
      <c r="G136" s="126">
        <v>53135686070</v>
      </c>
      <c r="H136" s="126">
        <v>41482031576.209999</v>
      </c>
      <c r="I136" s="126">
        <v>11638728907.790001</v>
      </c>
      <c r="J136" s="113">
        <v>0</v>
      </c>
      <c r="K136" s="126">
        <v>35664798714.639999</v>
      </c>
      <c r="L136" s="130">
        <v>5817232861.5699997</v>
      </c>
      <c r="M136" s="126">
        <v>11906987635.33</v>
      </c>
      <c r="N136" s="126">
        <v>23757811079.310001</v>
      </c>
      <c r="O136" s="126">
        <v>11675373164.33</v>
      </c>
      <c r="P136" s="126">
        <v>231614471</v>
      </c>
      <c r="Q136" s="126">
        <v>11675373164.33</v>
      </c>
      <c r="R136" s="113">
        <v>0</v>
      </c>
      <c r="S136" s="126">
        <v>13194595</v>
      </c>
    </row>
    <row r="137" spans="1:19" ht="15" customHeight="1" x14ac:dyDescent="0.25">
      <c r="A137" s="112" t="s">
        <v>882</v>
      </c>
      <c r="B137" s="123" t="s">
        <v>517</v>
      </c>
      <c r="C137" s="115" t="s">
        <v>19</v>
      </c>
      <c r="D137" s="115" t="s">
        <v>20</v>
      </c>
      <c r="E137" s="116" t="s">
        <v>401</v>
      </c>
      <c r="F137" s="117" t="s">
        <v>246</v>
      </c>
      <c r="G137" s="126">
        <v>8200000000</v>
      </c>
      <c r="H137" s="126">
        <v>5529178107.2200003</v>
      </c>
      <c r="I137" s="126">
        <v>2667648592.7800002</v>
      </c>
      <c r="J137" s="113">
        <v>0</v>
      </c>
      <c r="K137" s="126">
        <v>3784968084.2199998</v>
      </c>
      <c r="L137" s="130">
        <v>1744210023</v>
      </c>
      <c r="M137" s="126">
        <v>1541865306.3</v>
      </c>
      <c r="N137" s="126">
        <v>2243102777.9200001</v>
      </c>
      <c r="O137" s="126">
        <v>1524609406.3</v>
      </c>
      <c r="P137" s="126">
        <v>17255900</v>
      </c>
      <c r="Q137" s="126">
        <v>1524609406.3</v>
      </c>
      <c r="R137" s="113">
        <v>0</v>
      </c>
      <c r="S137" s="126">
        <v>12885769</v>
      </c>
    </row>
    <row r="138" spans="1:19" ht="15" x14ac:dyDescent="0.25">
      <c r="A138" s="112" t="s">
        <v>889</v>
      </c>
      <c r="B138" s="123" t="s">
        <v>263</v>
      </c>
      <c r="C138" s="115" t="s">
        <v>19</v>
      </c>
      <c r="D138" s="115" t="s">
        <v>20</v>
      </c>
      <c r="E138" s="116" t="s">
        <v>317</v>
      </c>
      <c r="F138" s="117" t="s">
        <v>21</v>
      </c>
      <c r="G138" s="126">
        <v>24199343230</v>
      </c>
      <c r="H138" s="126">
        <v>22505191795.150002</v>
      </c>
      <c r="I138" s="126">
        <v>1693715334.8499999</v>
      </c>
      <c r="J138" s="113">
        <v>0</v>
      </c>
      <c r="K138" s="126">
        <v>19168424534.150002</v>
      </c>
      <c r="L138" s="130">
        <v>3336767261</v>
      </c>
      <c r="M138" s="126">
        <v>7532634314.9300003</v>
      </c>
      <c r="N138" s="126">
        <v>11635790219.219999</v>
      </c>
      <c r="O138" s="126">
        <v>7487540972.9300003</v>
      </c>
      <c r="P138" s="126">
        <v>45093342</v>
      </c>
      <c r="Q138" s="126">
        <v>7487540972.9300003</v>
      </c>
      <c r="R138" s="113">
        <v>0</v>
      </c>
      <c r="S138" s="126">
        <v>13194595</v>
      </c>
    </row>
    <row r="139" spans="1:19" ht="15" x14ac:dyDescent="0.25">
      <c r="A139" s="112" t="s">
        <v>898</v>
      </c>
      <c r="B139" s="123" t="s">
        <v>264</v>
      </c>
      <c r="C139" s="115" t="s">
        <v>19</v>
      </c>
      <c r="D139" s="115" t="s">
        <v>20</v>
      </c>
      <c r="E139" s="116" t="s">
        <v>317</v>
      </c>
      <c r="F139" s="117" t="s">
        <v>21</v>
      </c>
      <c r="G139" s="126">
        <v>10610911727</v>
      </c>
      <c r="H139" s="126">
        <v>2974691405.7399998</v>
      </c>
      <c r="I139" s="126">
        <v>7636220321.2600002</v>
      </c>
      <c r="J139" s="113">
        <v>0</v>
      </c>
      <c r="K139" s="126">
        <v>2620368849.0500002</v>
      </c>
      <c r="L139" s="130">
        <v>354322556.69</v>
      </c>
      <c r="M139" s="126">
        <v>582293187</v>
      </c>
      <c r="N139" s="126">
        <v>2038075662.05</v>
      </c>
      <c r="O139" s="126">
        <v>567552187</v>
      </c>
      <c r="P139" s="126">
        <v>14741000</v>
      </c>
      <c r="Q139" s="126">
        <v>567552187</v>
      </c>
      <c r="R139" s="113">
        <v>0</v>
      </c>
      <c r="S139" s="113">
        <v>0</v>
      </c>
    </row>
    <row r="140" spans="1:19" ht="15" x14ac:dyDescent="0.25">
      <c r="A140" s="112" t="s">
        <v>904</v>
      </c>
      <c r="B140" s="123" t="s">
        <v>260</v>
      </c>
      <c r="C140" s="115" t="s">
        <v>19</v>
      </c>
      <c r="D140" s="115" t="s">
        <v>20</v>
      </c>
      <c r="E140" s="116" t="s">
        <v>317</v>
      </c>
      <c r="F140" s="117" t="s">
        <v>21</v>
      </c>
      <c r="G140" s="126">
        <v>1404565956</v>
      </c>
      <c r="H140" s="126">
        <v>738397002</v>
      </c>
      <c r="I140" s="126">
        <v>651679468</v>
      </c>
      <c r="J140" s="113">
        <v>0</v>
      </c>
      <c r="K140" s="126">
        <v>732854404</v>
      </c>
      <c r="L140" s="130">
        <v>5542598</v>
      </c>
      <c r="M140" s="126">
        <v>173154105</v>
      </c>
      <c r="N140" s="126">
        <v>559700299</v>
      </c>
      <c r="O140" s="126">
        <v>144892576</v>
      </c>
      <c r="P140" s="126">
        <v>28261529</v>
      </c>
      <c r="Q140" s="126">
        <v>144892576</v>
      </c>
      <c r="R140" s="113">
        <v>0</v>
      </c>
      <c r="S140" s="113">
        <v>0</v>
      </c>
    </row>
    <row r="141" spans="1:19" ht="15" x14ac:dyDescent="0.25">
      <c r="A141" s="112" t="s">
        <v>912</v>
      </c>
      <c r="B141" s="123" t="s">
        <v>261</v>
      </c>
      <c r="C141" s="115" t="s">
        <v>19</v>
      </c>
      <c r="D141" s="115" t="s">
        <v>20</v>
      </c>
      <c r="E141" s="116" t="s">
        <v>317</v>
      </c>
      <c r="F141" s="117" t="s">
        <v>21</v>
      </c>
      <c r="G141" s="126">
        <v>7991009406</v>
      </c>
      <c r="H141" s="126">
        <v>7651732036.3400002</v>
      </c>
      <c r="I141" s="126">
        <v>339277369.66000003</v>
      </c>
      <c r="J141" s="113">
        <v>0</v>
      </c>
      <c r="K141" s="126">
        <v>7542358694.3400002</v>
      </c>
      <c r="L141" s="130">
        <v>109373342</v>
      </c>
      <c r="M141" s="126">
        <v>2792183134</v>
      </c>
      <c r="N141" s="126">
        <v>4750175560.3400002</v>
      </c>
      <c r="O141" s="126">
        <v>2710736534</v>
      </c>
      <c r="P141" s="126">
        <v>81446600</v>
      </c>
      <c r="Q141" s="126">
        <v>2710736534</v>
      </c>
      <c r="R141" s="113">
        <v>0</v>
      </c>
      <c r="S141" s="113">
        <v>0</v>
      </c>
    </row>
    <row r="142" spans="1:19" ht="16.5" x14ac:dyDescent="0.25">
      <c r="A142" s="112" t="s">
        <v>918</v>
      </c>
      <c r="B142" s="123" t="s">
        <v>262</v>
      </c>
      <c r="C142" s="115" t="s">
        <v>19</v>
      </c>
      <c r="D142" s="115" t="s">
        <v>20</v>
      </c>
      <c r="E142" s="116" t="s">
        <v>317</v>
      </c>
      <c r="F142" s="117" t="s">
        <v>21</v>
      </c>
      <c r="G142" s="126">
        <v>413354306</v>
      </c>
      <c r="H142" s="126">
        <v>413354306</v>
      </c>
      <c r="I142" s="113">
        <v>0</v>
      </c>
      <c r="J142" s="113">
        <v>0</v>
      </c>
      <c r="K142" s="126">
        <v>413354306</v>
      </c>
      <c r="L142" s="132">
        <v>0</v>
      </c>
      <c r="M142" s="113">
        <v>0</v>
      </c>
      <c r="N142" s="126">
        <v>413354306</v>
      </c>
      <c r="O142" s="113">
        <v>0</v>
      </c>
      <c r="P142" s="113">
        <v>0</v>
      </c>
      <c r="Q142" s="113">
        <v>0</v>
      </c>
      <c r="R142" s="113">
        <v>0</v>
      </c>
      <c r="S142" s="113">
        <v>0</v>
      </c>
    </row>
    <row r="143" spans="1:19" ht="24.75" x14ac:dyDescent="0.25">
      <c r="A143" s="112" t="s">
        <v>920</v>
      </c>
      <c r="B143" s="123" t="s">
        <v>853</v>
      </c>
      <c r="C143" s="115" t="s">
        <v>19</v>
      </c>
      <c r="D143" s="115" t="s">
        <v>20</v>
      </c>
      <c r="E143" s="116" t="s">
        <v>317</v>
      </c>
      <c r="F143" s="117" t="s">
        <v>21</v>
      </c>
      <c r="G143" s="126">
        <v>53135686070</v>
      </c>
      <c r="H143" s="126">
        <v>41482031576.209999</v>
      </c>
      <c r="I143" s="126">
        <v>11638728907.790001</v>
      </c>
      <c r="J143" s="113">
        <v>0</v>
      </c>
      <c r="K143" s="126">
        <v>35664798714.639999</v>
      </c>
      <c r="L143" s="130">
        <v>5817232861.5699997</v>
      </c>
      <c r="M143" s="126">
        <v>11906987635.33</v>
      </c>
      <c r="N143" s="126">
        <v>23757811079.310001</v>
      </c>
      <c r="O143" s="126">
        <v>11675373164.33</v>
      </c>
      <c r="P143" s="126">
        <v>231614471</v>
      </c>
      <c r="Q143" s="126">
        <v>11675373164.33</v>
      </c>
      <c r="R143" s="113">
        <v>0</v>
      </c>
      <c r="S143" s="126">
        <v>13194595</v>
      </c>
    </row>
    <row r="144" spans="1:19" ht="16.5" x14ac:dyDescent="0.25">
      <c r="A144" s="112" t="s">
        <v>921</v>
      </c>
      <c r="B144" s="123" t="s">
        <v>518</v>
      </c>
      <c r="C144" s="115" t="s">
        <v>19</v>
      </c>
      <c r="D144" s="115" t="s">
        <v>20</v>
      </c>
      <c r="E144" s="116" t="s">
        <v>317</v>
      </c>
      <c r="F144" s="117" t="s">
        <v>21</v>
      </c>
      <c r="G144" s="126">
        <v>4478048694</v>
      </c>
      <c r="H144" s="126">
        <v>4044568166.3099999</v>
      </c>
      <c r="I144" s="126">
        <v>433480527.69</v>
      </c>
      <c r="J144" s="113">
        <v>0</v>
      </c>
      <c r="K144" s="126">
        <v>2157398462.4299998</v>
      </c>
      <c r="L144" s="130">
        <v>1887169703.8800001</v>
      </c>
      <c r="M144" s="126">
        <v>327255760.39999998</v>
      </c>
      <c r="N144" s="126">
        <v>1830142702.03</v>
      </c>
      <c r="O144" s="126">
        <v>321733760.39999998</v>
      </c>
      <c r="P144" s="126">
        <v>5522000</v>
      </c>
      <c r="Q144" s="126">
        <v>321733760.39999998</v>
      </c>
      <c r="R144" s="113">
        <v>0</v>
      </c>
      <c r="S144" s="113">
        <v>0</v>
      </c>
    </row>
    <row r="145" spans="1:19" ht="16.5" x14ac:dyDescent="0.25">
      <c r="A145" s="112" t="s">
        <v>929</v>
      </c>
      <c r="B145" s="123" t="s">
        <v>258</v>
      </c>
      <c r="C145" s="115" t="s">
        <v>19</v>
      </c>
      <c r="D145" s="115" t="s">
        <v>20</v>
      </c>
      <c r="E145" s="116" t="s">
        <v>317</v>
      </c>
      <c r="F145" s="117" t="s">
        <v>21</v>
      </c>
      <c r="G145" s="126">
        <v>800000000</v>
      </c>
      <c r="H145" s="113">
        <v>0</v>
      </c>
      <c r="I145" s="126">
        <v>800000000</v>
      </c>
      <c r="J145" s="113">
        <v>0</v>
      </c>
      <c r="K145" s="113">
        <v>0</v>
      </c>
      <c r="L145" s="132">
        <v>0</v>
      </c>
      <c r="M145" s="113">
        <v>0</v>
      </c>
      <c r="N145" s="113">
        <v>0</v>
      </c>
      <c r="O145" s="113">
        <v>0</v>
      </c>
      <c r="P145" s="113">
        <v>0</v>
      </c>
      <c r="Q145" s="113">
        <v>0</v>
      </c>
      <c r="R145" s="113">
        <v>0</v>
      </c>
      <c r="S145" s="113">
        <v>0</v>
      </c>
    </row>
    <row r="146" spans="1:19" ht="24.75" x14ac:dyDescent="0.25">
      <c r="A146" s="112" t="s">
        <v>931</v>
      </c>
      <c r="B146" s="123" t="s">
        <v>259</v>
      </c>
      <c r="C146" s="115" t="s">
        <v>19</v>
      </c>
      <c r="D146" s="115" t="s">
        <v>20</v>
      </c>
      <c r="E146" s="116" t="s">
        <v>317</v>
      </c>
      <c r="F146" s="117" t="s">
        <v>21</v>
      </c>
      <c r="G146" s="126">
        <v>3238452751</v>
      </c>
      <c r="H146" s="126">
        <v>3154096864.6700001</v>
      </c>
      <c r="I146" s="126">
        <v>84355886.329999998</v>
      </c>
      <c r="J146" s="113">
        <v>0</v>
      </c>
      <c r="K146" s="126">
        <v>3030039464.6700001</v>
      </c>
      <c r="L146" s="130">
        <v>124057400</v>
      </c>
      <c r="M146" s="126">
        <v>499467134</v>
      </c>
      <c r="N146" s="126">
        <v>2530572330.6700001</v>
      </c>
      <c r="O146" s="126">
        <v>442917134</v>
      </c>
      <c r="P146" s="126">
        <v>56550000</v>
      </c>
      <c r="Q146" s="126">
        <v>442917134</v>
      </c>
      <c r="R146" s="113">
        <v>0</v>
      </c>
      <c r="S146" s="113">
        <v>0</v>
      </c>
    </row>
    <row r="147" spans="1:19" ht="24.75" x14ac:dyDescent="0.25">
      <c r="A147" s="112" t="s">
        <v>920</v>
      </c>
      <c r="B147" s="123" t="s">
        <v>853</v>
      </c>
      <c r="C147" s="115" t="s">
        <v>19</v>
      </c>
      <c r="D147" s="115" t="s">
        <v>20</v>
      </c>
      <c r="E147" s="116" t="s">
        <v>401</v>
      </c>
      <c r="F147" s="117" t="s">
        <v>246</v>
      </c>
      <c r="G147" s="126">
        <v>8200000000</v>
      </c>
      <c r="H147" s="126">
        <v>5529178107.2200003</v>
      </c>
      <c r="I147" s="126">
        <v>2667648592.7800002</v>
      </c>
      <c r="J147" s="113">
        <v>0</v>
      </c>
      <c r="K147" s="126">
        <v>3784968084.2199998</v>
      </c>
      <c r="L147" s="130">
        <v>1744210023</v>
      </c>
      <c r="M147" s="126">
        <v>1541865306.3</v>
      </c>
      <c r="N147" s="126">
        <v>2243102777.9200001</v>
      </c>
      <c r="O147" s="126">
        <v>1524609406.3</v>
      </c>
      <c r="P147" s="126">
        <v>17255900</v>
      </c>
      <c r="Q147" s="126">
        <v>1524609406.3</v>
      </c>
      <c r="R147" s="113">
        <v>0</v>
      </c>
      <c r="S147" s="126">
        <v>12885769</v>
      </c>
    </row>
    <row r="148" spans="1:19" ht="16.5" x14ac:dyDescent="0.25">
      <c r="A148" s="112" t="s">
        <v>918</v>
      </c>
      <c r="B148" s="123" t="s">
        <v>262</v>
      </c>
      <c r="C148" s="115" t="s">
        <v>19</v>
      </c>
      <c r="D148" s="115" t="s">
        <v>20</v>
      </c>
      <c r="E148" s="116" t="s">
        <v>401</v>
      </c>
      <c r="F148" s="117" t="s">
        <v>246</v>
      </c>
      <c r="G148" s="126">
        <v>7115614546</v>
      </c>
      <c r="H148" s="126">
        <v>4514673139.4799995</v>
      </c>
      <c r="I148" s="126">
        <v>2597768106.52</v>
      </c>
      <c r="J148" s="113">
        <v>0</v>
      </c>
      <c r="K148" s="126">
        <v>3108320607.48</v>
      </c>
      <c r="L148" s="130">
        <v>1406352532</v>
      </c>
      <c r="M148" s="126">
        <v>1308302562.0599999</v>
      </c>
      <c r="N148" s="126">
        <v>1800018045.4200001</v>
      </c>
      <c r="O148" s="126">
        <v>1291046662.0599999</v>
      </c>
      <c r="P148" s="126">
        <v>17255900</v>
      </c>
      <c r="Q148" s="126">
        <v>1291046662.0599999</v>
      </c>
      <c r="R148" s="113">
        <v>0</v>
      </c>
      <c r="S148" s="126">
        <v>11666147</v>
      </c>
    </row>
    <row r="149" spans="1:19" ht="16.5" x14ac:dyDescent="0.25">
      <c r="A149" s="112" t="s">
        <v>946</v>
      </c>
      <c r="B149" s="123" t="s">
        <v>265</v>
      </c>
      <c r="C149" s="115" t="s">
        <v>19</v>
      </c>
      <c r="D149" s="115" t="s">
        <v>20</v>
      </c>
      <c r="E149" s="116" t="s">
        <v>401</v>
      </c>
      <c r="F149" s="117" t="s">
        <v>246</v>
      </c>
      <c r="G149" s="126">
        <v>1084385454</v>
      </c>
      <c r="H149" s="126">
        <v>1014504967.74</v>
      </c>
      <c r="I149" s="126">
        <v>69880486.260000005</v>
      </c>
      <c r="J149" s="113">
        <v>0</v>
      </c>
      <c r="K149" s="126">
        <v>676647476.74000001</v>
      </c>
      <c r="L149" s="130">
        <v>337857491</v>
      </c>
      <c r="M149" s="126">
        <v>233562744.24000001</v>
      </c>
      <c r="N149" s="126">
        <v>443084732.5</v>
      </c>
      <c r="O149" s="126">
        <v>233562744.24000001</v>
      </c>
      <c r="P149" s="113">
        <v>0</v>
      </c>
      <c r="Q149" s="126">
        <v>233562744.24000001</v>
      </c>
      <c r="R149" s="113">
        <v>0</v>
      </c>
      <c r="S149" s="126">
        <v>1219622</v>
      </c>
    </row>
    <row r="150" spans="1:19" ht="15" customHeight="1" x14ac:dyDescent="0.25">
      <c r="A150" s="112" t="s">
        <v>956</v>
      </c>
      <c r="B150" s="124" t="s">
        <v>957</v>
      </c>
      <c r="C150" s="118" t="s">
        <v>19</v>
      </c>
      <c r="D150" s="118" t="s">
        <v>20</v>
      </c>
      <c r="E150" s="119" t="s">
        <v>317</v>
      </c>
      <c r="F150" s="120" t="s">
        <v>21</v>
      </c>
      <c r="G150" s="127">
        <v>24199343230</v>
      </c>
      <c r="H150" s="127">
        <v>22505191795.150002</v>
      </c>
      <c r="I150" s="127">
        <v>1693715334.8499999</v>
      </c>
      <c r="J150" s="114">
        <v>0</v>
      </c>
      <c r="K150" s="127">
        <v>19168424534.150002</v>
      </c>
      <c r="L150" s="131">
        <v>3336767261</v>
      </c>
      <c r="M150" s="127">
        <v>7532634314.9300003</v>
      </c>
      <c r="N150" s="127">
        <v>11635790219.219999</v>
      </c>
      <c r="O150" s="127">
        <v>7487540972.9300003</v>
      </c>
      <c r="P150" s="127">
        <v>45093342</v>
      </c>
      <c r="Q150" s="127">
        <v>7487540972.9300003</v>
      </c>
      <c r="R150" s="114">
        <v>0</v>
      </c>
      <c r="S150" s="127">
        <v>13194595</v>
      </c>
    </row>
    <row r="151" spans="1:19" ht="15" customHeight="1" x14ac:dyDescent="0.25">
      <c r="A151" s="112" t="s">
        <v>958</v>
      </c>
      <c r="B151" s="124" t="s">
        <v>959</v>
      </c>
      <c r="C151" s="118" t="s">
        <v>19</v>
      </c>
      <c r="D151" s="118" t="s">
        <v>20</v>
      </c>
      <c r="E151" s="119" t="s">
        <v>317</v>
      </c>
      <c r="F151" s="120" t="s">
        <v>21</v>
      </c>
      <c r="G151" s="127">
        <v>10610911727</v>
      </c>
      <c r="H151" s="127">
        <v>2974691405.7399998</v>
      </c>
      <c r="I151" s="127">
        <v>7636220321.2600002</v>
      </c>
      <c r="J151" s="114">
        <v>0</v>
      </c>
      <c r="K151" s="127">
        <v>2620368849.0500002</v>
      </c>
      <c r="L151" s="131">
        <v>354322556.69</v>
      </c>
      <c r="M151" s="127">
        <v>582293187</v>
      </c>
      <c r="N151" s="127">
        <v>2038075662.05</v>
      </c>
      <c r="O151" s="127">
        <v>567552187</v>
      </c>
      <c r="P151" s="127">
        <v>14741000</v>
      </c>
      <c r="Q151" s="127">
        <v>567552187</v>
      </c>
      <c r="R151" s="114">
        <v>0</v>
      </c>
      <c r="S151" s="114">
        <v>0</v>
      </c>
    </row>
    <row r="152" spans="1:19" ht="15" customHeight="1" x14ac:dyDescent="0.25">
      <c r="A152" s="112" t="s">
        <v>960</v>
      </c>
      <c r="B152" s="124" t="s">
        <v>961</v>
      </c>
      <c r="C152" s="118" t="s">
        <v>19</v>
      </c>
      <c r="D152" s="118" t="s">
        <v>20</v>
      </c>
      <c r="E152" s="119" t="s">
        <v>317</v>
      </c>
      <c r="F152" s="120" t="s">
        <v>21</v>
      </c>
      <c r="G152" s="127">
        <v>1404565956</v>
      </c>
      <c r="H152" s="127">
        <v>738397002</v>
      </c>
      <c r="I152" s="127">
        <v>651679468</v>
      </c>
      <c r="J152" s="114">
        <v>0</v>
      </c>
      <c r="K152" s="127">
        <v>732854404</v>
      </c>
      <c r="L152" s="131">
        <v>5542598</v>
      </c>
      <c r="M152" s="127">
        <v>173154105</v>
      </c>
      <c r="N152" s="127">
        <v>559700299</v>
      </c>
      <c r="O152" s="127">
        <v>144892576</v>
      </c>
      <c r="P152" s="127">
        <v>28261529</v>
      </c>
      <c r="Q152" s="127">
        <v>144892576</v>
      </c>
      <c r="R152" s="114">
        <v>0</v>
      </c>
      <c r="S152" s="114">
        <v>0</v>
      </c>
    </row>
    <row r="153" spans="1:19" ht="15" customHeight="1" x14ac:dyDescent="0.25">
      <c r="A153" s="112" t="s">
        <v>962</v>
      </c>
      <c r="B153" s="124" t="s">
        <v>963</v>
      </c>
      <c r="C153" s="118" t="s">
        <v>19</v>
      </c>
      <c r="D153" s="118" t="s">
        <v>20</v>
      </c>
      <c r="E153" s="119" t="s">
        <v>317</v>
      </c>
      <c r="F153" s="120" t="s">
        <v>21</v>
      </c>
      <c r="G153" s="127">
        <v>7991009406</v>
      </c>
      <c r="H153" s="127">
        <v>7651732036.3400002</v>
      </c>
      <c r="I153" s="127">
        <v>339277369.66000003</v>
      </c>
      <c r="J153" s="114">
        <v>0</v>
      </c>
      <c r="K153" s="127">
        <v>7542358694.3400002</v>
      </c>
      <c r="L153" s="131">
        <v>109373342</v>
      </c>
      <c r="M153" s="127">
        <v>2792183134</v>
      </c>
      <c r="N153" s="127">
        <v>4750175560.3400002</v>
      </c>
      <c r="O153" s="127">
        <v>2710736534</v>
      </c>
      <c r="P153" s="127">
        <v>81446600</v>
      </c>
      <c r="Q153" s="127">
        <v>2710736534</v>
      </c>
      <c r="R153" s="114">
        <v>0</v>
      </c>
      <c r="S153" s="114">
        <v>0</v>
      </c>
    </row>
    <row r="154" spans="1:19" ht="15" customHeight="1" x14ac:dyDescent="0.25">
      <c r="A154" s="112" t="s">
        <v>964</v>
      </c>
      <c r="B154" s="124" t="s">
        <v>965</v>
      </c>
      <c r="C154" s="118" t="s">
        <v>19</v>
      </c>
      <c r="D154" s="118" t="s">
        <v>20</v>
      </c>
      <c r="E154" s="119" t="s">
        <v>317</v>
      </c>
      <c r="F154" s="120" t="s">
        <v>21</v>
      </c>
      <c r="G154" s="127">
        <v>413354306</v>
      </c>
      <c r="H154" s="127">
        <v>413354306</v>
      </c>
      <c r="I154" s="114">
        <v>0</v>
      </c>
      <c r="J154" s="114">
        <v>0</v>
      </c>
      <c r="K154" s="127">
        <v>413354306</v>
      </c>
      <c r="L154" s="133">
        <v>0</v>
      </c>
      <c r="M154" s="114">
        <v>0</v>
      </c>
      <c r="N154" s="127">
        <v>413354306</v>
      </c>
      <c r="O154" s="114">
        <v>0</v>
      </c>
      <c r="P154" s="114">
        <v>0</v>
      </c>
      <c r="Q154" s="114">
        <v>0</v>
      </c>
      <c r="R154" s="114">
        <v>0</v>
      </c>
      <c r="S154" s="114">
        <v>0</v>
      </c>
    </row>
    <row r="155" spans="1:19" ht="15" customHeight="1" x14ac:dyDescent="0.25">
      <c r="A155" s="112" t="s">
        <v>966</v>
      </c>
      <c r="B155" s="124" t="s">
        <v>967</v>
      </c>
      <c r="C155" s="118" t="s">
        <v>19</v>
      </c>
      <c r="D155" s="118" t="s">
        <v>20</v>
      </c>
      <c r="E155" s="119" t="s">
        <v>317</v>
      </c>
      <c r="F155" s="120" t="s">
        <v>21</v>
      </c>
      <c r="G155" s="127">
        <v>4478048694</v>
      </c>
      <c r="H155" s="127">
        <v>4044568166.3099999</v>
      </c>
      <c r="I155" s="127">
        <v>433480527.69</v>
      </c>
      <c r="J155" s="114">
        <v>0</v>
      </c>
      <c r="K155" s="127">
        <v>2157398462.4299998</v>
      </c>
      <c r="L155" s="131">
        <v>1887169703.8800001</v>
      </c>
      <c r="M155" s="127">
        <v>327255760.39999998</v>
      </c>
      <c r="N155" s="127">
        <v>1830142702.03</v>
      </c>
      <c r="O155" s="127">
        <v>321733760.39999998</v>
      </c>
      <c r="P155" s="127">
        <v>5522000</v>
      </c>
      <c r="Q155" s="127">
        <v>321733760.39999998</v>
      </c>
      <c r="R155" s="114">
        <v>0</v>
      </c>
      <c r="S155" s="114">
        <v>0</v>
      </c>
    </row>
    <row r="156" spans="1:19" ht="15" customHeight="1" x14ac:dyDescent="0.25">
      <c r="A156" s="112" t="s">
        <v>968</v>
      </c>
      <c r="B156" s="124" t="s">
        <v>969</v>
      </c>
      <c r="C156" s="118" t="s">
        <v>19</v>
      </c>
      <c r="D156" s="118" t="s">
        <v>20</v>
      </c>
      <c r="E156" s="119" t="s">
        <v>317</v>
      </c>
      <c r="F156" s="120" t="s">
        <v>21</v>
      </c>
      <c r="G156" s="127">
        <v>800000000</v>
      </c>
      <c r="H156" s="114">
        <v>0</v>
      </c>
      <c r="I156" s="127">
        <v>800000000</v>
      </c>
      <c r="J156" s="114">
        <v>0</v>
      </c>
      <c r="K156" s="114">
        <v>0</v>
      </c>
      <c r="L156" s="133">
        <v>0</v>
      </c>
      <c r="M156" s="114">
        <v>0</v>
      </c>
      <c r="N156" s="114">
        <v>0</v>
      </c>
      <c r="O156" s="114">
        <v>0</v>
      </c>
      <c r="P156" s="114">
        <v>0</v>
      </c>
      <c r="Q156" s="114">
        <v>0</v>
      </c>
      <c r="R156" s="114">
        <v>0</v>
      </c>
      <c r="S156" s="114">
        <v>0</v>
      </c>
    </row>
    <row r="157" spans="1:19" ht="15" customHeight="1" x14ac:dyDescent="0.25">
      <c r="A157" s="112" t="s">
        <v>970</v>
      </c>
      <c r="B157" s="124" t="s">
        <v>971</v>
      </c>
      <c r="C157" s="118" t="s">
        <v>19</v>
      </c>
      <c r="D157" s="118" t="s">
        <v>20</v>
      </c>
      <c r="E157" s="119" t="s">
        <v>317</v>
      </c>
      <c r="F157" s="120" t="s">
        <v>21</v>
      </c>
      <c r="G157" s="127">
        <v>3238452751</v>
      </c>
      <c r="H157" s="127">
        <v>3154096864.6700001</v>
      </c>
      <c r="I157" s="127">
        <v>84355886.329999998</v>
      </c>
      <c r="J157" s="114">
        <v>0</v>
      </c>
      <c r="K157" s="127">
        <v>3030039464.6700001</v>
      </c>
      <c r="L157" s="131">
        <v>124057400</v>
      </c>
      <c r="M157" s="127">
        <v>499467134</v>
      </c>
      <c r="N157" s="127">
        <v>2530572330.6700001</v>
      </c>
      <c r="O157" s="127">
        <v>442917134</v>
      </c>
      <c r="P157" s="127">
        <v>56550000</v>
      </c>
      <c r="Q157" s="127">
        <v>442917134</v>
      </c>
      <c r="R157" s="114">
        <v>0</v>
      </c>
      <c r="S157" s="114">
        <v>0</v>
      </c>
    </row>
    <row r="158" spans="1:19" ht="15" customHeight="1" x14ac:dyDescent="0.25">
      <c r="A158" s="112" t="s">
        <v>964</v>
      </c>
      <c r="B158" s="124" t="s">
        <v>965</v>
      </c>
      <c r="C158" s="118" t="s">
        <v>19</v>
      </c>
      <c r="D158" s="118" t="s">
        <v>20</v>
      </c>
      <c r="E158" s="119" t="s">
        <v>401</v>
      </c>
      <c r="F158" s="120" t="s">
        <v>246</v>
      </c>
      <c r="G158" s="127">
        <v>7115614546</v>
      </c>
      <c r="H158" s="127">
        <v>4514673139.4799995</v>
      </c>
      <c r="I158" s="127">
        <v>2597768106.52</v>
      </c>
      <c r="J158" s="114">
        <v>0</v>
      </c>
      <c r="K158" s="127">
        <v>3108320607.48</v>
      </c>
      <c r="L158" s="131">
        <v>1406352532</v>
      </c>
      <c r="M158" s="127">
        <v>1308302562.0599999</v>
      </c>
      <c r="N158" s="127">
        <v>1800018045.4200001</v>
      </c>
      <c r="O158" s="127">
        <v>1291046662.0599999</v>
      </c>
      <c r="P158" s="127">
        <v>17255900</v>
      </c>
      <c r="Q158" s="127">
        <v>1291046662.0599999</v>
      </c>
      <c r="R158" s="114">
        <v>0</v>
      </c>
      <c r="S158" s="127">
        <v>11666147</v>
      </c>
    </row>
    <row r="159" spans="1:19" ht="15" customHeight="1" x14ac:dyDescent="0.25">
      <c r="A159" s="112" t="s">
        <v>972</v>
      </c>
      <c r="B159" s="124" t="s">
        <v>973</v>
      </c>
      <c r="C159" s="118" t="s">
        <v>19</v>
      </c>
      <c r="D159" s="118" t="s">
        <v>20</v>
      </c>
      <c r="E159" s="119" t="s">
        <v>401</v>
      </c>
      <c r="F159" s="120" t="s">
        <v>246</v>
      </c>
      <c r="G159" s="127">
        <v>1084385454</v>
      </c>
      <c r="H159" s="127">
        <v>1014504967.74</v>
      </c>
      <c r="I159" s="127">
        <v>69880486.260000005</v>
      </c>
      <c r="J159" s="114">
        <v>0</v>
      </c>
      <c r="K159" s="127">
        <v>676647476.74000001</v>
      </c>
      <c r="L159" s="131">
        <v>337857491</v>
      </c>
      <c r="M159" s="127">
        <v>233562744.24000001</v>
      </c>
      <c r="N159" s="127">
        <v>443084732.5</v>
      </c>
      <c r="O159" s="127">
        <v>233562744.24000001</v>
      </c>
      <c r="P159" s="114">
        <v>0</v>
      </c>
      <c r="Q159" s="127">
        <v>233562744.24000001</v>
      </c>
      <c r="R159" s="114">
        <v>0</v>
      </c>
      <c r="S159" s="127">
        <v>1219622</v>
      </c>
    </row>
    <row r="160" spans="1:19" ht="16.5" x14ac:dyDescent="0.25">
      <c r="A160" s="112" t="s">
        <v>278</v>
      </c>
      <c r="B160" s="123" t="s">
        <v>279</v>
      </c>
      <c r="C160" s="115" t="s">
        <v>19</v>
      </c>
      <c r="D160" s="115" t="s">
        <v>20</v>
      </c>
      <c r="E160" s="116" t="s">
        <v>401</v>
      </c>
      <c r="F160" s="117" t="s">
        <v>246</v>
      </c>
      <c r="G160" s="126">
        <v>28254750622</v>
      </c>
      <c r="H160" s="126">
        <v>16052220090.690001</v>
      </c>
      <c r="I160" s="126">
        <v>12187551056.309999</v>
      </c>
      <c r="J160" s="113">
        <v>0</v>
      </c>
      <c r="K160" s="126">
        <v>9404602704.0599995</v>
      </c>
      <c r="L160" s="130">
        <v>6647617386.6300001</v>
      </c>
      <c r="M160" s="126">
        <v>4052799539.25</v>
      </c>
      <c r="N160" s="126">
        <v>5351803164.8100004</v>
      </c>
      <c r="O160" s="126">
        <v>4033097539.25</v>
      </c>
      <c r="P160" s="126">
        <v>19702000</v>
      </c>
      <c r="Q160" s="126">
        <v>4033097539.25</v>
      </c>
      <c r="R160" s="113">
        <v>0</v>
      </c>
      <c r="S160" s="113">
        <v>0</v>
      </c>
    </row>
    <row r="161" spans="1:19" ht="15" customHeight="1" x14ac:dyDescent="0.25">
      <c r="A161" s="112" t="s">
        <v>280</v>
      </c>
      <c r="B161" s="123" t="s">
        <v>250</v>
      </c>
      <c r="C161" s="115" t="s">
        <v>19</v>
      </c>
      <c r="D161" s="115" t="s">
        <v>20</v>
      </c>
      <c r="E161" s="116" t="s">
        <v>401</v>
      </c>
      <c r="F161" s="117" t="s">
        <v>246</v>
      </c>
      <c r="G161" s="126">
        <v>28254750622</v>
      </c>
      <c r="H161" s="126">
        <v>16052220090.690001</v>
      </c>
      <c r="I161" s="126">
        <v>12187551056.309999</v>
      </c>
      <c r="J161" s="113">
        <v>0</v>
      </c>
      <c r="K161" s="126">
        <v>9404602704.0599995</v>
      </c>
      <c r="L161" s="130">
        <v>6647617386.6300001</v>
      </c>
      <c r="M161" s="126">
        <v>4052799539.25</v>
      </c>
      <c r="N161" s="126">
        <v>5351803164.8100004</v>
      </c>
      <c r="O161" s="126">
        <v>4033097539.25</v>
      </c>
      <c r="P161" s="126">
        <v>19702000</v>
      </c>
      <c r="Q161" s="126">
        <v>4033097539.25</v>
      </c>
      <c r="R161" s="113">
        <v>0</v>
      </c>
      <c r="S161" s="113">
        <v>0</v>
      </c>
    </row>
    <row r="162" spans="1:19" ht="15" customHeight="1" x14ac:dyDescent="0.25">
      <c r="A162" s="112" t="s">
        <v>519</v>
      </c>
      <c r="B162" s="123" t="s">
        <v>520</v>
      </c>
      <c r="C162" s="115" t="s">
        <v>19</v>
      </c>
      <c r="D162" s="115" t="s">
        <v>20</v>
      </c>
      <c r="E162" s="116" t="s">
        <v>401</v>
      </c>
      <c r="F162" s="117" t="s">
        <v>246</v>
      </c>
      <c r="G162" s="126">
        <v>4900000000</v>
      </c>
      <c r="H162" s="126">
        <v>3018129436</v>
      </c>
      <c r="I162" s="126">
        <v>1881870564</v>
      </c>
      <c r="J162" s="113">
        <v>0</v>
      </c>
      <c r="K162" s="126">
        <v>1690445251</v>
      </c>
      <c r="L162" s="130">
        <v>1327684185</v>
      </c>
      <c r="M162" s="126">
        <v>130787000</v>
      </c>
      <c r="N162" s="126">
        <v>1559658251</v>
      </c>
      <c r="O162" s="126">
        <v>130787000</v>
      </c>
      <c r="P162" s="113">
        <v>0</v>
      </c>
      <c r="Q162" s="126">
        <v>130787000</v>
      </c>
      <c r="R162" s="113">
        <v>0</v>
      </c>
      <c r="S162" s="113">
        <v>0</v>
      </c>
    </row>
    <row r="163" spans="1:19" ht="15" customHeight="1" x14ac:dyDescent="0.25">
      <c r="A163" s="112" t="s">
        <v>984</v>
      </c>
      <c r="B163" s="123" t="s">
        <v>284</v>
      </c>
      <c r="C163" s="115" t="s">
        <v>19</v>
      </c>
      <c r="D163" s="115" t="s">
        <v>20</v>
      </c>
      <c r="E163" s="116" t="s">
        <v>401</v>
      </c>
      <c r="F163" s="117" t="s">
        <v>246</v>
      </c>
      <c r="G163" s="126">
        <v>3000000000</v>
      </c>
      <c r="H163" s="126">
        <v>1723310636</v>
      </c>
      <c r="I163" s="126">
        <v>1276689364</v>
      </c>
      <c r="J163" s="113">
        <v>0</v>
      </c>
      <c r="K163" s="126">
        <v>1669343251</v>
      </c>
      <c r="L163" s="130">
        <v>53967385</v>
      </c>
      <c r="M163" s="126">
        <v>130787000</v>
      </c>
      <c r="N163" s="126">
        <v>1538556251</v>
      </c>
      <c r="O163" s="126">
        <v>130787000</v>
      </c>
      <c r="P163" s="113">
        <v>0</v>
      </c>
      <c r="Q163" s="126">
        <v>130787000</v>
      </c>
      <c r="R163" s="113">
        <v>0</v>
      </c>
      <c r="S163" s="113">
        <v>0</v>
      </c>
    </row>
    <row r="164" spans="1:19" ht="15" customHeight="1" x14ac:dyDescent="0.25">
      <c r="A164" s="112" t="s">
        <v>987</v>
      </c>
      <c r="B164" s="123" t="s">
        <v>285</v>
      </c>
      <c r="C164" s="115" t="s">
        <v>19</v>
      </c>
      <c r="D164" s="115" t="s">
        <v>20</v>
      </c>
      <c r="E164" s="116" t="s">
        <v>401</v>
      </c>
      <c r="F164" s="117" t="s">
        <v>246</v>
      </c>
      <c r="G164" s="126">
        <v>550000000</v>
      </c>
      <c r="H164" s="113">
        <v>0</v>
      </c>
      <c r="I164" s="126">
        <v>550000000</v>
      </c>
      <c r="J164" s="113">
        <v>0</v>
      </c>
      <c r="K164" s="113">
        <v>0</v>
      </c>
      <c r="L164" s="132">
        <v>0</v>
      </c>
      <c r="M164" s="113">
        <v>0</v>
      </c>
      <c r="N164" s="113">
        <v>0</v>
      </c>
      <c r="O164" s="113">
        <v>0</v>
      </c>
      <c r="P164" s="113">
        <v>0</v>
      </c>
      <c r="Q164" s="113">
        <v>0</v>
      </c>
      <c r="R164" s="113">
        <v>0</v>
      </c>
      <c r="S164" s="113">
        <v>0</v>
      </c>
    </row>
    <row r="165" spans="1:19" ht="16.5" x14ac:dyDescent="0.25">
      <c r="A165" s="112" t="s">
        <v>989</v>
      </c>
      <c r="B165" s="123" t="s">
        <v>286</v>
      </c>
      <c r="C165" s="115" t="s">
        <v>19</v>
      </c>
      <c r="D165" s="115" t="s">
        <v>20</v>
      </c>
      <c r="E165" s="116" t="s">
        <v>401</v>
      </c>
      <c r="F165" s="117" t="s">
        <v>246</v>
      </c>
      <c r="G165" s="126">
        <v>1350000000</v>
      </c>
      <c r="H165" s="126">
        <v>1294818800</v>
      </c>
      <c r="I165" s="126">
        <v>55181200</v>
      </c>
      <c r="J165" s="113">
        <v>0</v>
      </c>
      <c r="K165" s="126">
        <v>21102000</v>
      </c>
      <c r="L165" s="130">
        <v>1273716800</v>
      </c>
      <c r="M165" s="113">
        <v>0</v>
      </c>
      <c r="N165" s="126">
        <v>21102000</v>
      </c>
      <c r="O165" s="113">
        <v>0</v>
      </c>
      <c r="P165" s="113">
        <v>0</v>
      </c>
      <c r="Q165" s="113">
        <v>0</v>
      </c>
      <c r="R165" s="113">
        <v>0</v>
      </c>
      <c r="S165" s="113">
        <v>0</v>
      </c>
    </row>
    <row r="166" spans="1:19" ht="16.5" x14ac:dyDescent="0.25">
      <c r="A166" s="112" t="s">
        <v>991</v>
      </c>
      <c r="B166" s="123" t="s">
        <v>992</v>
      </c>
      <c r="C166" s="115" t="s">
        <v>19</v>
      </c>
      <c r="D166" s="115" t="s">
        <v>20</v>
      </c>
      <c r="E166" s="116" t="s">
        <v>401</v>
      </c>
      <c r="F166" s="117" t="s">
        <v>246</v>
      </c>
      <c r="G166" s="126">
        <v>4900000000</v>
      </c>
      <c r="H166" s="126">
        <v>3018129436</v>
      </c>
      <c r="I166" s="126">
        <v>1881870564</v>
      </c>
      <c r="J166" s="113">
        <v>0</v>
      </c>
      <c r="K166" s="126">
        <v>1690445251</v>
      </c>
      <c r="L166" s="130">
        <v>1327684185</v>
      </c>
      <c r="M166" s="126">
        <v>130787000</v>
      </c>
      <c r="N166" s="126">
        <v>1559658251</v>
      </c>
      <c r="O166" s="126">
        <v>130787000</v>
      </c>
      <c r="P166" s="113">
        <v>0</v>
      </c>
      <c r="Q166" s="126">
        <v>130787000</v>
      </c>
      <c r="R166" s="113">
        <v>0</v>
      </c>
      <c r="S166" s="113">
        <v>0</v>
      </c>
    </row>
    <row r="167" spans="1:19" ht="57.75" x14ac:dyDescent="0.25">
      <c r="A167" s="112" t="s">
        <v>993</v>
      </c>
      <c r="B167" s="124" t="s">
        <v>994</v>
      </c>
      <c r="C167" s="118" t="s">
        <v>19</v>
      </c>
      <c r="D167" s="118" t="s">
        <v>20</v>
      </c>
      <c r="E167" s="119" t="s">
        <v>401</v>
      </c>
      <c r="F167" s="120" t="s">
        <v>246</v>
      </c>
      <c r="G167" s="127">
        <v>3000000000</v>
      </c>
      <c r="H167" s="127">
        <v>1723310636</v>
      </c>
      <c r="I167" s="127">
        <v>1276689364</v>
      </c>
      <c r="J167" s="114">
        <v>0</v>
      </c>
      <c r="K167" s="127">
        <v>1669343251</v>
      </c>
      <c r="L167" s="131">
        <v>53967385</v>
      </c>
      <c r="M167" s="127">
        <v>130787000</v>
      </c>
      <c r="N167" s="127">
        <v>1538556251</v>
      </c>
      <c r="O167" s="127">
        <v>130787000</v>
      </c>
      <c r="P167" s="114">
        <v>0</v>
      </c>
      <c r="Q167" s="127">
        <v>130787000</v>
      </c>
      <c r="R167" s="114">
        <v>0</v>
      </c>
      <c r="S167" s="114">
        <v>0</v>
      </c>
    </row>
    <row r="168" spans="1:19" ht="57.75" x14ac:dyDescent="0.25">
      <c r="A168" s="112" t="s">
        <v>995</v>
      </c>
      <c r="B168" s="124" t="s">
        <v>996</v>
      </c>
      <c r="C168" s="118" t="s">
        <v>19</v>
      </c>
      <c r="D168" s="118" t="s">
        <v>20</v>
      </c>
      <c r="E168" s="119" t="s">
        <v>401</v>
      </c>
      <c r="F168" s="120" t="s">
        <v>246</v>
      </c>
      <c r="G168" s="127">
        <v>1350000000</v>
      </c>
      <c r="H168" s="127">
        <v>1294818800</v>
      </c>
      <c r="I168" s="127">
        <v>55181200</v>
      </c>
      <c r="J168" s="114">
        <v>0</v>
      </c>
      <c r="K168" s="127">
        <v>21102000</v>
      </c>
      <c r="L168" s="131">
        <v>1273716800</v>
      </c>
      <c r="M168" s="114">
        <v>0</v>
      </c>
      <c r="N168" s="127">
        <v>21102000</v>
      </c>
      <c r="O168" s="114">
        <v>0</v>
      </c>
      <c r="P168" s="114">
        <v>0</v>
      </c>
      <c r="Q168" s="114">
        <v>0</v>
      </c>
      <c r="R168" s="114">
        <v>0</v>
      </c>
      <c r="S168" s="114">
        <v>0</v>
      </c>
    </row>
    <row r="169" spans="1:19" ht="15" customHeight="1" x14ac:dyDescent="0.25">
      <c r="A169" s="112" t="s">
        <v>997</v>
      </c>
      <c r="B169" s="124" t="s">
        <v>998</v>
      </c>
      <c r="C169" s="118" t="s">
        <v>19</v>
      </c>
      <c r="D169" s="118" t="s">
        <v>20</v>
      </c>
      <c r="E169" s="119" t="s">
        <v>401</v>
      </c>
      <c r="F169" s="120" t="s">
        <v>246</v>
      </c>
      <c r="G169" s="127">
        <v>550000000</v>
      </c>
      <c r="H169" s="114">
        <v>0</v>
      </c>
      <c r="I169" s="127">
        <v>550000000</v>
      </c>
      <c r="J169" s="114">
        <v>0</v>
      </c>
      <c r="K169" s="114">
        <v>0</v>
      </c>
      <c r="L169" s="133">
        <v>0</v>
      </c>
      <c r="M169" s="114">
        <v>0</v>
      </c>
      <c r="N169" s="114">
        <v>0</v>
      </c>
      <c r="O169" s="114">
        <v>0</v>
      </c>
      <c r="P169" s="114">
        <v>0</v>
      </c>
      <c r="Q169" s="114">
        <v>0</v>
      </c>
      <c r="R169" s="114">
        <v>0</v>
      </c>
      <c r="S169" s="114">
        <v>0</v>
      </c>
    </row>
    <row r="170" spans="1:19" ht="15" customHeight="1" x14ac:dyDescent="0.25">
      <c r="A170" s="112" t="s">
        <v>521</v>
      </c>
      <c r="B170" s="123" t="s">
        <v>522</v>
      </c>
      <c r="C170" s="115" t="s">
        <v>19</v>
      </c>
      <c r="D170" s="115" t="s">
        <v>20</v>
      </c>
      <c r="E170" s="116" t="s">
        <v>401</v>
      </c>
      <c r="F170" s="117" t="s">
        <v>246</v>
      </c>
      <c r="G170" s="126">
        <v>19954750622</v>
      </c>
      <c r="H170" s="126">
        <v>12245003379.09</v>
      </c>
      <c r="I170" s="126">
        <v>7694767767.9099998</v>
      </c>
      <c r="J170" s="113">
        <v>0</v>
      </c>
      <c r="K170" s="126">
        <v>7545915319.0600004</v>
      </c>
      <c r="L170" s="130">
        <v>4699088060.0299997</v>
      </c>
      <c r="M170" s="126">
        <v>3865150437.25</v>
      </c>
      <c r="N170" s="126">
        <v>3680764881.8099999</v>
      </c>
      <c r="O170" s="126">
        <v>3845448437.25</v>
      </c>
      <c r="P170" s="126">
        <v>19702000</v>
      </c>
      <c r="Q170" s="126">
        <v>3845448437.25</v>
      </c>
      <c r="R170" s="113">
        <v>0</v>
      </c>
      <c r="S170" s="113">
        <v>0</v>
      </c>
    </row>
    <row r="171" spans="1:19" ht="15" customHeight="1" x14ac:dyDescent="0.25">
      <c r="A171" s="112" t="s">
        <v>1004</v>
      </c>
      <c r="B171" s="123" t="s">
        <v>1005</v>
      </c>
      <c r="C171" s="115" t="s">
        <v>19</v>
      </c>
      <c r="D171" s="115" t="s">
        <v>20</v>
      </c>
      <c r="E171" s="116" t="s">
        <v>401</v>
      </c>
      <c r="F171" s="117" t="s">
        <v>246</v>
      </c>
      <c r="G171" s="126">
        <v>1505227088</v>
      </c>
      <c r="H171" s="126">
        <v>861544264</v>
      </c>
      <c r="I171" s="126">
        <v>643682824</v>
      </c>
      <c r="J171" s="113">
        <v>0</v>
      </c>
      <c r="K171" s="126">
        <v>861544264</v>
      </c>
      <c r="L171" s="132">
        <v>0</v>
      </c>
      <c r="M171" s="126">
        <v>679077335.60000002</v>
      </c>
      <c r="N171" s="126">
        <v>182466928.40000001</v>
      </c>
      <c r="O171" s="126">
        <v>679077335.60000002</v>
      </c>
      <c r="P171" s="113">
        <v>0</v>
      </c>
      <c r="Q171" s="126">
        <v>679077335.60000002</v>
      </c>
      <c r="R171" s="113">
        <v>0</v>
      </c>
      <c r="S171" s="113">
        <v>0</v>
      </c>
    </row>
    <row r="172" spans="1:19" ht="15" customHeight="1" x14ac:dyDescent="0.25">
      <c r="A172" s="112" t="s">
        <v>1011</v>
      </c>
      <c r="B172" s="123" t="s">
        <v>287</v>
      </c>
      <c r="C172" s="115" t="s">
        <v>19</v>
      </c>
      <c r="D172" s="115" t="s">
        <v>20</v>
      </c>
      <c r="E172" s="116" t="s">
        <v>401</v>
      </c>
      <c r="F172" s="117" t="s">
        <v>246</v>
      </c>
      <c r="G172" s="126">
        <v>18449523534</v>
      </c>
      <c r="H172" s="126">
        <v>11383459115.09</v>
      </c>
      <c r="I172" s="126">
        <v>7051084943.9099998</v>
      </c>
      <c r="J172" s="113">
        <v>0</v>
      </c>
      <c r="K172" s="126">
        <v>6684371055.0600004</v>
      </c>
      <c r="L172" s="130">
        <v>4699088060.0299997</v>
      </c>
      <c r="M172" s="126">
        <v>3186073101.6500001</v>
      </c>
      <c r="N172" s="126">
        <v>3498297953.4099998</v>
      </c>
      <c r="O172" s="126">
        <v>3166371101.6500001</v>
      </c>
      <c r="P172" s="126">
        <v>19702000</v>
      </c>
      <c r="Q172" s="126">
        <v>3166371101.6500001</v>
      </c>
      <c r="R172" s="113">
        <v>0</v>
      </c>
      <c r="S172" s="113">
        <v>0</v>
      </c>
    </row>
    <row r="173" spans="1:19" ht="15" customHeight="1" x14ac:dyDescent="0.25">
      <c r="A173" s="112" t="s">
        <v>1017</v>
      </c>
      <c r="B173" s="123" t="s">
        <v>992</v>
      </c>
      <c r="C173" s="115" t="s">
        <v>19</v>
      </c>
      <c r="D173" s="115" t="s">
        <v>20</v>
      </c>
      <c r="E173" s="116" t="s">
        <v>401</v>
      </c>
      <c r="F173" s="117" t="s">
        <v>246</v>
      </c>
      <c r="G173" s="126">
        <v>19954750622</v>
      </c>
      <c r="H173" s="126">
        <v>12245003379.09</v>
      </c>
      <c r="I173" s="126">
        <v>7694767767.9099998</v>
      </c>
      <c r="J173" s="113">
        <v>0</v>
      </c>
      <c r="K173" s="126">
        <v>7545915319.0600004</v>
      </c>
      <c r="L173" s="130">
        <v>4699088060.0299997</v>
      </c>
      <c r="M173" s="126">
        <v>3865150437.25</v>
      </c>
      <c r="N173" s="126">
        <v>3680764881.8099999</v>
      </c>
      <c r="O173" s="126">
        <v>3845448437.25</v>
      </c>
      <c r="P173" s="126">
        <v>19702000</v>
      </c>
      <c r="Q173" s="126">
        <v>3845448437.25</v>
      </c>
      <c r="R173" s="113">
        <v>0</v>
      </c>
      <c r="S173" s="113">
        <v>0</v>
      </c>
    </row>
    <row r="174" spans="1:19" ht="41.25" x14ac:dyDescent="0.25">
      <c r="A174" s="112" t="s">
        <v>1018</v>
      </c>
      <c r="B174" s="124" t="s">
        <v>1019</v>
      </c>
      <c r="C174" s="118" t="s">
        <v>19</v>
      </c>
      <c r="D174" s="118" t="s">
        <v>20</v>
      </c>
      <c r="E174" s="119" t="s">
        <v>401</v>
      </c>
      <c r="F174" s="120" t="s">
        <v>246</v>
      </c>
      <c r="G174" s="127">
        <v>1505227088</v>
      </c>
      <c r="H174" s="127">
        <v>861544264</v>
      </c>
      <c r="I174" s="127">
        <v>643682824</v>
      </c>
      <c r="J174" s="114">
        <v>0</v>
      </c>
      <c r="K174" s="127">
        <v>861544264</v>
      </c>
      <c r="L174" s="133">
        <v>0</v>
      </c>
      <c r="M174" s="127">
        <v>679077335.60000002</v>
      </c>
      <c r="N174" s="127">
        <v>182466928.40000001</v>
      </c>
      <c r="O174" s="127">
        <v>679077335.60000002</v>
      </c>
      <c r="P174" s="114">
        <v>0</v>
      </c>
      <c r="Q174" s="127">
        <v>679077335.60000002</v>
      </c>
      <c r="R174" s="114">
        <v>0</v>
      </c>
      <c r="S174" s="114">
        <v>0</v>
      </c>
    </row>
    <row r="175" spans="1:19" ht="41.25" x14ac:dyDescent="0.25">
      <c r="A175" s="112" t="s">
        <v>1020</v>
      </c>
      <c r="B175" s="124" t="s">
        <v>1021</v>
      </c>
      <c r="C175" s="118" t="s">
        <v>19</v>
      </c>
      <c r="D175" s="118" t="s">
        <v>20</v>
      </c>
      <c r="E175" s="119" t="s">
        <v>401</v>
      </c>
      <c r="F175" s="120" t="s">
        <v>246</v>
      </c>
      <c r="G175" s="127">
        <v>18449523534</v>
      </c>
      <c r="H175" s="127">
        <v>11383459115.09</v>
      </c>
      <c r="I175" s="127">
        <v>7051084943.9099998</v>
      </c>
      <c r="J175" s="114">
        <v>0</v>
      </c>
      <c r="K175" s="127">
        <v>6684371055.0600004</v>
      </c>
      <c r="L175" s="131">
        <v>4699088060.0299997</v>
      </c>
      <c r="M175" s="127">
        <v>3186073101.6500001</v>
      </c>
      <c r="N175" s="127">
        <v>3498297953.4099998</v>
      </c>
      <c r="O175" s="127">
        <v>3166371101.6500001</v>
      </c>
      <c r="P175" s="127">
        <v>19702000</v>
      </c>
      <c r="Q175" s="127">
        <v>3166371101.6500001</v>
      </c>
      <c r="R175" s="114">
        <v>0</v>
      </c>
      <c r="S175" s="114">
        <v>0</v>
      </c>
    </row>
    <row r="176" spans="1:19" ht="16.5" x14ac:dyDescent="0.25">
      <c r="A176" s="112" t="s">
        <v>1022</v>
      </c>
      <c r="B176" s="123" t="s">
        <v>1023</v>
      </c>
      <c r="C176" s="115" t="s">
        <v>19</v>
      </c>
      <c r="D176" s="115" t="s">
        <v>20</v>
      </c>
      <c r="E176" s="116" t="s">
        <v>401</v>
      </c>
      <c r="F176" s="117" t="s">
        <v>246</v>
      </c>
      <c r="G176" s="126">
        <v>3400000000</v>
      </c>
      <c r="H176" s="126">
        <v>789087275.60000002</v>
      </c>
      <c r="I176" s="126">
        <v>2610912724.4000001</v>
      </c>
      <c r="J176" s="113">
        <v>0</v>
      </c>
      <c r="K176" s="126">
        <v>168242134</v>
      </c>
      <c r="L176" s="130">
        <v>620845141.60000002</v>
      </c>
      <c r="M176" s="126">
        <v>56862102</v>
      </c>
      <c r="N176" s="126">
        <v>111380032</v>
      </c>
      <c r="O176" s="126">
        <v>56862102</v>
      </c>
      <c r="P176" s="113">
        <v>0</v>
      </c>
      <c r="Q176" s="126">
        <v>56862102</v>
      </c>
      <c r="R176" s="113">
        <v>0</v>
      </c>
      <c r="S176" s="113">
        <v>0</v>
      </c>
    </row>
    <row r="177" spans="1:19" ht="16.5" x14ac:dyDescent="0.25">
      <c r="A177" s="112" t="s">
        <v>1029</v>
      </c>
      <c r="B177" s="123" t="s">
        <v>992</v>
      </c>
      <c r="C177" s="115" t="s">
        <v>19</v>
      </c>
      <c r="D177" s="115" t="s">
        <v>20</v>
      </c>
      <c r="E177" s="116" t="s">
        <v>401</v>
      </c>
      <c r="F177" s="117" t="s">
        <v>246</v>
      </c>
      <c r="G177" s="126">
        <v>3400000000</v>
      </c>
      <c r="H177" s="126">
        <v>789087275.60000002</v>
      </c>
      <c r="I177" s="126">
        <v>2610912724.4000001</v>
      </c>
      <c r="J177" s="113">
        <v>0</v>
      </c>
      <c r="K177" s="126">
        <v>168242134</v>
      </c>
      <c r="L177" s="130">
        <v>620845141.60000002</v>
      </c>
      <c r="M177" s="126">
        <v>56862102</v>
      </c>
      <c r="N177" s="126">
        <v>111380032</v>
      </c>
      <c r="O177" s="126">
        <v>56862102</v>
      </c>
      <c r="P177" s="113">
        <v>0</v>
      </c>
      <c r="Q177" s="126">
        <v>56862102</v>
      </c>
      <c r="R177" s="113">
        <v>0</v>
      </c>
      <c r="S177" s="113">
        <v>0</v>
      </c>
    </row>
    <row r="178" spans="1:19" ht="15" x14ac:dyDescent="0.25">
      <c r="A178" s="112" t="s">
        <v>1030</v>
      </c>
      <c r="B178" s="123" t="s">
        <v>283</v>
      </c>
      <c r="C178" s="115" t="s">
        <v>19</v>
      </c>
      <c r="D178" s="115" t="s">
        <v>20</v>
      </c>
      <c r="E178" s="116" t="s">
        <v>401</v>
      </c>
      <c r="F178" s="117" t="s">
        <v>246</v>
      </c>
      <c r="G178" s="126">
        <v>2779890125</v>
      </c>
      <c r="H178" s="126">
        <v>172830550</v>
      </c>
      <c r="I178" s="126">
        <v>2607059575</v>
      </c>
      <c r="J178" s="113">
        <v>0</v>
      </c>
      <c r="K178" s="126">
        <v>157109865</v>
      </c>
      <c r="L178" s="130">
        <v>15720685</v>
      </c>
      <c r="M178" s="126">
        <v>55776248</v>
      </c>
      <c r="N178" s="126">
        <v>101333617</v>
      </c>
      <c r="O178" s="126">
        <v>55776248</v>
      </c>
      <c r="P178" s="113">
        <v>0</v>
      </c>
      <c r="Q178" s="126">
        <v>55776248</v>
      </c>
      <c r="R178" s="113">
        <v>0</v>
      </c>
      <c r="S178" s="113">
        <v>0</v>
      </c>
    </row>
    <row r="179" spans="1:19" ht="15" x14ac:dyDescent="0.25">
      <c r="A179" s="112" t="s">
        <v>1036</v>
      </c>
      <c r="B179" s="123" t="s">
        <v>510</v>
      </c>
      <c r="C179" s="115" t="s">
        <v>19</v>
      </c>
      <c r="D179" s="115" t="s">
        <v>20</v>
      </c>
      <c r="E179" s="116" t="s">
        <v>401</v>
      </c>
      <c r="F179" s="117" t="s">
        <v>246</v>
      </c>
      <c r="G179" s="126">
        <v>620109875</v>
      </c>
      <c r="H179" s="126">
        <v>616256725.60000002</v>
      </c>
      <c r="I179" s="126">
        <v>3853149.4</v>
      </c>
      <c r="J179" s="113">
        <v>0</v>
      </c>
      <c r="K179" s="126">
        <v>11132269</v>
      </c>
      <c r="L179" s="130">
        <v>605124456.60000002</v>
      </c>
      <c r="M179" s="126">
        <v>1085854</v>
      </c>
      <c r="N179" s="126">
        <v>10046415</v>
      </c>
      <c r="O179" s="126">
        <v>1085854</v>
      </c>
      <c r="P179" s="113">
        <v>0</v>
      </c>
      <c r="Q179" s="126">
        <v>1085854</v>
      </c>
      <c r="R179" s="113">
        <v>0</v>
      </c>
      <c r="S179" s="113">
        <v>0</v>
      </c>
    </row>
    <row r="180" spans="1:19" ht="15" customHeight="1" x14ac:dyDescent="0.25">
      <c r="A180" s="112" t="s">
        <v>1041</v>
      </c>
      <c r="B180" s="124" t="s">
        <v>1042</v>
      </c>
      <c r="C180" s="118" t="s">
        <v>19</v>
      </c>
      <c r="D180" s="118" t="s">
        <v>20</v>
      </c>
      <c r="E180" s="119" t="s">
        <v>401</v>
      </c>
      <c r="F180" s="120" t="s">
        <v>246</v>
      </c>
      <c r="G180" s="127">
        <v>2779890125</v>
      </c>
      <c r="H180" s="127">
        <v>172830550</v>
      </c>
      <c r="I180" s="127">
        <v>2607059575</v>
      </c>
      <c r="J180" s="114">
        <v>0</v>
      </c>
      <c r="K180" s="127">
        <v>157109865</v>
      </c>
      <c r="L180" s="131">
        <v>15720685</v>
      </c>
      <c r="M180" s="127">
        <v>55776248</v>
      </c>
      <c r="N180" s="127">
        <v>101333617</v>
      </c>
      <c r="O180" s="127">
        <v>55776248</v>
      </c>
      <c r="P180" s="114">
        <v>0</v>
      </c>
      <c r="Q180" s="127">
        <v>55776248</v>
      </c>
      <c r="R180" s="114">
        <v>0</v>
      </c>
      <c r="S180" s="114">
        <v>0</v>
      </c>
    </row>
    <row r="181" spans="1:19" ht="15" customHeight="1" x14ac:dyDescent="0.25">
      <c r="A181" s="112" t="s">
        <v>1043</v>
      </c>
      <c r="B181" s="124" t="s">
        <v>1044</v>
      </c>
      <c r="C181" s="118" t="s">
        <v>19</v>
      </c>
      <c r="D181" s="118" t="s">
        <v>20</v>
      </c>
      <c r="E181" s="119" t="s">
        <v>401</v>
      </c>
      <c r="F181" s="120" t="s">
        <v>246</v>
      </c>
      <c r="G181" s="127">
        <v>620109875</v>
      </c>
      <c r="H181" s="127">
        <v>616256725.60000002</v>
      </c>
      <c r="I181" s="127">
        <v>3853149.4</v>
      </c>
      <c r="J181" s="114">
        <v>0</v>
      </c>
      <c r="K181" s="127">
        <v>11132269</v>
      </c>
      <c r="L181" s="131">
        <v>605124456.60000002</v>
      </c>
      <c r="M181" s="127">
        <v>1085854</v>
      </c>
      <c r="N181" s="127">
        <v>10046415</v>
      </c>
      <c r="O181" s="127">
        <v>1085854</v>
      </c>
      <c r="P181" s="114">
        <v>0</v>
      </c>
      <c r="Q181" s="127">
        <v>1085854</v>
      </c>
      <c r="R181" s="114">
        <v>0</v>
      </c>
      <c r="S181" s="114">
        <v>0</v>
      </c>
    </row>
  </sheetData>
  <pageMargins left="0.39370078740157499" right="0.39370078740157499" top="0.39370078740157499" bottom="0.70272440944881898" header="0.39370078740157499" footer="0.39370078740157499"/>
  <pageSetup orientation="landscape" horizontalDpi="300" verticalDpi="300" r:id="rId1"/>
  <headerFooter alignWithMargins="0">
    <oddFooter>&amp;R&amp;"Arial,Regular"&amp;8 Página 
&amp;"-,Regular"&amp;P 
&amp;"-,Regular"de 
&amp;"-,Regular"&amp;N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AFE94F-9684-4002-8FFE-2C72F4A52402}">
  <dimension ref="A1:W181"/>
  <sheetViews>
    <sheetView showGridLines="0" topLeftCell="B1" zoomScale="130" zoomScaleNormal="130" workbookViewId="0">
      <selection activeCell="F7" sqref="F7"/>
    </sheetView>
  </sheetViews>
  <sheetFormatPr baseColWidth="10" defaultColWidth="11.42578125" defaultRowHeight="14.25" x14ac:dyDescent="0.2"/>
  <cols>
    <col min="1" max="1" width="33.42578125" style="92" customWidth="1"/>
    <col min="2" max="2" width="33.140625" style="94" customWidth="1"/>
    <col min="3" max="3" width="8.7109375" style="92" customWidth="1"/>
    <col min="4" max="5" width="4.85546875" style="92" customWidth="1"/>
    <col min="6" max="6" width="13.42578125" style="92" bestFit="1" customWidth="1"/>
    <col min="7" max="7" width="19.140625" style="104" customWidth="1"/>
    <col min="8" max="8" width="21.42578125" style="104" customWidth="1"/>
    <col min="9" max="9" width="17.140625" style="104" bestFit="1" customWidth="1"/>
    <col min="10" max="10" width="17.7109375" style="104" bestFit="1" customWidth="1"/>
    <col min="11" max="11" width="18.28515625" style="104" customWidth="1"/>
    <col min="12" max="12" width="17.7109375" style="104" bestFit="1" customWidth="1"/>
    <col min="13" max="13" width="18.28515625" style="104" customWidth="1"/>
    <col min="14" max="14" width="17.140625" style="104" bestFit="1" customWidth="1"/>
    <col min="15" max="15" width="17.85546875" style="104" bestFit="1" customWidth="1"/>
    <col min="16" max="16" width="15.5703125" style="104" bestFit="1" customWidth="1"/>
    <col min="17" max="17" width="17.85546875" style="104" bestFit="1" customWidth="1"/>
    <col min="18" max="18" width="17.28515625" style="104" bestFit="1" customWidth="1"/>
    <col min="19" max="19" width="15.5703125" style="104" bestFit="1" customWidth="1"/>
    <col min="20" max="20" width="15.140625" style="92" customWidth="1"/>
    <col min="21" max="21" width="21.85546875" style="92" customWidth="1"/>
    <col min="22" max="22" width="15" style="92" bestFit="1" customWidth="1"/>
    <col min="23" max="23" width="16" style="92" bestFit="1" customWidth="1"/>
    <col min="24" max="16384" width="11.42578125" style="92"/>
  </cols>
  <sheetData>
    <row r="1" spans="1:23" s="89" customFormat="1" ht="45" customHeight="1" x14ac:dyDescent="0.25">
      <c r="A1" s="106" t="s">
        <v>0</v>
      </c>
      <c r="B1" s="107" t="s">
        <v>1</v>
      </c>
      <c r="C1" s="106" t="s">
        <v>2</v>
      </c>
      <c r="D1" s="106" t="s">
        <v>3</v>
      </c>
      <c r="E1" s="106" t="s">
        <v>4</v>
      </c>
      <c r="F1" s="106" t="s">
        <v>5</v>
      </c>
      <c r="G1" s="122" t="s">
        <v>6</v>
      </c>
      <c r="H1" s="122" t="s">
        <v>7</v>
      </c>
      <c r="I1" s="122" t="s">
        <v>8</v>
      </c>
      <c r="J1" s="122" t="s">
        <v>9</v>
      </c>
      <c r="K1" s="122" t="s">
        <v>10</v>
      </c>
      <c r="L1" s="129" t="s">
        <v>11</v>
      </c>
      <c r="M1" s="122" t="s">
        <v>12</v>
      </c>
      <c r="N1" s="122" t="s">
        <v>13</v>
      </c>
      <c r="O1" s="122" t="s">
        <v>14</v>
      </c>
      <c r="P1" s="122" t="s">
        <v>15</v>
      </c>
      <c r="Q1" s="122" t="s">
        <v>16</v>
      </c>
      <c r="R1" s="122" t="s">
        <v>17</v>
      </c>
      <c r="S1" s="122" t="s">
        <v>18</v>
      </c>
      <c r="U1" s="89" t="s">
        <v>511</v>
      </c>
    </row>
    <row r="2" spans="1:23" s="91" customFormat="1" ht="12" x14ac:dyDescent="0.25">
      <c r="A2" s="90" t="s">
        <v>1049</v>
      </c>
      <c r="B2" s="108" t="s">
        <v>523</v>
      </c>
      <c r="C2" s="109" t="s">
        <v>19</v>
      </c>
      <c r="D2" s="109" t="s">
        <v>20</v>
      </c>
      <c r="E2" s="109">
        <v>20</v>
      </c>
      <c r="F2" s="110"/>
      <c r="G2" s="111">
        <f>+G3+G120+G121</f>
        <v>244887629070</v>
      </c>
      <c r="H2" s="111">
        <f t="shared" ref="H2:S2" si="0">+H3+H120+H121</f>
        <v>208350316244.12</v>
      </c>
      <c r="I2" s="111">
        <f t="shared" si="0"/>
        <v>36537312825.880005</v>
      </c>
      <c r="J2" s="111">
        <f t="shared" si="0"/>
        <v>0</v>
      </c>
      <c r="K2" s="111">
        <f t="shared" si="0"/>
        <v>120584672793.54001</v>
      </c>
      <c r="L2" s="111">
        <f t="shared" si="0"/>
        <v>87765643450.580002</v>
      </c>
      <c r="M2" s="111">
        <f t="shared" si="0"/>
        <v>74356475562.990005</v>
      </c>
      <c r="N2" s="111">
        <f t="shared" si="0"/>
        <v>46228197230.550003</v>
      </c>
      <c r="O2" s="111">
        <f t="shared" si="0"/>
        <v>74148926933.309998</v>
      </c>
      <c r="P2" s="111">
        <f t="shared" si="0"/>
        <v>207548629.68000001</v>
      </c>
      <c r="Q2" s="111">
        <f t="shared" si="0"/>
        <v>74147989098.309998</v>
      </c>
      <c r="R2" s="111">
        <f t="shared" si="0"/>
        <v>937835</v>
      </c>
      <c r="S2" s="111">
        <f t="shared" si="0"/>
        <v>121280887</v>
      </c>
      <c r="V2" s="105">
        <v>6921859597.71</v>
      </c>
      <c r="W2" s="105">
        <f>+N2-V2</f>
        <v>39306337632.840004</v>
      </c>
    </row>
    <row r="3" spans="1:23" ht="15" x14ac:dyDescent="0.25">
      <c r="A3" s="112" t="s">
        <v>22</v>
      </c>
      <c r="B3" s="123" t="s">
        <v>23</v>
      </c>
      <c r="C3" s="115" t="s">
        <v>19</v>
      </c>
      <c r="D3" s="115" t="s">
        <v>20</v>
      </c>
      <c r="E3" s="116" t="s">
        <v>317</v>
      </c>
      <c r="F3" s="117" t="s">
        <v>21</v>
      </c>
      <c r="G3" s="134">
        <v>150751943000</v>
      </c>
      <c r="H3" s="134">
        <v>143773459355</v>
      </c>
      <c r="I3" s="134">
        <v>6978483645</v>
      </c>
      <c r="J3" s="135">
        <v>0</v>
      </c>
      <c r="K3" s="134">
        <v>61825563539.110001</v>
      </c>
      <c r="L3" s="134">
        <v>81947895815.889999</v>
      </c>
      <c r="M3" s="134">
        <v>50986303356.010002</v>
      </c>
      <c r="N3" s="134">
        <v>10839260183.1</v>
      </c>
      <c r="O3" s="134">
        <v>50919944466.330002</v>
      </c>
      <c r="P3" s="134">
        <v>66358889.68</v>
      </c>
      <c r="Q3" s="134">
        <v>50919944466.330002</v>
      </c>
      <c r="R3" s="135">
        <v>0</v>
      </c>
      <c r="S3" s="134">
        <v>64531670</v>
      </c>
      <c r="T3" s="136"/>
    </row>
    <row r="4" spans="1:23" ht="15" x14ac:dyDescent="0.25">
      <c r="A4" s="112" t="s">
        <v>24</v>
      </c>
      <c r="B4" s="123" t="s">
        <v>25</v>
      </c>
      <c r="C4" s="115" t="s">
        <v>19</v>
      </c>
      <c r="D4" s="115" t="s">
        <v>20</v>
      </c>
      <c r="E4" s="116" t="s">
        <v>317</v>
      </c>
      <c r="F4" s="117" t="s">
        <v>21</v>
      </c>
      <c r="G4" s="134">
        <v>121689430000</v>
      </c>
      <c r="H4" s="134">
        <v>121689430000</v>
      </c>
      <c r="I4" s="135">
        <v>0</v>
      </c>
      <c r="J4" s="135">
        <v>0</v>
      </c>
      <c r="K4" s="134">
        <v>42913566995</v>
      </c>
      <c r="L4" s="134">
        <v>78775863005</v>
      </c>
      <c r="M4" s="134">
        <v>42913566995</v>
      </c>
      <c r="N4" s="135">
        <v>0</v>
      </c>
      <c r="O4" s="134">
        <v>42913566995</v>
      </c>
      <c r="P4" s="135">
        <v>0</v>
      </c>
      <c r="Q4" s="134">
        <v>42913566995</v>
      </c>
      <c r="R4" s="135">
        <v>0</v>
      </c>
      <c r="S4" s="135">
        <v>0</v>
      </c>
      <c r="T4" s="136"/>
    </row>
    <row r="5" spans="1:23" ht="15" x14ac:dyDescent="0.25">
      <c r="A5" s="112" t="s">
        <v>26</v>
      </c>
      <c r="B5" s="123" t="s">
        <v>27</v>
      </c>
      <c r="C5" s="115" t="s">
        <v>19</v>
      </c>
      <c r="D5" s="115" t="s">
        <v>20</v>
      </c>
      <c r="E5" s="116" t="s">
        <v>317</v>
      </c>
      <c r="F5" s="117" t="s">
        <v>21</v>
      </c>
      <c r="G5" s="134">
        <v>121689430000</v>
      </c>
      <c r="H5" s="134">
        <v>121689430000</v>
      </c>
      <c r="I5" s="135">
        <v>0</v>
      </c>
      <c r="J5" s="135">
        <v>0</v>
      </c>
      <c r="K5" s="134">
        <v>42913566995</v>
      </c>
      <c r="L5" s="134">
        <v>78775863005</v>
      </c>
      <c r="M5" s="134">
        <v>42913566995</v>
      </c>
      <c r="N5" s="135">
        <v>0</v>
      </c>
      <c r="O5" s="134">
        <v>42913566995</v>
      </c>
      <c r="P5" s="135">
        <v>0</v>
      </c>
      <c r="Q5" s="134">
        <v>42913566995</v>
      </c>
      <c r="R5" s="135">
        <v>0</v>
      </c>
      <c r="S5" s="135">
        <v>0</v>
      </c>
      <c r="T5" s="136"/>
    </row>
    <row r="6" spans="1:23" ht="15" x14ac:dyDescent="0.25">
      <c r="A6" s="112" t="s">
        <v>28</v>
      </c>
      <c r="B6" s="123" t="s">
        <v>29</v>
      </c>
      <c r="C6" s="115" t="s">
        <v>19</v>
      </c>
      <c r="D6" s="115" t="s">
        <v>20</v>
      </c>
      <c r="E6" s="116" t="s">
        <v>317</v>
      </c>
      <c r="F6" s="117" t="s">
        <v>21</v>
      </c>
      <c r="G6" s="134">
        <v>81943305000</v>
      </c>
      <c r="H6" s="134">
        <v>81943305000</v>
      </c>
      <c r="I6" s="135">
        <v>0</v>
      </c>
      <c r="J6" s="135">
        <v>0</v>
      </c>
      <c r="K6" s="134">
        <v>30159622814</v>
      </c>
      <c r="L6" s="134">
        <v>51783682186</v>
      </c>
      <c r="M6" s="134">
        <v>30159622814</v>
      </c>
      <c r="N6" s="135">
        <v>0</v>
      </c>
      <c r="O6" s="134">
        <v>30159622814</v>
      </c>
      <c r="P6" s="135">
        <v>0</v>
      </c>
      <c r="Q6" s="134">
        <v>30159622814</v>
      </c>
      <c r="R6" s="135">
        <v>0</v>
      </c>
      <c r="S6" s="135">
        <v>0</v>
      </c>
      <c r="T6" s="136"/>
    </row>
    <row r="7" spans="1:23" ht="15" x14ac:dyDescent="0.25">
      <c r="A7" s="112" t="s">
        <v>30</v>
      </c>
      <c r="B7" s="123" t="s">
        <v>31</v>
      </c>
      <c r="C7" s="115" t="s">
        <v>19</v>
      </c>
      <c r="D7" s="115" t="s">
        <v>20</v>
      </c>
      <c r="E7" s="116" t="s">
        <v>317</v>
      </c>
      <c r="F7" s="117" t="s">
        <v>21</v>
      </c>
      <c r="G7" s="134">
        <v>81943305000</v>
      </c>
      <c r="H7" s="134">
        <v>81943305000</v>
      </c>
      <c r="I7" s="135">
        <v>0</v>
      </c>
      <c r="J7" s="135">
        <v>0</v>
      </c>
      <c r="K7" s="134">
        <v>30159622814</v>
      </c>
      <c r="L7" s="134">
        <v>51783682186</v>
      </c>
      <c r="M7" s="134">
        <v>30159622814</v>
      </c>
      <c r="N7" s="135">
        <v>0</v>
      </c>
      <c r="O7" s="134">
        <v>30159622814</v>
      </c>
      <c r="P7" s="135">
        <v>0</v>
      </c>
      <c r="Q7" s="134">
        <v>30159622814</v>
      </c>
      <c r="R7" s="135">
        <v>0</v>
      </c>
      <c r="S7" s="135">
        <v>0</v>
      </c>
      <c r="T7" s="136"/>
    </row>
    <row r="8" spans="1:23" ht="15" x14ac:dyDescent="0.25">
      <c r="A8" s="112" t="s">
        <v>32</v>
      </c>
      <c r="B8" s="124" t="s">
        <v>33</v>
      </c>
      <c r="C8" s="118" t="s">
        <v>19</v>
      </c>
      <c r="D8" s="118" t="s">
        <v>20</v>
      </c>
      <c r="E8" s="119" t="s">
        <v>317</v>
      </c>
      <c r="F8" s="120" t="s">
        <v>21</v>
      </c>
      <c r="G8" s="137">
        <v>64971837486</v>
      </c>
      <c r="H8" s="137">
        <v>64971837486</v>
      </c>
      <c r="I8" s="138">
        <v>0</v>
      </c>
      <c r="J8" s="138">
        <v>0</v>
      </c>
      <c r="K8" s="137">
        <v>27435896567</v>
      </c>
      <c r="L8" s="137">
        <v>37535940919</v>
      </c>
      <c r="M8" s="137">
        <v>27435896567</v>
      </c>
      <c r="N8" s="138">
        <v>0</v>
      </c>
      <c r="O8" s="137">
        <v>27435896567</v>
      </c>
      <c r="P8" s="138">
        <v>0</v>
      </c>
      <c r="Q8" s="137">
        <v>27435896567</v>
      </c>
      <c r="R8" s="138">
        <v>0</v>
      </c>
      <c r="S8" s="138">
        <v>0</v>
      </c>
      <c r="T8" s="136"/>
    </row>
    <row r="9" spans="1:23" ht="15" x14ac:dyDescent="0.25">
      <c r="A9" s="112" t="s">
        <v>34</v>
      </c>
      <c r="B9" s="124" t="s">
        <v>35</v>
      </c>
      <c r="C9" s="118" t="s">
        <v>19</v>
      </c>
      <c r="D9" s="118" t="s">
        <v>20</v>
      </c>
      <c r="E9" s="119" t="s">
        <v>317</v>
      </c>
      <c r="F9" s="120" t="s">
        <v>21</v>
      </c>
      <c r="G9" s="137">
        <v>999204440</v>
      </c>
      <c r="H9" s="137">
        <v>999204440</v>
      </c>
      <c r="I9" s="138">
        <v>0</v>
      </c>
      <c r="J9" s="138">
        <v>0</v>
      </c>
      <c r="K9" s="137">
        <v>173198098</v>
      </c>
      <c r="L9" s="137">
        <v>826006342</v>
      </c>
      <c r="M9" s="137">
        <v>173198098</v>
      </c>
      <c r="N9" s="138">
        <v>0</v>
      </c>
      <c r="O9" s="137">
        <v>173198098</v>
      </c>
      <c r="P9" s="138">
        <v>0</v>
      </c>
      <c r="Q9" s="137">
        <v>173198098</v>
      </c>
      <c r="R9" s="138">
        <v>0</v>
      </c>
      <c r="S9" s="138">
        <v>0</v>
      </c>
      <c r="T9" s="136"/>
    </row>
    <row r="10" spans="1:23" ht="15" x14ac:dyDescent="0.25">
      <c r="A10" s="112" t="s">
        <v>36</v>
      </c>
      <c r="B10" s="124" t="s">
        <v>37</v>
      </c>
      <c r="C10" s="118" t="s">
        <v>19</v>
      </c>
      <c r="D10" s="118" t="s">
        <v>20</v>
      </c>
      <c r="E10" s="119" t="s">
        <v>317</v>
      </c>
      <c r="F10" s="120" t="s">
        <v>21</v>
      </c>
      <c r="G10" s="137">
        <v>42184707</v>
      </c>
      <c r="H10" s="137">
        <v>42184707</v>
      </c>
      <c r="I10" s="138">
        <v>0</v>
      </c>
      <c r="J10" s="138">
        <v>0</v>
      </c>
      <c r="K10" s="137">
        <v>26862123</v>
      </c>
      <c r="L10" s="137">
        <v>15322584</v>
      </c>
      <c r="M10" s="137">
        <v>26862123</v>
      </c>
      <c r="N10" s="138">
        <v>0</v>
      </c>
      <c r="O10" s="137">
        <v>26862123</v>
      </c>
      <c r="P10" s="138">
        <v>0</v>
      </c>
      <c r="Q10" s="137">
        <v>26862123</v>
      </c>
      <c r="R10" s="138">
        <v>0</v>
      </c>
      <c r="S10" s="138">
        <v>0</v>
      </c>
      <c r="T10" s="136"/>
    </row>
    <row r="11" spans="1:23" ht="15" x14ac:dyDescent="0.25">
      <c r="A11" s="112" t="s">
        <v>38</v>
      </c>
      <c r="B11" s="124" t="s">
        <v>39</v>
      </c>
      <c r="C11" s="118" t="s">
        <v>19</v>
      </c>
      <c r="D11" s="118" t="s">
        <v>20</v>
      </c>
      <c r="E11" s="119" t="s">
        <v>317</v>
      </c>
      <c r="F11" s="120" t="s">
        <v>21</v>
      </c>
      <c r="G11" s="137">
        <v>126516944</v>
      </c>
      <c r="H11" s="137">
        <v>126516944</v>
      </c>
      <c r="I11" s="138">
        <v>0</v>
      </c>
      <c r="J11" s="138">
        <v>0</v>
      </c>
      <c r="K11" s="137">
        <v>44263800</v>
      </c>
      <c r="L11" s="137">
        <v>82253144</v>
      </c>
      <c r="M11" s="137">
        <v>44263800</v>
      </c>
      <c r="N11" s="138">
        <v>0</v>
      </c>
      <c r="O11" s="137">
        <v>44263800</v>
      </c>
      <c r="P11" s="138">
        <v>0</v>
      </c>
      <c r="Q11" s="137">
        <v>44263800</v>
      </c>
      <c r="R11" s="138">
        <v>0</v>
      </c>
      <c r="S11" s="138">
        <v>0</v>
      </c>
      <c r="T11" s="136"/>
    </row>
    <row r="12" spans="1:23" ht="15" x14ac:dyDescent="0.25">
      <c r="A12" s="112" t="s">
        <v>40</v>
      </c>
      <c r="B12" s="124" t="s">
        <v>41</v>
      </c>
      <c r="C12" s="118" t="s">
        <v>19</v>
      </c>
      <c r="D12" s="118" t="s">
        <v>20</v>
      </c>
      <c r="E12" s="119" t="s">
        <v>317</v>
      </c>
      <c r="F12" s="120" t="s">
        <v>21</v>
      </c>
      <c r="G12" s="137">
        <v>3047061212</v>
      </c>
      <c r="H12" s="137">
        <v>3047061212</v>
      </c>
      <c r="I12" s="138">
        <v>0</v>
      </c>
      <c r="J12" s="138">
        <v>0</v>
      </c>
      <c r="K12" s="137">
        <v>65836159</v>
      </c>
      <c r="L12" s="137">
        <v>2981225053</v>
      </c>
      <c r="M12" s="137">
        <v>65836159</v>
      </c>
      <c r="N12" s="138">
        <v>0</v>
      </c>
      <c r="O12" s="137">
        <v>65836159</v>
      </c>
      <c r="P12" s="138">
        <v>0</v>
      </c>
      <c r="Q12" s="137">
        <v>65836159</v>
      </c>
      <c r="R12" s="138">
        <v>0</v>
      </c>
      <c r="S12" s="138">
        <v>0</v>
      </c>
      <c r="T12" s="136"/>
    </row>
    <row r="13" spans="1:23" ht="15" x14ac:dyDescent="0.25">
      <c r="A13" s="112" t="s">
        <v>42</v>
      </c>
      <c r="B13" s="124" t="s">
        <v>43</v>
      </c>
      <c r="C13" s="118" t="s">
        <v>19</v>
      </c>
      <c r="D13" s="118" t="s">
        <v>20</v>
      </c>
      <c r="E13" s="119" t="s">
        <v>317</v>
      </c>
      <c r="F13" s="120" t="s">
        <v>21</v>
      </c>
      <c r="G13" s="137">
        <v>2063516541</v>
      </c>
      <c r="H13" s="137">
        <v>2063516541</v>
      </c>
      <c r="I13" s="138">
        <v>0</v>
      </c>
      <c r="J13" s="138">
        <v>0</v>
      </c>
      <c r="K13" s="137">
        <v>831801671</v>
      </c>
      <c r="L13" s="137">
        <v>1231714870</v>
      </c>
      <c r="M13" s="137">
        <v>831801671</v>
      </c>
      <c r="N13" s="138">
        <v>0</v>
      </c>
      <c r="O13" s="137">
        <v>831801671</v>
      </c>
      <c r="P13" s="138">
        <v>0</v>
      </c>
      <c r="Q13" s="137">
        <v>831801671</v>
      </c>
      <c r="R13" s="138">
        <v>0</v>
      </c>
      <c r="S13" s="138">
        <v>0</v>
      </c>
      <c r="T13" s="136"/>
    </row>
    <row r="14" spans="1:23" ht="16.5" x14ac:dyDescent="0.25">
      <c r="A14" s="112" t="s">
        <v>44</v>
      </c>
      <c r="B14" s="124" t="s">
        <v>45</v>
      </c>
      <c r="C14" s="118" t="s">
        <v>19</v>
      </c>
      <c r="D14" s="118" t="s">
        <v>20</v>
      </c>
      <c r="E14" s="119" t="s">
        <v>317</v>
      </c>
      <c r="F14" s="120" t="s">
        <v>21</v>
      </c>
      <c r="G14" s="137">
        <v>857392586</v>
      </c>
      <c r="H14" s="137">
        <v>857392586</v>
      </c>
      <c r="I14" s="138">
        <v>0</v>
      </c>
      <c r="J14" s="138">
        <v>0</v>
      </c>
      <c r="K14" s="137">
        <v>348784829</v>
      </c>
      <c r="L14" s="137">
        <v>508607757</v>
      </c>
      <c r="M14" s="137">
        <v>348784829</v>
      </c>
      <c r="N14" s="138">
        <v>0</v>
      </c>
      <c r="O14" s="137">
        <v>348784829</v>
      </c>
      <c r="P14" s="138">
        <v>0</v>
      </c>
      <c r="Q14" s="137">
        <v>348784829</v>
      </c>
      <c r="R14" s="138">
        <v>0</v>
      </c>
      <c r="S14" s="138">
        <v>0</v>
      </c>
      <c r="T14" s="136"/>
    </row>
    <row r="15" spans="1:23" ht="15" x14ac:dyDescent="0.25">
      <c r="A15" s="112" t="s">
        <v>46</v>
      </c>
      <c r="B15" s="124" t="s">
        <v>47</v>
      </c>
      <c r="C15" s="118" t="s">
        <v>19</v>
      </c>
      <c r="D15" s="118" t="s">
        <v>20</v>
      </c>
      <c r="E15" s="119" t="s">
        <v>317</v>
      </c>
      <c r="F15" s="120" t="s">
        <v>21</v>
      </c>
      <c r="G15" s="137">
        <v>6606230357</v>
      </c>
      <c r="H15" s="137">
        <v>6606230357</v>
      </c>
      <c r="I15" s="138">
        <v>0</v>
      </c>
      <c r="J15" s="138">
        <v>0</v>
      </c>
      <c r="K15" s="137">
        <v>50605362</v>
      </c>
      <c r="L15" s="137">
        <v>6555624995</v>
      </c>
      <c r="M15" s="137">
        <v>50605362</v>
      </c>
      <c r="N15" s="138">
        <v>0</v>
      </c>
      <c r="O15" s="137">
        <v>50605362</v>
      </c>
      <c r="P15" s="138">
        <v>0</v>
      </c>
      <c r="Q15" s="137">
        <v>50605362</v>
      </c>
      <c r="R15" s="138">
        <v>0</v>
      </c>
      <c r="S15" s="138">
        <v>0</v>
      </c>
      <c r="T15" s="136"/>
    </row>
    <row r="16" spans="1:23" ht="15" x14ac:dyDescent="0.25">
      <c r="A16" s="112" t="s">
        <v>48</v>
      </c>
      <c r="B16" s="124" t="s">
        <v>49</v>
      </c>
      <c r="C16" s="118" t="s">
        <v>19</v>
      </c>
      <c r="D16" s="118" t="s">
        <v>20</v>
      </c>
      <c r="E16" s="119" t="s">
        <v>317</v>
      </c>
      <c r="F16" s="120" t="s">
        <v>21</v>
      </c>
      <c r="G16" s="137">
        <v>3229360727</v>
      </c>
      <c r="H16" s="137">
        <v>3229360727</v>
      </c>
      <c r="I16" s="138">
        <v>0</v>
      </c>
      <c r="J16" s="138">
        <v>0</v>
      </c>
      <c r="K16" s="137">
        <v>1182374205</v>
      </c>
      <c r="L16" s="137">
        <v>2046986522</v>
      </c>
      <c r="M16" s="137">
        <v>1182374205</v>
      </c>
      <c r="N16" s="138">
        <v>0</v>
      </c>
      <c r="O16" s="137">
        <v>1182374205</v>
      </c>
      <c r="P16" s="138">
        <v>0</v>
      </c>
      <c r="Q16" s="137">
        <v>1182374205</v>
      </c>
      <c r="R16" s="138">
        <v>0</v>
      </c>
      <c r="S16" s="138">
        <v>0</v>
      </c>
      <c r="T16" s="136"/>
    </row>
    <row r="17" spans="1:20" ht="15" x14ac:dyDescent="0.25">
      <c r="A17" s="112" t="s">
        <v>51</v>
      </c>
      <c r="B17" s="123" t="s">
        <v>52</v>
      </c>
      <c r="C17" s="115" t="s">
        <v>19</v>
      </c>
      <c r="D17" s="115" t="s">
        <v>20</v>
      </c>
      <c r="E17" s="116" t="s">
        <v>317</v>
      </c>
      <c r="F17" s="117" t="s">
        <v>21</v>
      </c>
      <c r="G17" s="134">
        <v>31737645000</v>
      </c>
      <c r="H17" s="134">
        <v>31737645000</v>
      </c>
      <c r="I17" s="135">
        <v>0</v>
      </c>
      <c r="J17" s="135">
        <v>0</v>
      </c>
      <c r="K17" s="134">
        <v>10323448786</v>
      </c>
      <c r="L17" s="134">
        <v>21414196214</v>
      </c>
      <c r="M17" s="134">
        <v>10323448786</v>
      </c>
      <c r="N17" s="135">
        <v>0</v>
      </c>
      <c r="O17" s="134">
        <v>10323448786</v>
      </c>
      <c r="P17" s="135">
        <v>0</v>
      </c>
      <c r="Q17" s="134">
        <v>10323448786</v>
      </c>
      <c r="R17" s="135">
        <v>0</v>
      </c>
      <c r="S17" s="135">
        <v>0</v>
      </c>
      <c r="T17" s="136"/>
    </row>
    <row r="18" spans="1:20" ht="16.5" x14ac:dyDescent="0.25">
      <c r="A18" s="112" t="s">
        <v>53</v>
      </c>
      <c r="B18" s="124" t="s">
        <v>54</v>
      </c>
      <c r="C18" s="118" t="s">
        <v>19</v>
      </c>
      <c r="D18" s="118" t="s">
        <v>20</v>
      </c>
      <c r="E18" s="119" t="s">
        <v>317</v>
      </c>
      <c r="F18" s="120" t="s">
        <v>21</v>
      </c>
      <c r="G18" s="137">
        <v>8632202611</v>
      </c>
      <c r="H18" s="137">
        <v>8632202611</v>
      </c>
      <c r="I18" s="138">
        <v>0</v>
      </c>
      <c r="J18" s="138">
        <v>0</v>
      </c>
      <c r="K18" s="137">
        <v>2963753800</v>
      </c>
      <c r="L18" s="137">
        <v>5668448811</v>
      </c>
      <c r="M18" s="137">
        <v>2963753800</v>
      </c>
      <c r="N18" s="138">
        <v>0</v>
      </c>
      <c r="O18" s="137">
        <v>2963753800</v>
      </c>
      <c r="P18" s="138">
        <v>0</v>
      </c>
      <c r="Q18" s="137">
        <v>2963753800</v>
      </c>
      <c r="R18" s="138">
        <v>0</v>
      </c>
      <c r="S18" s="138">
        <v>0</v>
      </c>
      <c r="T18" s="136"/>
    </row>
    <row r="19" spans="1:20" ht="15" x14ac:dyDescent="0.25">
      <c r="A19" s="112" t="s">
        <v>55</v>
      </c>
      <c r="B19" s="124" t="s">
        <v>56</v>
      </c>
      <c r="C19" s="118" t="s">
        <v>19</v>
      </c>
      <c r="D19" s="118" t="s">
        <v>20</v>
      </c>
      <c r="E19" s="119" t="s">
        <v>317</v>
      </c>
      <c r="F19" s="120" t="s">
        <v>21</v>
      </c>
      <c r="G19" s="137">
        <v>6132625906</v>
      </c>
      <c r="H19" s="137">
        <v>6132625906</v>
      </c>
      <c r="I19" s="138">
        <v>0</v>
      </c>
      <c r="J19" s="138">
        <v>0</v>
      </c>
      <c r="K19" s="137">
        <v>2086874300</v>
      </c>
      <c r="L19" s="137">
        <v>4045751606</v>
      </c>
      <c r="M19" s="137">
        <v>2086874300</v>
      </c>
      <c r="N19" s="138">
        <v>0</v>
      </c>
      <c r="O19" s="137">
        <v>2086874300</v>
      </c>
      <c r="P19" s="138">
        <v>0</v>
      </c>
      <c r="Q19" s="137">
        <v>2086874300</v>
      </c>
      <c r="R19" s="138">
        <v>0</v>
      </c>
      <c r="S19" s="138">
        <v>0</v>
      </c>
      <c r="T19" s="136"/>
    </row>
    <row r="20" spans="1:20" ht="15" x14ac:dyDescent="0.25">
      <c r="A20" s="112" t="s">
        <v>57</v>
      </c>
      <c r="B20" s="124" t="s">
        <v>58</v>
      </c>
      <c r="C20" s="118" t="s">
        <v>19</v>
      </c>
      <c r="D20" s="118" t="s">
        <v>20</v>
      </c>
      <c r="E20" s="119" t="s">
        <v>317</v>
      </c>
      <c r="F20" s="120" t="s">
        <v>21</v>
      </c>
      <c r="G20" s="137">
        <v>7442977524</v>
      </c>
      <c r="H20" s="137">
        <v>7442977524</v>
      </c>
      <c r="I20" s="138">
        <v>0</v>
      </c>
      <c r="J20" s="138">
        <v>0</v>
      </c>
      <c r="K20" s="137">
        <v>2082218993</v>
      </c>
      <c r="L20" s="137">
        <v>5360758531</v>
      </c>
      <c r="M20" s="137">
        <v>2082218993</v>
      </c>
      <c r="N20" s="138">
        <v>0</v>
      </c>
      <c r="O20" s="137">
        <v>2082218993</v>
      </c>
      <c r="P20" s="138">
        <v>0</v>
      </c>
      <c r="Q20" s="137">
        <v>2082218993</v>
      </c>
      <c r="R20" s="138">
        <v>0</v>
      </c>
      <c r="S20" s="138">
        <v>0</v>
      </c>
      <c r="T20" s="136"/>
    </row>
    <row r="21" spans="1:20" ht="16.5" x14ac:dyDescent="0.25">
      <c r="A21" s="112" t="s">
        <v>59</v>
      </c>
      <c r="B21" s="124" t="s">
        <v>60</v>
      </c>
      <c r="C21" s="118" t="s">
        <v>19</v>
      </c>
      <c r="D21" s="118" t="s">
        <v>20</v>
      </c>
      <c r="E21" s="119" t="s">
        <v>317</v>
      </c>
      <c r="F21" s="120" t="s">
        <v>21</v>
      </c>
      <c r="G21" s="137">
        <v>3095244855</v>
      </c>
      <c r="H21" s="137">
        <v>3095244855</v>
      </c>
      <c r="I21" s="138">
        <v>0</v>
      </c>
      <c r="J21" s="138">
        <v>0</v>
      </c>
      <c r="K21" s="137">
        <v>1105305500</v>
      </c>
      <c r="L21" s="137">
        <v>1989939355</v>
      </c>
      <c r="M21" s="137">
        <v>1105305500</v>
      </c>
      <c r="N21" s="138">
        <v>0</v>
      </c>
      <c r="O21" s="137">
        <v>1105305500</v>
      </c>
      <c r="P21" s="138">
        <v>0</v>
      </c>
      <c r="Q21" s="137">
        <v>1105305500</v>
      </c>
      <c r="R21" s="138">
        <v>0</v>
      </c>
      <c r="S21" s="138">
        <v>0</v>
      </c>
      <c r="T21" s="136"/>
    </row>
    <row r="22" spans="1:20" ht="16.5" x14ac:dyDescent="0.25">
      <c r="A22" s="112" t="s">
        <v>61</v>
      </c>
      <c r="B22" s="124" t="s">
        <v>62</v>
      </c>
      <c r="C22" s="118" t="s">
        <v>19</v>
      </c>
      <c r="D22" s="118" t="s">
        <v>20</v>
      </c>
      <c r="E22" s="119" t="s">
        <v>317</v>
      </c>
      <c r="F22" s="120" t="s">
        <v>21</v>
      </c>
      <c r="G22" s="137">
        <v>2564916927</v>
      </c>
      <c r="H22" s="137">
        <v>2564916927</v>
      </c>
      <c r="I22" s="138">
        <v>0</v>
      </c>
      <c r="J22" s="138">
        <v>0</v>
      </c>
      <c r="K22" s="137">
        <v>833516600</v>
      </c>
      <c r="L22" s="137">
        <v>1731400327</v>
      </c>
      <c r="M22" s="137">
        <v>833516600</v>
      </c>
      <c r="N22" s="138">
        <v>0</v>
      </c>
      <c r="O22" s="137">
        <v>833516600</v>
      </c>
      <c r="P22" s="138">
        <v>0</v>
      </c>
      <c r="Q22" s="137">
        <v>833516600</v>
      </c>
      <c r="R22" s="138">
        <v>0</v>
      </c>
      <c r="S22" s="138">
        <v>0</v>
      </c>
      <c r="T22" s="136"/>
    </row>
    <row r="23" spans="1:20" ht="15" x14ac:dyDescent="0.25">
      <c r="A23" s="112" t="s">
        <v>63</v>
      </c>
      <c r="B23" s="124" t="s">
        <v>64</v>
      </c>
      <c r="C23" s="118" t="s">
        <v>19</v>
      </c>
      <c r="D23" s="118" t="s">
        <v>20</v>
      </c>
      <c r="E23" s="119" t="s">
        <v>317</v>
      </c>
      <c r="F23" s="120" t="s">
        <v>21</v>
      </c>
      <c r="G23" s="137">
        <v>2321766092</v>
      </c>
      <c r="H23" s="137">
        <v>2321766092</v>
      </c>
      <c r="I23" s="138">
        <v>0</v>
      </c>
      <c r="J23" s="138">
        <v>0</v>
      </c>
      <c r="K23" s="137">
        <v>750815063</v>
      </c>
      <c r="L23" s="137">
        <v>1570951029</v>
      </c>
      <c r="M23" s="137">
        <v>750815063</v>
      </c>
      <c r="N23" s="138">
        <v>0</v>
      </c>
      <c r="O23" s="137">
        <v>750815063</v>
      </c>
      <c r="P23" s="138">
        <v>0</v>
      </c>
      <c r="Q23" s="137">
        <v>750815063</v>
      </c>
      <c r="R23" s="138">
        <v>0</v>
      </c>
      <c r="S23" s="138">
        <v>0</v>
      </c>
      <c r="T23" s="136"/>
    </row>
    <row r="24" spans="1:20" ht="15" x14ac:dyDescent="0.25">
      <c r="A24" s="112" t="s">
        <v>506</v>
      </c>
      <c r="B24" s="124" t="s">
        <v>65</v>
      </c>
      <c r="C24" s="118" t="s">
        <v>19</v>
      </c>
      <c r="D24" s="118" t="s">
        <v>20</v>
      </c>
      <c r="E24" s="119" t="s">
        <v>317</v>
      </c>
      <c r="F24" s="120" t="s">
        <v>21</v>
      </c>
      <c r="G24" s="137">
        <v>1547911085</v>
      </c>
      <c r="H24" s="137">
        <v>1547911085</v>
      </c>
      <c r="I24" s="138">
        <v>0</v>
      </c>
      <c r="J24" s="138">
        <v>0</v>
      </c>
      <c r="K24" s="137">
        <v>500964530</v>
      </c>
      <c r="L24" s="137">
        <v>1046946555</v>
      </c>
      <c r="M24" s="137">
        <v>500964530</v>
      </c>
      <c r="N24" s="138">
        <v>0</v>
      </c>
      <c r="O24" s="137">
        <v>500964530</v>
      </c>
      <c r="P24" s="138">
        <v>0</v>
      </c>
      <c r="Q24" s="137">
        <v>500964530</v>
      </c>
      <c r="R24" s="138">
        <v>0</v>
      </c>
      <c r="S24" s="138">
        <v>0</v>
      </c>
      <c r="T24" s="136"/>
    </row>
    <row r="25" spans="1:20" ht="16.5" x14ac:dyDescent="0.25">
      <c r="A25" s="112" t="s">
        <v>66</v>
      </c>
      <c r="B25" s="123" t="s">
        <v>67</v>
      </c>
      <c r="C25" s="115" t="s">
        <v>19</v>
      </c>
      <c r="D25" s="115" t="s">
        <v>20</v>
      </c>
      <c r="E25" s="116" t="s">
        <v>317</v>
      </c>
      <c r="F25" s="117" t="s">
        <v>21</v>
      </c>
      <c r="G25" s="134">
        <v>8008480000</v>
      </c>
      <c r="H25" s="134">
        <v>8008480000</v>
      </c>
      <c r="I25" s="135">
        <v>0</v>
      </c>
      <c r="J25" s="135">
        <v>0</v>
      </c>
      <c r="K25" s="134">
        <v>2430495395</v>
      </c>
      <c r="L25" s="134">
        <v>5577984605</v>
      </c>
      <c r="M25" s="134">
        <v>2430495395</v>
      </c>
      <c r="N25" s="135">
        <v>0</v>
      </c>
      <c r="O25" s="134">
        <v>2430495395</v>
      </c>
      <c r="P25" s="135">
        <v>0</v>
      </c>
      <c r="Q25" s="134">
        <v>2430495395</v>
      </c>
      <c r="R25" s="135">
        <v>0</v>
      </c>
      <c r="S25" s="135">
        <v>0</v>
      </c>
      <c r="T25" s="136"/>
    </row>
    <row r="26" spans="1:20" ht="15" x14ac:dyDescent="0.25">
      <c r="A26" s="112" t="s">
        <v>68</v>
      </c>
      <c r="B26" s="123" t="s">
        <v>69</v>
      </c>
      <c r="C26" s="115" t="s">
        <v>19</v>
      </c>
      <c r="D26" s="115" t="s">
        <v>20</v>
      </c>
      <c r="E26" s="116" t="s">
        <v>317</v>
      </c>
      <c r="F26" s="117" t="s">
        <v>21</v>
      </c>
      <c r="G26" s="134">
        <v>6074351438</v>
      </c>
      <c r="H26" s="134">
        <v>6074351438</v>
      </c>
      <c r="I26" s="135">
        <v>0</v>
      </c>
      <c r="J26" s="135">
        <v>0</v>
      </c>
      <c r="K26" s="134">
        <v>1901364007</v>
      </c>
      <c r="L26" s="134">
        <v>4172987431</v>
      </c>
      <c r="M26" s="134">
        <v>1901364007</v>
      </c>
      <c r="N26" s="135">
        <v>0</v>
      </c>
      <c r="O26" s="134">
        <v>1901364007</v>
      </c>
      <c r="P26" s="135">
        <v>0</v>
      </c>
      <c r="Q26" s="134">
        <v>1901364007</v>
      </c>
      <c r="R26" s="135">
        <v>0</v>
      </c>
      <c r="S26" s="135">
        <v>0</v>
      </c>
      <c r="T26" s="136"/>
    </row>
    <row r="27" spans="1:20" ht="15" x14ac:dyDescent="0.25">
      <c r="A27" s="112" t="s">
        <v>70</v>
      </c>
      <c r="B27" s="124" t="s">
        <v>71</v>
      </c>
      <c r="C27" s="118" t="s">
        <v>19</v>
      </c>
      <c r="D27" s="118" t="s">
        <v>20</v>
      </c>
      <c r="E27" s="119" t="s">
        <v>317</v>
      </c>
      <c r="F27" s="120" t="s">
        <v>21</v>
      </c>
      <c r="G27" s="137">
        <v>5224703037</v>
      </c>
      <c r="H27" s="137">
        <v>5224703037</v>
      </c>
      <c r="I27" s="138">
        <v>0</v>
      </c>
      <c r="J27" s="138">
        <v>0</v>
      </c>
      <c r="K27" s="137">
        <v>1544215247</v>
      </c>
      <c r="L27" s="137">
        <v>3680487790</v>
      </c>
      <c r="M27" s="137">
        <v>1544215247</v>
      </c>
      <c r="N27" s="138">
        <v>0</v>
      </c>
      <c r="O27" s="137">
        <v>1544215247</v>
      </c>
      <c r="P27" s="138">
        <v>0</v>
      </c>
      <c r="Q27" s="137">
        <v>1544215247</v>
      </c>
      <c r="R27" s="138">
        <v>0</v>
      </c>
      <c r="S27" s="138">
        <v>0</v>
      </c>
      <c r="T27" s="136"/>
    </row>
    <row r="28" spans="1:20" ht="15" x14ac:dyDescent="0.25">
      <c r="A28" s="112" t="s">
        <v>72</v>
      </c>
      <c r="B28" s="124" t="s">
        <v>73</v>
      </c>
      <c r="C28" s="118" t="s">
        <v>19</v>
      </c>
      <c r="D28" s="118" t="s">
        <v>20</v>
      </c>
      <c r="E28" s="119" t="s">
        <v>317</v>
      </c>
      <c r="F28" s="120" t="s">
        <v>21</v>
      </c>
      <c r="G28" s="137">
        <v>374880829</v>
      </c>
      <c r="H28" s="137">
        <v>374880829</v>
      </c>
      <c r="I28" s="138">
        <v>0</v>
      </c>
      <c r="J28" s="138">
        <v>0</v>
      </c>
      <c r="K28" s="137">
        <v>214034306</v>
      </c>
      <c r="L28" s="137">
        <v>160846523</v>
      </c>
      <c r="M28" s="137">
        <v>214034306</v>
      </c>
      <c r="N28" s="138">
        <v>0</v>
      </c>
      <c r="O28" s="137">
        <v>214034306</v>
      </c>
      <c r="P28" s="138">
        <v>0</v>
      </c>
      <c r="Q28" s="137">
        <v>214034306</v>
      </c>
      <c r="R28" s="138">
        <v>0</v>
      </c>
      <c r="S28" s="138">
        <v>0</v>
      </c>
      <c r="T28" s="136"/>
    </row>
    <row r="29" spans="1:20" ht="15" x14ac:dyDescent="0.25">
      <c r="A29" s="112" t="s">
        <v>74</v>
      </c>
      <c r="B29" s="124" t="s">
        <v>75</v>
      </c>
      <c r="C29" s="118" t="s">
        <v>19</v>
      </c>
      <c r="D29" s="118" t="s">
        <v>20</v>
      </c>
      <c r="E29" s="119" t="s">
        <v>317</v>
      </c>
      <c r="F29" s="120" t="s">
        <v>21</v>
      </c>
      <c r="G29" s="137">
        <v>474767572</v>
      </c>
      <c r="H29" s="137">
        <v>474767572</v>
      </c>
      <c r="I29" s="138">
        <v>0</v>
      </c>
      <c r="J29" s="138">
        <v>0</v>
      </c>
      <c r="K29" s="137">
        <v>143114454</v>
      </c>
      <c r="L29" s="137">
        <v>331653118</v>
      </c>
      <c r="M29" s="137">
        <v>143114454</v>
      </c>
      <c r="N29" s="138">
        <v>0</v>
      </c>
      <c r="O29" s="137">
        <v>143114454</v>
      </c>
      <c r="P29" s="138">
        <v>0</v>
      </c>
      <c r="Q29" s="137">
        <v>143114454</v>
      </c>
      <c r="R29" s="138">
        <v>0</v>
      </c>
      <c r="S29" s="138">
        <v>0</v>
      </c>
      <c r="T29" s="136"/>
    </row>
    <row r="30" spans="1:20" ht="15" x14ac:dyDescent="0.25">
      <c r="A30" s="112" t="s">
        <v>76</v>
      </c>
      <c r="B30" s="124" t="s">
        <v>77</v>
      </c>
      <c r="C30" s="118" t="s">
        <v>19</v>
      </c>
      <c r="D30" s="118" t="s">
        <v>20</v>
      </c>
      <c r="E30" s="119" t="s">
        <v>317</v>
      </c>
      <c r="F30" s="120" t="s">
        <v>21</v>
      </c>
      <c r="G30" s="137">
        <v>523500820</v>
      </c>
      <c r="H30" s="137">
        <v>523500820</v>
      </c>
      <c r="I30" s="138">
        <v>0</v>
      </c>
      <c r="J30" s="138">
        <v>0</v>
      </c>
      <c r="K30" s="137">
        <v>78514332</v>
      </c>
      <c r="L30" s="137">
        <v>444986488</v>
      </c>
      <c r="M30" s="137">
        <v>78514332</v>
      </c>
      <c r="N30" s="138">
        <v>0</v>
      </c>
      <c r="O30" s="137">
        <v>78514332</v>
      </c>
      <c r="P30" s="138">
        <v>0</v>
      </c>
      <c r="Q30" s="137">
        <v>78514332</v>
      </c>
      <c r="R30" s="138">
        <v>0</v>
      </c>
      <c r="S30" s="138">
        <v>0</v>
      </c>
      <c r="T30" s="136"/>
    </row>
    <row r="31" spans="1:20" ht="15" x14ac:dyDescent="0.25">
      <c r="A31" s="112" t="s">
        <v>78</v>
      </c>
      <c r="B31" s="124" t="s">
        <v>79</v>
      </c>
      <c r="C31" s="118" t="s">
        <v>19</v>
      </c>
      <c r="D31" s="118" t="s">
        <v>20</v>
      </c>
      <c r="E31" s="119" t="s">
        <v>317</v>
      </c>
      <c r="F31" s="120" t="s">
        <v>21</v>
      </c>
      <c r="G31" s="137">
        <v>21254926</v>
      </c>
      <c r="H31" s="137">
        <v>21254926</v>
      </c>
      <c r="I31" s="138">
        <v>0</v>
      </c>
      <c r="J31" s="138">
        <v>0</v>
      </c>
      <c r="K31" s="138">
        <v>0</v>
      </c>
      <c r="L31" s="137">
        <v>21254926</v>
      </c>
      <c r="M31" s="138">
        <v>0</v>
      </c>
      <c r="N31" s="138">
        <v>0</v>
      </c>
      <c r="O31" s="138">
        <v>0</v>
      </c>
      <c r="P31" s="138">
        <v>0</v>
      </c>
      <c r="Q31" s="138">
        <v>0</v>
      </c>
      <c r="R31" s="138">
        <v>0</v>
      </c>
      <c r="S31" s="138">
        <v>0</v>
      </c>
      <c r="T31" s="136"/>
    </row>
    <row r="32" spans="1:20" ht="15" x14ac:dyDescent="0.25">
      <c r="A32" s="112" t="s">
        <v>80</v>
      </c>
      <c r="B32" s="124" t="s">
        <v>81</v>
      </c>
      <c r="C32" s="118" t="s">
        <v>19</v>
      </c>
      <c r="D32" s="118" t="s">
        <v>20</v>
      </c>
      <c r="E32" s="119" t="s">
        <v>317</v>
      </c>
      <c r="F32" s="120" t="s">
        <v>21</v>
      </c>
      <c r="G32" s="137">
        <v>1302376189</v>
      </c>
      <c r="H32" s="137">
        <v>1302376189</v>
      </c>
      <c r="I32" s="138">
        <v>0</v>
      </c>
      <c r="J32" s="138">
        <v>0</v>
      </c>
      <c r="K32" s="137">
        <v>450617056</v>
      </c>
      <c r="L32" s="137">
        <v>851759133</v>
      </c>
      <c r="M32" s="137">
        <v>450617056</v>
      </c>
      <c r="N32" s="138">
        <v>0</v>
      </c>
      <c r="O32" s="137">
        <v>450617056</v>
      </c>
      <c r="P32" s="138">
        <v>0</v>
      </c>
      <c r="Q32" s="137">
        <v>450617056</v>
      </c>
      <c r="R32" s="138">
        <v>0</v>
      </c>
      <c r="S32" s="138">
        <v>0</v>
      </c>
      <c r="T32" s="136"/>
    </row>
    <row r="33" spans="1:20" ht="15" x14ac:dyDescent="0.25">
      <c r="A33" s="112" t="s">
        <v>82</v>
      </c>
      <c r="B33" s="124" t="s">
        <v>83</v>
      </c>
      <c r="C33" s="118" t="s">
        <v>19</v>
      </c>
      <c r="D33" s="118" t="s">
        <v>20</v>
      </c>
      <c r="E33" s="119" t="s">
        <v>317</v>
      </c>
      <c r="F33" s="120" t="s">
        <v>21</v>
      </c>
      <c r="G33" s="137">
        <v>86996627</v>
      </c>
      <c r="H33" s="137">
        <v>86996627</v>
      </c>
      <c r="I33" s="138">
        <v>0</v>
      </c>
      <c r="J33" s="138">
        <v>0</v>
      </c>
      <c r="K33" s="138">
        <v>0</v>
      </c>
      <c r="L33" s="137">
        <v>86996627</v>
      </c>
      <c r="M33" s="138">
        <v>0</v>
      </c>
      <c r="N33" s="138">
        <v>0</v>
      </c>
      <c r="O33" s="138">
        <v>0</v>
      </c>
      <c r="P33" s="138">
        <v>0</v>
      </c>
      <c r="Q33" s="138">
        <v>0</v>
      </c>
      <c r="R33" s="138">
        <v>0</v>
      </c>
      <c r="S33" s="138">
        <v>0</v>
      </c>
      <c r="T33" s="136"/>
    </row>
    <row r="34" spans="1:20" ht="15" x14ac:dyDescent="0.25">
      <c r="A34" s="112" t="s">
        <v>84</v>
      </c>
      <c r="B34" s="123" t="s">
        <v>85</v>
      </c>
      <c r="C34" s="115" t="s">
        <v>19</v>
      </c>
      <c r="D34" s="115" t="s">
        <v>20</v>
      </c>
      <c r="E34" s="116" t="s">
        <v>317</v>
      </c>
      <c r="F34" s="117" t="s">
        <v>21</v>
      </c>
      <c r="G34" s="134">
        <v>26880829000</v>
      </c>
      <c r="H34" s="134">
        <v>21083085112</v>
      </c>
      <c r="I34" s="134">
        <v>5797743888</v>
      </c>
      <c r="J34" s="135">
        <v>0</v>
      </c>
      <c r="K34" s="134">
        <v>18317626796.110001</v>
      </c>
      <c r="L34" s="134">
        <v>2765458315.8899999</v>
      </c>
      <c r="M34" s="134">
        <v>7537052469.0100002</v>
      </c>
      <c r="N34" s="134">
        <v>10780574327.1</v>
      </c>
      <c r="O34" s="134">
        <v>7470693579.3299999</v>
      </c>
      <c r="P34" s="134">
        <v>66358889.68</v>
      </c>
      <c r="Q34" s="134">
        <v>7470693579.3299999</v>
      </c>
      <c r="R34" s="135">
        <v>0</v>
      </c>
      <c r="S34" s="134">
        <v>5845814</v>
      </c>
      <c r="T34" s="136"/>
    </row>
    <row r="35" spans="1:20" ht="15" x14ac:dyDescent="0.25">
      <c r="A35" s="112" t="s">
        <v>86</v>
      </c>
      <c r="B35" s="123" t="s">
        <v>87</v>
      </c>
      <c r="C35" s="115" t="s">
        <v>19</v>
      </c>
      <c r="D35" s="115" t="s">
        <v>20</v>
      </c>
      <c r="E35" s="116" t="s">
        <v>317</v>
      </c>
      <c r="F35" s="117" t="s">
        <v>21</v>
      </c>
      <c r="G35" s="134">
        <v>108766</v>
      </c>
      <c r="H35" s="135">
        <v>0</v>
      </c>
      <c r="I35" s="134">
        <v>108766</v>
      </c>
      <c r="J35" s="135">
        <v>0</v>
      </c>
      <c r="K35" s="135">
        <v>0</v>
      </c>
      <c r="L35" s="135">
        <v>0</v>
      </c>
      <c r="M35" s="135">
        <v>0</v>
      </c>
      <c r="N35" s="135">
        <v>0</v>
      </c>
      <c r="O35" s="135">
        <v>0</v>
      </c>
      <c r="P35" s="135">
        <v>0</v>
      </c>
      <c r="Q35" s="135">
        <v>0</v>
      </c>
      <c r="R35" s="135">
        <v>0</v>
      </c>
      <c r="S35" s="135">
        <v>0</v>
      </c>
      <c r="T35" s="136"/>
    </row>
    <row r="36" spans="1:20" ht="15" x14ac:dyDescent="0.25">
      <c r="A36" s="112" t="s">
        <v>88</v>
      </c>
      <c r="B36" s="123" t="s">
        <v>89</v>
      </c>
      <c r="C36" s="115" t="s">
        <v>19</v>
      </c>
      <c r="D36" s="115" t="s">
        <v>20</v>
      </c>
      <c r="E36" s="116" t="s">
        <v>317</v>
      </c>
      <c r="F36" s="117" t="s">
        <v>21</v>
      </c>
      <c r="G36" s="134">
        <v>108766</v>
      </c>
      <c r="H36" s="135">
        <v>0</v>
      </c>
      <c r="I36" s="134">
        <v>108766</v>
      </c>
      <c r="J36" s="135">
        <v>0</v>
      </c>
      <c r="K36" s="135">
        <v>0</v>
      </c>
      <c r="L36" s="135">
        <v>0</v>
      </c>
      <c r="M36" s="135">
        <v>0</v>
      </c>
      <c r="N36" s="135">
        <v>0</v>
      </c>
      <c r="O36" s="135">
        <v>0</v>
      </c>
      <c r="P36" s="135">
        <v>0</v>
      </c>
      <c r="Q36" s="135">
        <v>0</v>
      </c>
      <c r="R36" s="135">
        <v>0</v>
      </c>
      <c r="S36" s="135">
        <v>0</v>
      </c>
      <c r="T36" s="136"/>
    </row>
    <row r="37" spans="1:20" ht="16.5" x14ac:dyDescent="0.25">
      <c r="A37" s="112" t="s">
        <v>90</v>
      </c>
      <c r="B37" s="123" t="s">
        <v>91</v>
      </c>
      <c r="C37" s="115" t="s">
        <v>19</v>
      </c>
      <c r="D37" s="115" t="s">
        <v>20</v>
      </c>
      <c r="E37" s="116" t="s">
        <v>317</v>
      </c>
      <c r="F37" s="117" t="s">
        <v>21</v>
      </c>
      <c r="G37" s="134">
        <v>54383</v>
      </c>
      <c r="H37" s="135">
        <v>0</v>
      </c>
      <c r="I37" s="134">
        <v>54383</v>
      </c>
      <c r="J37" s="135">
        <v>0</v>
      </c>
      <c r="K37" s="135">
        <v>0</v>
      </c>
      <c r="L37" s="135">
        <v>0</v>
      </c>
      <c r="M37" s="135">
        <v>0</v>
      </c>
      <c r="N37" s="135">
        <v>0</v>
      </c>
      <c r="O37" s="135">
        <v>0</v>
      </c>
      <c r="P37" s="135">
        <v>0</v>
      </c>
      <c r="Q37" s="135">
        <v>0</v>
      </c>
      <c r="R37" s="135">
        <v>0</v>
      </c>
      <c r="S37" s="135">
        <v>0</v>
      </c>
      <c r="T37" s="136"/>
    </row>
    <row r="38" spans="1:20" ht="16.5" x14ac:dyDescent="0.25">
      <c r="A38" s="112" t="s">
        <v>92</v>
      </c>
      <c r="B38" s="124" t="s">
        <v>93</v>
      </c>
      <c r="C38" s="118" t="s">
        <v>19</v>
      </c>
      <c r="D38" s="118" t="s">
        <v>20</v>
      </c>
      <c r="E38" s="119" t="s">
        <v>317</v>
      </c>
      <c r="F38" s="120" t="s">
        <v>21</v>
      </c>
      <c r="G38" s="137">
        <v>54383</v>
      </c>
      <c r="H38" s="138">
        <v>0</v>
      </c>
      <c r="I38" s="137">
        <v>54383</v>
      </c>
      <c r="J38" s="138">
        <v>0</v>
      </c>
      <c r="K38" s="138">
        <v>0</v>
      </c>
      <c r="L38" s="138">
        <v>0</v>
      </c>
      <c r="M38" s="138">
        <v>0</v>
      </c>
      <c r="N38" s="138">
        <v>0</v>
      </c>
      <c r="O38" s="138">
        <v>0</v>
      </c>
      <c r="P38" s="138">
        <v>0</v>
      </c>
      <c r="Q38" s="138">
        <v>0</v>
      </c>
      <c r="R38" s="138">
        <v>0</v>
      </c>
      <c r="S38" s="138">
        <v>0</v>
      </c>
      <c r="T38" s="136"/>
    </row>
    <row r="39" spans="1:20" ht="27.75" customHeight="1" x14ac:dyDescent="0.25">
      <c r="A39" s="112" t="s">
        <v>94</v>
      </c>
      <c r="B39" s="123" t="s">
        <v>95</v>
      </c>
      <c r="C39" s="115" t="s">
        <v>19</v>
      </c>
      <c r="D39" s="115" t="s">
        <v>20</v>
      </c>
      <c r="E39" s="116" t="s">
        <v>317</v>
      </c>
      <c r="F39" s="117" t="s">
        <v>21</v>
      </c>
      <c r="G39" s="135">
        <v>0</v>
      </c>
      <c r="H39" s="135">
        <v>0</v>
      </c>
      <c r="I39" s="135">
        <v>0</v>
      </c>
      <c r="J39" s="135">
        <v>0</v>
      </c>
      <c r="K39" s="135">
        <v>0</v>
      </c>
      <c r="L39" s="135">
        <v>0</v>
      </c>
      <c r="M39" s="135">
        <v>0</v>
      </c>
      <c r="N39" s="135">
        <v>0</v>
      </c>
      <c r="O39" s="135">
        <v>0</v>
      </c>
      <c r="P39" s="135">
        <v>0</v>
      </c>
      <c r="Q39" s="135">
        <v>0</v>
      </c>
      <c r="R39" s="135">
        <v>0</v>
      </c>
      <c r="S39" s="135">
        <v>0</v>
      </c>
      <c r="T39" s="136"/>
    </row>
    <row r="40" spans="1:20" ht="27.75" customHeight="1" x14ac:dyDescent="0.25">
      <c r="A40" s="112" t="s">
        <v>96</v>
      </c>
      <c r="B40" s="124" t="s">
        <v>97</v>
      </c>
      <c r="C40" s="118" t="s">
        <v>19</v>
      </c>
      <c r="D40" s="118" t="s">
        <v>20</v>
      </c>
      <c r="E40" s="119" t="s">
        <v>317</v>
      </c>
      <c r="F40" s="120" t="s">
        <v>21</v>
      </c>
      <c r="G40" s="138">
        <v>0</v>
      </c>
      <c r="H40" s="138">
        <v>0</v>
      </c>
      <c r="I40" s="138">
        <v>0</v>
      </c>
      <c r="J40" s="138">
        <v>0</v>
      </c>
      <c r="K40" s="138">
        <v>0</v>
      </c>
      <c r="L40" s="138">
        <v>0</v>
      </c>
      <c r="M40" s="138">
        <v>0</v>
      </c>
      <c r="N40" s="138">
        <v>0</v>
      </c>
      <c r="O40" s="138">
        <v>0</v>
      </c>
      <c r="P40" s="138">
        <v>0</v>
      </c>
      <c r="Q40" s="138">
        <v>0</v>
      </c>
      <c r="R40" s="138">
        <v>0</v>
      </c>
      <c r="S40" s="138">
        <v>0</v>
      </c>
      <c r="T40" s="136"/>
    </row>
    <row r="41" spans="1:20" ht="15" x14ac:dyDescent="0.25">
      <c r="A41" s="112" t="s">
        <v>98</v>
      </c>
      <c r="B41" s="124" t="s">
        <v>99</v>
      </c>
      <c r="C41" s="118" t="s">
        <v>19</v>
      </c>
      <c r="D41" s="118" t="s">
        <v>20</v>
      </c>
      <c r="E41" s="119" t="s">
        <v>317</v>
      </c>
      <c r="F41" s="120" t="s">
        <v>21</v>
      </c>
      <c r="G41" s="138">
        <v>0</v>
      </c>
      <c r="H41" s="138">
        <v>0</v>
      </c>
      <c r="I41" s="138">
        <v>0</v>
      </c>
      <c r="J41" s="138">
        <v>0</v>
      </c>
      <c r="K41" s="138">
        <v>0</v>
      </c>
      <c r="L41" s="138">
        <v>0</v>
      </c>
      <c r="M41" s="138">
        <v>0</v>
      </c>
      <c r="N41" s="138">
        <v>0</v>
      </c>
      <c r="O41" s="138">
        <v>0</v>
      </c>
      <c r="P41" s="138">
        <v>0</v>
      </c>
      <c r="Q41" s="138">
        <v>0</v>
      </c>
      <c r="R41" s="138">
        <v>0</v>
      </c>
      <c r="S41" s="138">
        <v>0</v>
      </c>
      <c r="T41" s="136"/>
    </row>
    <row r="42" spans="1:20" ht="16.5" x14ac:dyDescent="0.25">
      <c r="A42" s="112" t="s">
        <v>100</v>
      </c>
      <c r="B42" s="124" t="s">
        <v>101</v>
      </c>
      <c r="C42" s="118" t="s">
        <v>19</v>
      </c>
      <c r="D42" s="118" t="s">
        <v>20</v>
      </c>
      <c r="E42" s="119" t="s">
        <v>317</v>
      </c>
      <c r="F42" s="120" t="s">
        <v>21</v>
      </c>
      <c r="G42" s="138">
        <v>0</v>
      </c>
      <c r="H42" s="138">
        <v>0</v>
      </c>
      <c r="I42" s="138">
        <v>0</v>
      </c>
      <c r="J42" s="138">
        <v>0</v>
      </c>
      <c r="K42" s="138">
        <v>0</v>
      </c>
      <c r="L42" s="138">
        <v>0</v>
      </c>
      <c r="M42" s="138">
        <v>0</v>
      </c>
      <c r="N42" s="138">
        <v>0</v>
      </c>
      <c r="O42" s="138">
        <v>0</v>
      </c>
      <c r="P42" s="138">
        <v>0</v>
      </c>
      <c r="Q42" s="138">
        <v>0</v>
      </c>
      <c r="R42" s="138">
        <v>0</v>
      </c>
      <c r="S42" s="138">
        <v>0</v>
      </c>
      <c r="T42" s="136"/>
    </row>
    <row r="43" spans="1:20" ht="15" x14ac:dyDescent="0.25">
      <c r="A43" s="112" t="s">
        <v>102</v>
      </c>
      <c r="B43" s="124" t="s">
        <v>103</v>
      </c>
      <c r="C43" s="118" t="s">
        <v>19</v>
      </c>
      <c r="D43" s="118" t="s">
        <v>20</v>
      </c>
      <c r="E43" s="119" t="s">
        <v>317</v>
      </c>
      <c r="F43" s="120" t="s">
        <v>21</v>
      </c>
      <c r="G43" s="138">
        <v>0</v>
      </c>
      <c r="H43" s="138">
        <v>0</v>
      </c>
      <c r="I43" s="138">
        <v>0</v>
      </c>
      <c r="J43" s="138">
        <v>0</v>
      </c>
      <c r="K43" s="138">
        <v>0</v>
      </c>
      <c r="L43" s="138">
        <v>0</v>
      </c>
      <c r="M43" s="138">
        <v>0</v>
      </c>
      <c r="N43" s="138">
        <v>0</v>
      </c>
      <c r="O43" s="138">
        <v>0</v>
      </c>
      <c r="P43" s="138">
        <v>0</v>
      </c>
      <c r="Q43" s="138">
        <v>0</v>
      </c>
      <c r="R43" s="138">
        <v>0</v>
      </c>
      <c r="S43" s="138">
        <v>0</v>
      </c>
      <c r="T43" s="136"/>
    </row>
    <row r="44" spans="1:20" ht="16.5" x14ac:dyDescent="0.25">
      <c r="A44" s="112" t="s">
        <v>104</v>
      </c>
      <c r="B44" s="124" t="s">
        <v>105</v>
      </c>
      <c r="C44" s="118" t="s">
        <v>19</v>
      </c>
      <c r="D44" s="118" t="s">
        <v>20</v>
      </c>
      <c r="E44" s="119" t="s">
        <v>317</v>
      </c>
      <c r="F44" s="120" t="s">
        <v>21</v>
      </c>
      <c r="G44" s="138">
        <v>0</v>
      </c>
      <c r="H44" s="138">
        <v>0</v>
      </c>
      <c r="I44" s="138">
        <v>0</v>
      </c>
      <c r="J44" s="138">
        <v>0</v>
      </c>
      <c r="K44" s="138">
        <v>0</v>
      </c>
      <c r="L44" s="138">
        <v>0</v>
      </c>
      <c r="M44" s="138">
        <v>0</v>
      </c>
      <c r="N44" s="138">
        <v>0</v>
      </c>
      <c r="O44" s="138">
        <v>0</v>
      </c>
      <c r="P44" s="138">
        <v>0</v>
      </c>
      <c r="Q44" s="138">
        <v>0</v>
      </c>
      <c r="R44" s="138">
        <v>0</v>
      </c>
      <c r="S44" s="138">
        <v>0</v>
      </c>
      <c r="T44" s="136"/>
    </row>
    <row r="45" spans="1:20" ht="16.5" x14ac:dyDescent="0.25">
      <c r="A45" s="112" t="s">
        <v>106</v>
      </c>
      <c r="B45" s="124" t="s">
        <v>107</v>
      </c>
      <c r="C45" s="118" t="s">
        <v>19</v>
      </c>
      <c r="D45" s="118" t="s">
        <v>20</v>
      </c>
      <c r="E45" s="119" t="s">
        <v>317</v>
      </c>
      <c r="F45" s="120" t="s">
        <v>21</v>
      </c>
      <c r="G45" s="138">
        <v>0</v>
      </c>
      <c r="H45" s="138">
        <v>0</v>
      </c>
      <c r="I45" s="138">
        <v>0</v>
      </c>
      <c r="J45" s="138">
        <v>0</v>
      </c>
      <c r="K45" s="138">
        <v>0</v>
      </c>
      <c r="L45" s="138">
        <v>0</v>
      </c>
      <c r="M45" s="138">
        <v>0</v>
      </c>
      <c r="N45" s="138">
        <v>0</v>
      </c>
      <c r="O45" s="138">
        <v>0</v>
      </c>
      <c r="P45" s="138">
        <v>0</v>
      </c>
      <c r="Q45" s="138">
        <v>0</v>
      </c>
      <c r="R45" s="138">
        <v>0</v>
      </c>
      <c r="S45" s="138">
        <v>0</v>
      </c>
      <c r="T45" s="136"/>
    </row>
    <row r="46" spans="1:20" ht="15" x14ac:dyDescent="0.25">
      <c r="A46" s="112" t="s">
        <v>108</v>
      </c>
      <c r="B46" s="123" t="s">
        <v>109</v>
      </c>
      <c r="C46" s="115" t="s">
        <v>19</v>
      </c>
      <c r="D46" s="115" t="s">
        <v>20</v>
      </c>
      <c r="E46" s="116" t="s">
        <v>317</v>
      </c>
      <c r="F46" s="117" t="s">
        <v>21</v>
      </c>
      <c r="G46" s="134">
        <v>54383</v>
      </c>
      <c r="H46" s="135">
        <v>0</v>
      </c>
      <c r="I46" s="134">
        <v>54383</v>
      </c>
      <c r="J46" s="135">
        <v>0</v>
      </c>
      <c r="K46" s="135">
        <v>0</v>
      </c>
      <c r="L46" s="135">
        <v>0</v>
      </c>
      <c r="M46" s="135">
        <v>0</v>
      </c>
      <c r="N46" s="135">
        <v>0</v>
      </c>
      <c r="O46" s="135">
        <v>0</v>
      </c>
      <c r="P46" s="135">
        <v>0</v>
      </c>
      <c r="Q46" s="135">
        <v>0</v>
      </c>
      <c r="R46" s="135">
        <v>0</v>
      </c>
      <c r="S46" s="135">
        <v>0</v>
      </c>
      <c r="T46" s="136"/>
    </row>
    <row r="47" spans="1:20" ht="15" x14ac:dyDescent="0.25">
      <c r="A47" s="112" t="s">
        <v>110</v>
      </c>
      <c r="B47" s="124" t="s">
        <v>111</v>
      </c>
      <c r="C47" s="118" t="s">
        <v>19</v>
      </c>
      <c r="D47" s="118" t="s">
        <v>20</v>
      </c>
      <c r="E47" s="119" t="s">
        <v>317</v>
      </c>
      <c r="F47" s="120" t="s">
        <v>21</v>
      </c>
      <c r="G47" s="137">
        <v>54383</v>
      </c>
      <c r="H47" s="138">
        <v>0</v>
      </c>
      <c r="I47" s="137">
        <v>54383</v>
      </c>
      <c r="J47" s="138">
        <v>0</v>
      </c>
      <c r="K47" s="138">
        <v>0</v>
      </c>
      <c r="L47" s="138">
        <v>0</v>
      </c>
      <c r="M47" s="138">
        <v>0</v>
      </c>
      <c r="N47" s="138">
        <v>0</v>
      </c>
      <c r="O47" s="138">
        <v>0</v>
      </c>
      <c r="P47" s="138">
        <v>0</v>
      </c>
      <c r="Q47" s="138">
        <v>0</v>
      </c>
      <c r="R47" s="138">
        <v>0</v>
      </c>
      <c r="S47" s="138">
        <v>0</v>
      </c>
      <c r="T47" s="136"/>
    </row>
    <row r="48" spans="1:20" ht="15" x14ac:dyDescent="0.25">
      <c r="A48" s="112" t="s">
        <v>112</v>
      </c>
      <c r="B48" s="123" t="s">
        <v>113</v>
      </c>
      <c r="C48" s="115" t="s">
        <v>19</v>
      </c>
      <c r="D48" s="115" t="s">
        <v>20</v>
      </c>
      <c r="E48" s="116" t="s">
        <v>317</v>
      </c>
      <c r="F48" s="117" t="s">
        <v>21</v>
      </c>
      <c r="G48" s="134">
        <v>26880720234</v>
      </c>
      <c r="H48" s="134">
        <v>21083085112</v>
      </c>
      <c r="I48" s="134">
        <v>5797635122</v>
      </c>
      <c r="J48" s="135">
        <v>0</v>
      </c>
      <c r="K48" s="134">
        <v>18317626796.110001</v>
      </c>
      <c r="L48" s="134">
        <v>2765458315.8899999</v>
      </c>
      <c r="M48" s="134">
        <v>7537052469.0100002</v>
      </c>
      <c r="N48" s="134">
        <v>10780574327.1</v>
      </c>
      <c r="O48" s="134">
        <v>7470693579.3299999</v>
      </c>
      <c r="P48" s="134">
        <v>66358889.68</v>
      </c>
      <c r="Q48" s="134">
        <v>7470693579.3299999</v>
      </c>
      <c r="R48" s="135">
        <v>0</v>
      </c>
      <c r="S48" s="134">
        <v>5845814</v>
      </c>
      <c r="T48" s="136"/>
    </row>
    <row r="49" spans="1:20" ht="15" x14ac:dyDescent="0.25">
      <c r="A49" s="112" t="s">
        <v>114</v>
      </c>
      <c r="B49" s="123" t="s">
        <v>115</v>
      </c>
      <c r="C49" s="115" t="s">
        <v>19</v>
      </c>
      <c r="D49" s="115" t="s">
        <v>20</v>
      </c>
      <c r="E49" s="116" t="s">
        <v>317</v>
      </c>
      <c r="F49" s="117" t="s">
        <v>21</v>
      </c>
      <c r="G49" s="134">
        <v>1466200108</v>
      </c>
      <c r="H49" s="134">
        <v>564215206.09000003</v>
      </c>
      <c r="I49" s="134">
        <v>901984901.90999997</v>
      </c>
      <c r="J49" s="135">
        <v>0</v>
      </c>
      <c r="K49" s="134">
        <v>64227943</v>
      </c>
      <c r="L49" s="134">
        <v>499987263.08999997</v>
      </c>
      <c r="M49" s="134">
        <v>23926248.780000001</v>
      </c>
      <c r="N49" s="134">
        <v>40301694.219999999</v>
      </c>
      <c r="O49" s="134">
        <v>22082338.859999999</v>
      </c>
      <c r="P49" s="134">
        <v>1843909.92</v>
      </c>
      <c r="Q49" s="134">
        <v>22082338.859999999</v>
      </c>
      <c r="R49" s="135">
        <v>0</v>
      </c>
      <c r="S49" s="135">
        <v>0</v>
      </c>
      <c r="T49" s="136"/>
    </row>
    <row r="50" spans="1:20" ht="24.75" x14ac:dyDescent="0.25">
      <c r="A50" s="112" t="s">
        <v>116</v>
      </c>
      <c r="B50" s="123" t="s">
        <v>117</v>
      </c>
      <c r="C50" s="115" t="s">
        <v>19</v>
      </c>
      <c r="D50" s="115" t="s">
        <v>20</v>
      </c>
      <c r="E50" s="116" t="s">
        <v>317</v>
      </c>
      <c r="F50" s="117" t="s">
        <v>21</v>
      </c>
      <c r="G50" s="134">
        <v>502506977</v>
      </c>
      <c r="H50" s="134">
        <v>296212662.29000002</v>
      </c>
      <c r="I50" s="134">
        <v>206294314.71000001</v>
      </c>
      <c r="J50" s="135">
        <v>0</v>
      </c>
      <c r="K50" s="134">
        <v>2899920</v>
      </c>
      <c r="L50" s="134">
        <v>293312742.29000002</v>
      </c>
      <c r="M50" s="134">
        <v>2899920</v>
      </c>
      <c r="N50" s="135">
        <v>0</v>
      </c>
      <c r="O50" s="134">
        <v>2899920</v>
      </c>
      <c r="P50" s="135">
        <v>0</v>
      </c>
      <c r="Q50" s="134">
        <v>2899920</v>
      </c>
      <c r="R50" s="135">
        <v>0</v>
      </c>
      <c r="S50" s="135">
        <v>0</v>
      </c>
      <c r="T50" s="136"/>
    </row>
    <row r="51" spans="1:20" ht="15" customHeight="1" x14ac:dyDescent="0.25">
      <c r="A51" s="112" t="s">
        <v>118</v>
      </c>
      <c r="B51" s="124" t="s">
        <v>119</v>
      </c>
      <c r="C51" s="118" t="s">
        <v>19</v>
      </c>
      <c r="D51" s="118" t="s">
        <v>20</v>
      </c>
      <c r="E51" s="119" t="s">
        <v>317</v>
      </c>
      <c r="F51" s="120" t="s">
        <v>21</v>
      </c>
      <c r="G51" s="137">
        <v>9755481</v>
      </c>
      <c r="H51" s="137">
        <v>2899920</v>
      </c>
      <c r="I51" s="137">
        <v>6855561</v>
      </c>
      <c r="J51" s="138">
        <v>0</v>
      </c>
      <c r="K51" s="137">
        <v>2899920</v>
      </c>
      <c r="L51" s="138">
        <v>0</v>
      </c>
      <c r="M51" s="137">
        <v>2899920</v>
      </c>
      <c r="N51" s="138">
        <v>0</v>
      </c>
      <c r="O51" s="137">
        <v>2899920</v>
      </c>
      <c r="P51" s="138">
        <v>0</v>
      </c>
      <c r="Q51" s="137">
        <v>2899920</v>
      </c>
      <c r="R51" s="138">
        <v>0</v>
      </c>
      <c r="S51" s="138">
        <v>0</v>
      </c>
      <c r="T51" s="136"/>
    </row>
    <row r="52" spans="1:20" ht="15" x14ac:dyDescent="0.25">
      <c r="A52" s="112" t="s">
        <v>120</v>
      </c>
      <c r="B52" s="124" t="s">
        <v>121</v>
      </c>
      <c r="C52" s="118" t="s">
        <v>19</v>
      </c>
      <c r="D52" s="118" t="s">
        <v>20</v>
      </c>
      <c r="E52" s="119" t="s">
        <v>317</v>
      </c>
      <c r="F52" s="120" t="s">
        <v>21</v>
      </c>
      <c r="G52" s="137">
        <v>108766</v>
      </c>
      <c r="H52" s="138">
        <v>0</v>
      </c>
      <c r="I52" s="137">
        <v>108766</v>
      </c>
      <c r="J52" s="138">
        <v>0</v>
      </c>
      <c r="K52" s="138">
        <v>0</v>
      </c>
      <c r="L52" s="138">
        <v>0</v>
      </c>
      <c r="M52" s="138">
        <v>0</v>
      </c>
      <c r="N52" s="138">
        <v>0</v>
      </c>
      <c r="O52" s="138">
        <v>0</v>
      </c>
      <c r="P52" s="138">
        <v>0</v>
      </c>
      <c r="Q52" s="138">
        <v>0</v>
      </c>
      <c r="R52" s="138">
        <v>0</v>
      </c>
      <c r="S52" s="138">
        <v>0</v>
      </c>
      <c r="T52" s="136"/>
    </row>
    <row r="53" spans="1:20" ht="16.5" x14ac:dyDescent="0.25">
      <c r="A53" s="112" t="s">
        <v>122</v>
      </c>
      <c r="B53" s="124" t="s">
        <v>123</v>
      </c>
      <c r="C53" s="118" t="s">
        <v>19</v>
      </c>
      <c r="D53" s="118" t="s">
        <v>20</v>
      </c>
      <c r="E53" s="119" t="s">
        <v>317</v>
      </c>
      <c r="F53" s="120" t="s">
        <v>21</v>
      </c>
      <c r="G53" s="137">
        <v>5438282</v>
      </c>
      <c r="H53" s="138">
        <v>0</v>
      </c>
      <c r="I53" s="137">
        <v>5438282</v>
      </c>
      <c r="J53" s="138">
        <v>0</v>
      </c>
      <c r="K53" s="138">
        <v>0</v>
      </c>
      <c r="L53" s="138">
        <v>0</v>
      </c>
      <c r="M53" s="138">
        <v>0</v>
      </c>
      <c r="N53" s="138">
        <v>0</v>
      </c>
      <c r="O53" s="138">
        <v>0</v>
      </c>
      <c r="P53" s="138">
        <v>0</v>
      </c>
      <c r="Q53" s="138">
        <v>0</v>
      </c>
      <c r="R53" s="138">
        <v>0</v>
      </c>
      <c r="S53" s="138">
        <v>0</v>
      </c>
      <c r="T53" s="136"/>
    </row>
    <row r="54" spans="1:20" ht="16.5" x14ac:dyDescent="0.25">
      <c r="A54" s="112" t="s">
        <v>124</v>
      </c>
      <c r="B54" s="124" t="s">
        <v>125</v>
      </c>
      <c r="C54" s="118" t="s">
        <v>19</v>
      </c>
      <c r="D54" s="118" t="s">
        <v>20</v>
      </c>
      <c r="E54" s="119" t="s">
        <v>317</v>
      </c>
      <c r="F54" s="120" t="s">
        <v>21</v>
      </c>
      <c r="G54" s="137">
        <v>37204448</v>
      </c>
      <c r="H54" s="137">
        <v>5807200</v>
      </c>
      <c r="I54" s="137">
        <v>31397248</v>
      </c>
      <c r="J54" s="138">
        <v>0</v>
      </c>
      <c r="K54" s="138">
        <v>0</v>
      </c>
      <c r="L54" s="137">
        <v>5807200</v>
      </c>
      <c r="M54" s="138">
        <v>0</v>
      </c>
      <c r="N54" s="138">
        <v>0</v>
      </c>
      <c r="O54" s="138">
        <v>0</v>
      </c>
      <c r="P54" s="138">
        <v>0</v>
      </c>
      <c r="Q54" s="138">
        <v>0</v>
      </c>
      <c r="R54" s="138">
        <v>0</v>
      </c>
      <c r="S54" s="138">
        <v>0</v>
      </c>
      <c r="T54" s="136"/>
    </row>
    <row r="55" spans="1:20" ht="15" x14ac:dyDescent="0.25">
      <c r="A55" s="112" t="s">
        <v>126</v>
      </c>
      <c r="B55" s="124" t="s">
        <v>127</v>
      </c>
      <c r="C55" s="118" t="s">
        <v>19</v>
      </c>
      <c r="D55" s="118" t="s">
        <v>20</v>
      </c>
      <c r="E55" s="119" t="s">
        <v>317</v>
      </c>
      <c r="F55" s="120" t="s">
        <v>21</v>
      </c>
      <c r="G55" s="137">
        <v>450000000</v>
      </c>
      <c r="H55" s="137">
        <v>287505542.29000002</v>
      </c>
      <c r="I55" s="137">
        <v>162494457.71000001</v>
      </c>
      <c r="J55" s="138">
        <v>0</v>
      </c>
      <c r="K55" s="138">
        <v>0</v>
      </c>
      <c r="L55" s="137">
        <v>287505542.29000002</v>
      </c>
      <c r="M55" s="138">
        <v>0</v>
      </c>
      <c r="N55" s="138">
        <v>0</v>
      </c>
      <c r="O55" s="138">
        <v>0</v>
      </c>
      <c r="P55" s="138">
        <v>0</v>
      </c>
      <c r="Q55" s="138">
        <v>0</v>
      </c>
      <c r="R55" s="138">
        <v>0</v>
      </c>
      <c r="S55" s="138">
        <v>0</v>
      </c>
      <c r="T55" s="136"/>
    </row>
    <row r="56" spans="1:20" ht="16.5" x14ac:dyDescent="0.25">
      <c r="A56" s="112" t="s">
        <v>128</v>
      </c>
      <c r="B56" s="123" t="s">
        <v>129</v>
      </c>
      <c r="C56" s="115" t="s">
        <v>19</v>
      </c>
      <c r="D56" s="115" t="s">
        <v>20</v>
      </c>
      <c r="E56" s="116" t="s">
        <v>317</v>
      </c>
      <c r="F56" s="117" t="s">
        <v>21</v>
      </c>
      <c r="G56" s="134">
        <v>431502120</v>
      </c>
      <c r="H56" s="134">
        <v>249707112.13</v>
      </c>
      <c r="I56" s="134">
        <v>181795007.87</v>
      </c>
      <c r="J56" s="135">
        <v>0</v>
      </c>
      <c r="K56" s="134">
        <v>55024023</v>
      </c>
      <c r="L56" s="134">
        <v>194683089.13</v>
      </c>
      <c r="M56" s="134">
        <v>14722328.779999999</v>
      </c>
      <c r="N56" s="134">
        <v>40301694.219999999</v>
      </c>
      <c r="O56" s="134">
        <v>12878418.859999999</v>
      </c>
      <c r="P56" s="134">
        <v>1843909.92</v>
      </c>
      <c r="Q56" s="134">
        <v>12878418.859999999</v>
      </c>
      <c r="R56" s="135">
        <v>0</v>
      </c>
      <c r="S56" s="135">
        <v>0</v>
      </c>
      <c r="T56" s="136"/>
    </row>
    <row r="57" spans="1:20" ht="16.5" x14ac:dyDescent="0.25">
      <c r="A57" s="112" t="s">
        <v>130</v>
      </c>
      <c r="B57" s="124" t="s">
        <v>131</v>
      </c>
      <c r="C57" s="118" t="s">
        <v>19</v>
      </c>
      <c r="D57" s="118" t="s">
        <v>20</v>
      </c>
      <c r="E57" s="119" t="s">
        <v>317</v>
      </c>
      <c r="F57" s="120" t="s">
        <v>21</v>
      </c>
      <c r="G57" s="137">
        <v>2761565</v>
      </c>
      <c r="H57" s="137">
        <v>1162666.67</v>
      </c>
      <c r="I57" s="137">
        <v>1598898.33</v>
      </c>
      <c r="J57" s="138">
        <v>0</v>
      </c>
      <c r="K57" s="138">
        <v>0</v>
      </c>
      <c r="L57" s="137">
        <v>1162666.67</v>
      </c>
      <c r="M57" s="138">
        <v>0</v>
      </c>
      <c r="N57" s="138">
        <v>0</v>
      </c>
      <c r="O57" s="138">
        <v>0</v>
      </c>
      <c r="P57" s="138">
        <v>0</v>
      </c>
      <c r="Q57" s="138">
        <v>0</v>
      </c>
      <c r="R57" s="138">
        <v>0</v>
      </c>
      <c r="S57" s="138">
        <v>0</v>
      </c>
      <c r="T57" s="136"/>
    </row>
    <row r="58" spans="1:20" ht="16.5" x14ac:dyDescent="0.25">
      <c r="A58" s="112" t="s">
        <v>132</v>
      </c>
      <c r="B58" s="124" t="s">
        <v>512</v>
      </c>
      <c r="C58" s="118" t="s">
        <v>19</v>
      </c>
      <c r="D58" s="118" t="s">
        <v>20</v>
      </c>
      <c r="E58" s="119" t="s">
        <v>317</v>
      </c>
      <c r="F58" s="120" t="s">
        <v>21</v>
      </c>
      <c r="G58" s="137">
        <v>124000000</v>
      </c>
      <c r="H58" s="137">
        <v>34445145</v>
      </c>
      <c r="I58" s="137">
        <v>89554855</v>
      </c>
      <c r="J58" s="138">
        <v>0</v>
      </c>
      <c r="K58" s="138">
        <v>0</v>
      </c>
      <c r="L58" s="137">
        <v>34445145</v>
      </c>
      <c r="M58" s="138">
        <v>0</v>
      </c>
      <c r="N58" s="138">
        <v>0</v>
      </c>
      <c r="O58" s="138">
        <v>0</v>
      </c>
      <c r="P58" s="138">
        <v>0</v>
      </c>
      <c r="Q58" s="138">
        <v>0</v>
      </c>
      <c r="R58" s="138">
        <v>0</v>
      </c>
      <c r="S58" s="138">
        <v>0</v>
      </c>
      <c r="T58" s="136"/>
    </row>
    <row r="59" spans="1:20" ht="24.75" x14ac:dyDescent="0.25">
      <c r="A59" s="112" t="s">
        <v>134</v>
      </c>
      <c r="B59" s="124" t="s">
        <v>135</v>
      </c>
      <c r="C59" s="118" t="s">
        <v>19</v>
      </c>
      <c r="D59" s="118" t="s">
        <v>20</v>
      </c>
      <c r="E59" s="119" t="s">
        <v>317</v>
      </c>
      <c r="F59" s="120" t="s">
        <v>21</v>
      </c>
      <c r="G59" s="137">
        <v>56712738</v>
      </c>
      <c r="H59" s="137">
        <v>50928023</v>
      </c>
      <c r="I59" s="137">
        <v>5784715</v>
      </c>
      <c r="J59" s="138">
        <v>0</v>
      </c>
      <c r="K59" s="137">
        <v>50928023</v>
      </c>
      <c r="L59" s="138">
        <v>0</v>
      </c>
      <c r="M59" s="137">
        <v>10626328.779999999</v>
      </c>
      <c r="N59" s="137">
        <v>40301694.219999999</v>
      </c>
      <c r="O59" s="137">
        <v>8782418.8599999994</v>
      </c>
      <c r="P59" s="137">
        <v>1843909.92</v>
      </c>
      <c r="Q59" s="137">
        <v>8782418.8599999994</v>
      </c>
      <c r="R59" s="138">
        <v>0</v>
      </c>
      <c r="S59" s="138">
        <v>0</v>
      </c>
      <c r="T59" s="136"/>
    </row>
    <row r="60" spans="1:20" ht="15" x14ac:dyDescent="0.25">
      <c r="A60" s="112" t="s">
        <v>136</v>
      </c>
      <c r="B60" s="124" t="s">
        <v>137</v>
      </c>
      <c r="C60" s="118" t="s">
        <v>19</v>
      </c>
      <c r="D60" s="118" t="s">
        <v>20</v>
      </c>
      <c r="E60" s="119" t="s">
        <v>317</v>
      </c>
      <c r="F60" s="120" t="s">
        <v>21</v>
      </c>
      <c r="G60" s="137">
        <v>10066041</v>
      </c>
      <c r="H60" s="138">
        <v>0</v>
      </c>
      <c r="I60" s="137">
        <v>10066041</v>
      </c>
      <c r="J60" s="138">
        <v>0</v>
      </c>
      <c r="K60" s="138">
        <v>0</v>
      </c>
      <c r="L60" s="138">
        <v>0</v>
      </c>
      <c r="M60" s="138">
        <v>0</v>
      </c>
      <c r="N60" s="138">
        <v>0</v>
      </c>
      <c r="O60" s="138">
        <v>0</v>
      </c>
      <c r="P60" s="138">
        <v>0</v>
      </c>
      <c r="Q60" s="138">
        <v>0</v>
      </c>
      <c r="R60" s="138">
        <v>0</v>
      </c>
      <c r="S60" s="138">
        <v>0</v>
      </c>
      <c r="T60" s="136"/>
    </row>
    <row r="61" spans="1:20" ht="24.75" x14ac:dyDescent="0.25">
      <c r="A61" s="112" t="s">
        <v>138</v>
      </c>
      <c r="B61" s="124" t="s">
        <v>139</v>
      </c>
      <c r="C61" s="118" t="s">
        <v>19</v>
      </c>
      <c r="D61" s="118" t="s">
        <v>20</v>
      </c>
      <c r="E61" s="119" t="s">
        <v>317</v>
      </c>
      <c r="F61" s="120" t="s">
        <v>21</v>
      </c>
      <c r="G61" s="137">
        <v>75805653</v>
      </c>
      <c r="H61" s="137">
        <v>32213736.329999998</v>
      </c>
      <c r="I61" s="137">
        <v>43591916.670000002</v>
      </c>
      <c r="J61" s="138">
        <v>0</v>
      </c>
      <c r="K61" s="138">
        <v>0</v>
      </c>
      <c r="L61" s="137">
        <v>32213736.329999998</v>
      </c>
      <c r="M61" s="138">
        <v>0</v>
      </c>
      <c r="N61" s="138">
        <v>0</v>
      </c>
      <c r="O61" s="138">
        <v>0</v>
      </c>
      <c r="P61" s="138">
        <v>0</v>
      </c>
      <c r="Q61" s="138">
        <v>0</v>
      </c>
      <c r="R61" s="138">
        <v>0</v>
      </c>
      <c r="S61" s="138">
        <v>0</v>
      </c>
      <c r="T61" s="136"/>
    </row>
    <row r="62" spans="1:20" ht="15" x14ac:dyDescent="0.25">
      <c r="A62" s="112" t="s">
        <v>140</v>
      </c>
      <c r="B62" s="124" t="s">
        <v>141</v>
      </c>
      <c r="C62" s="118" t="s">
        <v>19</v>
      </c>
      <c r="D62" s="118" t="s">
        <v>20</v>
      </c>
      <c r="E62" s="119" t="s">
        <v>317</v>
      </c>
      <c r="F62" s="120" t="s">
        <v>21</v>
      </c>
      <c r="G62" s="137">
        <v>131237867</v>
      </c>
      <c r="H62" s="137">
        <v>130957541.13</v>
      </c>
      <c r="I62" s="137">
        <v>280325.87</v>
      </c>
      <c r="J62" s="138">
        <v>0</v>
      </c>
      <c r="K62" s="137">
        <v>4096000</v>
      </c>
      <c r="L62" s="137">
        <v>126861541.13</v>
      </c>
      <c r="M62" s="137">
        <v>4096000</v>
      </c>
      <c r="N62" s="138">
        <v>0</v>
      </c>
      <c r="O62" s="137">
        <v>4096000</v>
      </c>
      <c r="P62" s="138">
        <v>0</v>
      </c>
      <c r="Q62" s="137">
        <v>4096000</v>
      </c>
      <c r="R62" s="138">
        <v>0</v>
      </c>
      <c r="S62" s="138">
        <v>0</v>
      </c>
      <c r="T62" s="136"/>
    </row>
    <row r="63" spans="1:20" ht="16.5" x14ac:dyDescent="0.25">
      <c r="A63" s="112" t="s">
        <v>142</v>
      </c>
      <c r="B63" s="124" t="s">
        <v>143</v>
      </c>
      <c r="C63" s="118" t="s">
        <v>19</v>
      </c>
      <c r="D63" s="118" t="s">
        <v>20</v>
      </c>
      <c r="E63" s="119" t="s">
        <v>317</v>
      </c>
      <c r="F63" s="120" t="s">
        <v>21</v>
      </c>
      <c r="G63" s="137">
        <v>918256</v>
      </c>
      <c r="H63" s="138">
        <v>0</v>
      </c>
      <c r="I63" s="137">
        <v>918256</v>
      </c>
      <c r="J63" s="138">
        <v>0</v>
      </c>
      <c r="K63" s="138">
        <v>0</v>
      </c>
      <c r="L63" s="138">
        <v>0</v>
      </c>
      <c r="M63" s="138">
        <v>0</v>
      </c>
      <c r="N63" s="138">
        <v>0</v>
      </c>
      <c r="O63" s="138">
        <v>0</v>
      </c>
      <c r="P63" s="138">
        <v>0</v>
      </c>
      <c r="Q63" s="138">
        <v>0</v>
      </c>
      <c r="R63" s="138">
        <v>0</v>
      </c>
      <c r="S63" s="138">
        <v>0</v>
      </c>
      <c r="T63" s="136"/>
    </row>
    <row r="64" spans="1:20" ht="15" x14ac:dyDescent="0.25">
      <c r="A64" s="112" t="s">
        <v>144</v>
      </c>
      <c r="B64" s="124" t="s">
        <v>145</v>
      </c>
      <c r="C64" s="118" t="s">
        <v>19</v>
      </c>
      <c r="D64" s="118" t="s">
        <v>20</v>
      </c>
      <c r="E64" s="119" t="s">
        <v>317</v>
      </c>
      <c r="F64" s="120" t="s">
        <v>21</v>
      </c>
      <c r="G64" s="137">
        <v>30000000</v>
      </c>
      <c r="H64" s="138">
        <v>0</v>
      </c>
      <c r="I64" s="137">
        <v>30000000</v>
      </c>
      <c r="J64" s="138">
        <v>0</v>
      </c>
      <c r="K64" s="138">
        <v>0</v>
      </c>
      <c r="L64" s="138">
        <v>0</v>
      </c>
      <c r="M64" s="138">
        <v>0</v>
      </c>
      <c r="N64" s="138">
        <v>0</v>
      </c>
      <c r="O64" s="138">
        <v>0</v>
      </c>
      <c r="P64" s="138">
        <v>0</v>
      </c>
      <c r="Q64" s="138">
        <v>0</v>
      </c>
      <c r="R64" s="138">
        <v>0</v>
      </c>
      <c r="S64" s="138">
        <v>0</v>
      </c>
      <c r="T64" s="136"/>
    </row>
    <row r="65" spans="1:20" ht="15" x14ac:dyDescent="0.25">
      <c r="A65" s="112" t="s">
        <v>146</v>
      </c>
      <c r="B65" s="123" t="s">
        <v>147</v>
      </c>
      <c r="C65" s="115" t="s">
        <v>19</v>
      </c>
      <c r="D65" s="115" t="s">
        <v>20</v>
      </c>
      <c r="E65" s="116" t="s">
        <v>317</v>
      </c>
      <c r="F65" s="117" t="s">
        <v>21</v>
      </c>
      <c r="G65" s="134">
        <v>532191011</v>
      </c>
      <c r="H65" s="134">
        <v>18295431.670000002</v>
      </c>
      <c r="I65" s="134">
        <v>513895579.32999998</v>
      </c>
      <c r="J65" s="135">
        <v>0</v>
      </c>
      <c r="K65" s="134">
        <v>6304000</v>
      </c>
      <c r="L65" s="134">
        <v>11991431.67</v>
      </c>
      <c r="M65" s="134">
        <v>6304000</v>
      </c>
      <c r="N65" s="135">
        <v>0</v>
      </c>
      <c r="O65" s="134">
        <v>6304000</v>
      </c>
      <c r="P65" s="135">
        <v>0</v>
      </c>
      <c r="Q65" s="134">
        <v>6304000</v>
      </c>
      <c r="R65" s="135">
        <v>0</v>
      </c>
      <c r="S65" s="135">
        <v>0</v>
      </c>
      <c r="T65" s="136"/>
    </row>
    <row r="66" spans="1:20" ht="15" x14ac:dyDescent="0.25">
      <c r="A66" s="112" t="s">
        <v>148</v>
      </c>
      <c r="B66" s="124" t="s">
        <v>149</v>
      </c>
      <c r="C66" s="118" t="s">
        <v>19</v>
      </c>
      <c r="D66" s="118" t="s">
        <v>20</v>
      </c>
      <c r="E66" s="119" t="s">
        <v>317</v>
      </c>
      <c r="F66" s="120" t="s">
        <v>21</v>
      </c>
      <c r="G66" s="137">
        <v>340000</v>
      </c>
      <c r="H66" s="138">
        <v>0</v>
      </c>
      <c r="I66" s="137">
        <v>340000</v>
      </c>
      <c r="J66" s="138">
        <v>0</v>
      </c>
      <c r="K66" s="138">
        <v>0</v>
      </c>
      <c r="L66" s="138">
        <v>0</v>
      </c>
      <c r="M66" s="138">
        <v>0</v>
      </c>
      <c r="N66" s="138">
        <v>0</v>
      </c>
      <c r="O66" s="138">
        <v>0</v>
      </c>
      <c r="P66" s="138">
        <v>0</v>
      </c>
      <c r="Q66" s="138">
        <v>0</v>
      </c>
      <c r="R66" s="138">
        <v>0</v>
      </c>
      <c r="S66" s="138">
        <v>0</v>
      </c>
      <c r="T66" s="136"/>
    </row>
    <row r="67" spans="1:20" ht="16.5" x14ac:dyDescent="0.25">
      <c r="A67" s="112" t="s">
        <v>150</v>
      </c>
      <c r="B67" s="124" t="s">
        <v>151</v>
      </c>
      <c r="C67" s="118" t="s">
        <v>19</v>
      </c>
      <c r="D67" s="118" t="s">
        <v>20</v>
      </c>
      <c r="E67" s="119" t="s">
        <v>317</v>
      </c>
      <c r="F67" s="120" t="s">
        <v>21</v>
      </c>
      <c r="G67" s="137">
        <v>21000000</v>
      </c>
      <c r="H67" s="137">
        <v>11991431.67</v>
      </c>
      <c r="I67" s="137">
        <v>9008568.3300000001</v>
      </c>
      <c r="J67" s="138">
        <v>0</v>
      </c>
      <c r="K67" s="138">
        <v>0</v>
      </c>
      <c r="L67" s="137">
        <v>11991431.67</v>
      </c>
      <c r="M67" s="138">
        <v>0</v>
      </c>
      <c r="N67" s="138">
        <v>0</v>
      </c>
      <c r="O67" s="138">
        <v>0</v>
      </c>
      <c r="P67" s="138">
        <v>0</v>
      </c>
      <c r="Q67" s="138">
        <v>0</v>
      </c>
      <c r="R67" s="138">
        <v>0</v>
      </c>
      <c r="S67" s="138">
        <v>0</v>
      </c>
      <c r="T67" s="136"/>
    </row>
    <row r="68" spans="1:20" ht="15" x14ac:dyDescent="0.25">
      <c r="A68" s="112" t="s">
        <v>152</v>
      </c>
      <c r="B68" s="124" t="s">
        <v>97</v>
      </c>
      <c r="C68" s="118" t="s">
        <v>19</v>
      </c>
      <c r="D68" s="118" t="s">
        <v>20</v>
      </c>
      <c r="E68" s="119" t="s">
        <v>317</v>
      </c>
      <c r="F68" s="120" t="s">
        <v>21</v>
      </c>
      <c r="G68" s="137">
        <v>18530918</v>
      </c>
      <c r="H68" s="138">
        <v>0</v>
      </c>
      <c r="I68" s="137">
        <v>18530918</v>
      </c>
      <c r="J68" s="138">
        <v>0</v>
      </c>
      <c r="K68" s="138">
        <v>0</v>
      </c>
      <c r="L68" s="138">
        <v>0</v>
      </c>
      <c r="M68" s="138">
        <v>0</v>
      </c>
      <c r="N68" s="138">
        <v>0</v>
      </c>
      <c r="O68" s="138">
        <v>0</v>
      </c>
      <c r="P68" s="138">
        <v>0</v>
      </c>
      <c r="Q68" s="138">
        <v>0</v>
      </c>
      <c r="R68" s="138">
        <v>0</v>
      </c>
      <c r="S68" s="138">
        <v>0</v>
      </c>
      <c r="T68" s="136"/>
    </row>
    <row r="69" spans="1:20" ht="15" x14ac:dyDescent="0.25">
      <c r="A69" s="112" t="s">
        <v>153</v>
      </c>
      <c r="B69" s="124" t="s">
        <v>99</v>
      </c>
      <c r="C69" s="118" t="s">
        <v>19</v>
      </c>
      <c r="D69" s="118" t="s">
        <v>20</v>
      </c>
      <c r="E69" s="119" t="s">
        <v>317</v>
      </c>
      <c r="F69" s="120" t="s">
        <v>21</v>
      </c>
      <c r="G69" s="137">
        <v>28674800</v>
      </c>
      <c r="H69" s="138">
        <v>0</v>
      </c>
      <c r="I69" s="137">
        <v>28674800</v>
      </c>
      <c r="J69" s="138">
        <v>0</v>
      </c>
      <c r="K69" s="138">
        <v>0</v>
      </c>
      <c r="L69" s="138">
        <v>0</v>
      </c>
      <c r="M69" s="138">
        <v>0</v>
      </c>
      <c r="N69" s="138">
        <v>0</v>
      </c>
      <c r="O69" s="138">
        <v>0</v>
      </c>
      <c r="P69" s="138">
        <v>0</v>
      </c>
      <c r="Q69" s="138">
        <v>0</v>
      </c>
      <c r="R69" s="138">
        <v>0</v>
      </c>
      <c r="S69" s="138">
        <v>0</v>
      </c>
      <c r="T69" s="136"/>
    </row>
    <row r="70" spans="1:20" ht="16.5" x14ac:dyDescent="0.25">
      <c r="A70" s="112" t="s">
        <v>154</v>
      </c>
      <c r="B70" s="124" t="s">
        <v>101</v>
      </c>
      <c r="C70" s="118" t="s">
        <v>19</v>
      </c>
      <c r="D70" s="118" t="s">
        <v>20</v>
      </c>
      <c r="E70" s="119" t="s">
        <v>317</v>
      </c>
      <c r="F70" s="120" t="s">
        <v>21</v>
      </c>
      <c r="G70" s="137">
        <v>401240241</v>
      </c>
      <c r="H70" s="137">
        <v>6304000</v>
      </c>
      <c r="I70" s="137">
        <v>394936241</v>
      </c>
      <c r="J70" s="138">
        <v>0</v>
      </c>
      <c r="K70" s="137">
        <v>6304000</v>
      </c>
      <c r="L70" s="138">
        <v>0</v>
      </c>
      <c r="M70" s="137">
        <v>6304000</v>
      </c>
      <c r="N70" s="138">
        <v>0</v>
      </c>
      <c r="O70" s="137">
        <v>6304000</v>
      </c>
      <c r="P70" s="138">
        <v>0</v>
      </c>
      <c r="Q70" s="137">
        <v>6304000</v>
      </c>
      <c r="R70" s="138">
        <v>0</v>
      </c>
      <c r="S70" s="138">
        <v>0</v>
      </c>
      <c r="T70" s="136"/>
    </row>
    <row r="71" spans="1:20" ht="15" x14ac:dyDescent="0.25">
      <c r="A71" s="112" t="s">
        <v>155</v>
      </c>
      <c r="B71" s="124" t="s">
        <v>103</v>
      </c>
      <c r="C71" s="118" t="s">
        <v>19</v>
      </c>
      <c r="D71" s="118" t="s">
        <v>20</v>
      </c>
      <c r="E71" s="119" t="s">
        <v>317</v>
      </c>
      <c r="F71" s="120" t="s">
        <v>21</v>
      </c>
      <c r="G71" s="137">
        <v>42042000</v>
      </c>
      <c r="H71" s="138">
        <v>0</v>
      </c>
      <c r="I71" s="137">
        <v>42042000</v>
      </c>
      <c r="J71" s="138">
        <v>0</v>
      </c>
      <c r="K71" s="138">
        <v>0</v>
      </c>
      <c r="L71" s="138">
        <v>0</v>
      </c>
      <c r="M71" s="138">
        <v>0</v>
      </c>
      <c r="N71" s="138">
        <v>0</v>
      </c>
      <c r="O71" s="138">
        <v>0</v>
      </c>
      <c r="P71" s="138">
        <v>0</v>
      </c>
      <c r="Q71" s="138">
        <v>0</v>
      </c>
      <c r="R71" s="138">
        <v>0</v>
      </c>
      <c r="S71" s="138">
        <v>0</v>
      </c>
      <c r="T71" s="136"/>
    </row>
    <row r="72" spans="1:20" ht="16.5" x14ac:dyDescent="0.25">
      <c r="A72" s="112" t="s">
        <v>156</v>
      </c>
      <c r="B72" s="124" t="s">
        <v>105</v>
      </c>
      <c r="C72" s="118" t="s">
        <v>19</v>
      </c>
      <c r="D72" s="118" t="s">
        <v>20</v>
      </c>
      <c r="E72" s="119" t="s">
        <v>317</v>
      </c>
      <c r="F72" s="120" t="s">
        <v>21</v>
      </c>
      <c r="G72" s="137">
        <v>19395036</v>
      </c>
      <c r="H72" s="138">
        <v>0</v>
      </c>
      <c r="I72" s="137">
        <v>19395036</v>
      </c>
      <c r="J72" s="138">
        <v>0</v>
      </c>
      <c r="K72" s="138">
        <v>0</v>
      </c>
      <c r="L72" s="138">
        <v>0</v>
      </c>
      <c r="M72" s="138">
        <v>0</v>
      </c>
      <c r="N72" s="138">
        <v>0</v>
      </c>
      <c r="O72" s="138">
        <v>0</v>
      </c>
      <c r="P72" s="138">
        <v>0</v>
      </c>
      <c r="Q72" s="138">
        <v>0</v>
      </c>
      <c r="R72" s="138">
        <v>0</v>
      </c>
      <c r="S72" s="138">
        <v>0</v>
      </c>
      <c r="T72" s="136"/>
    </row>
    <row r="73" spans="1:20" ht="16.5" x14ac:dyDescent="0.25">
      <c r="A73" s="112" t="s">
        <v>157</v>
      </c>
      <c r="B73" s="124" t="s">
        <v>107</v>
      </c>
      <c r="C73" s="118" t="s">
        <v>19</v>
      </c>
      <c r="D73" s="118" t="s">
        <v>20</v>
      </c>
      <c r="E73" s="119" t="s">
        <v>317</v>
      </c>
      <c r="F73" s="120" t="s">
        <v>21</v>
      </c>
      <c r="G73" s="137">
        <v>968016</v>
      </c>
      <c r="H73" s="138">
        <v>0</v>
      </c>
      <c r="I73" s="137">
        <v>968016</v>
      </c>
      <c r="J73" s="138">
        <v>0</v>
      </c>
      <c r="K73" s="138">
        <v>0</v>
      </c>
      <c r="L73" s="138">
        <v>0</v>
      </c>
      <c r="M73" s="138">
        <v>0</v>
      </c>
      <c r="N73" s="138">
        <v>0</v>
      </c>
      <c r="O73" s="138">
        <v>0</v>
      </c>
      <c r="P73" s="138">
        <v>0</v>
      </c>
      <c r="Q73" s="138">
        <v>0</v>
      </c>
      <c r="R73" s="138">
        <v>0</v>
      </c>
      <c r="S73" s="138">
        <v>0</v>
      </c>
      <c r="T73" s="136"/>
    </row>
    <row r="74" spans="1:20" ht="15" x14ac:dyDescent="0.25">
      <c r="A74" s="112" t="s">
        <v>158</v>
      </c>
      <c r="B74" s="123" t="s">
        <v>159</v>
      </c>
      <c r="C74" s="115" t="s">
        <v>19</v>
      </c>
      <c r="D74" s="115" t="s">
        <v>20</v>
      </c>
      <c r="E74" s="116" t="s">
        <v>317</v>
      </c>
      <c r="F74" s="117" t="s">
        <v>21</v>
      </c>
      <c r="G74" s="134">
        <v>25414520126</v>
      </c>
      <c r="H74" s="134">
        <v>20518869905.91</v>
      </c>
      <c r="I74" s="134">
        <v>4895650220.0900002</v>
      </c>
      <c r="J74" s="135">
        <v>0</v>
      </c>
      <c r="K74" s="134">
        <v>18253398853.110001</v>
      </c>
      <c r="L74" s="134">
        <v>2265471052.8000002</v>
      </c>
      <c r="M74" s="134">
        <v>7513126220.2299995</v>
      </c>
      <c r="N74" s="134">
        <v>10740272632.879999</v>
      </c>
      <c r="O74" s="134">
        <v>7448611240.4700003</v>
      </c>
      <c r="P74" s="134">
        <v>64514979.759999998</v>
      </c>
      <c r="Q74" s="134">
        <v>7448611240.4700003</v>
      </c>
      <c r="R74" s="135">
        <v>0</v>
      </c>
      <c r="S74" s="134">
        <v>5845814</v>
      </c>
      <c r="T74" s="136"/>
    </row>
    <row r="75" spans="1:20" ht="15" x14ac:dyDescent="0.25">
      <c r="A75" s="112" t="s">
        <v>160</v>
      </c>
      <c r="B75" s="123" t="s">
        <v>161</v>
      </c>
      <c r="C75" s="115" t="s">
        <v>19</v>
      </c>
      <c r="D75" s="115" t="s">
        <v>20</v>
      </c>
      <c r="E75" s="116" t="s">
        <v>317</v>
      </c>
      <c r="F75" s="117" t="s">
        <v>21</v>
      </c>
      <c r="G75" s="134">
        <v>50017546</v>
      </c>
      <c r="H75" s="134">
        <v>37770616.090000004</v>
      </c>
      <c r="I75" s="134">
        <v>12246929.91</v>
      </c>
      <c r="J75" s="135">
        <v>0</v>
      </c>
      <c r="K75" s="134">
        <v>37770616.090000004</v>
      </c>
      <c r="L75" s="135">
        <v>0</v>
      </c>
      <c r="M75" s="134">
        <v>37770616.090000004</v>
      </c>
      <c r="N75" s="135">
        <v>0</v>
      </c>
      <c r="O75" s="134">
        <v>37770616.090000004</v>
      </c>
      <c r="P75" s="135">
        <v>0</v>
      </c>
      <c r="Q75" s="134">
        <v>37770616.090000004</v>
      </c>
      <c r="R75" s="135">
        <v>0</v>
      </c>
      <c r="S75" s="135">
        <v>0</v>
      </c>
      <c r="T75" s="136"/>
    </row>
    <row r="76" spans="1:20" ht="15" x14ac:dyDescent="0.25">
      <c r="A76" s="112" t="s">
        <v>162</v>
      </c>
      <c r="B76" s="124" t="s">
        <v>163</v>
      </c>
      <c r="C76" s="118" t="s">
        <v>19</v>
      </c>
      <c r="D76" s="118" t="s">
        <v>20</v>
      </c>
      <c r="E76" s="119" t="s">
        <v>317</v>
      </c>
      <c r="F76" s="120" t="s">
        <v>21</v>
      </c>
      <c r="G76" s="137">
        <v>50017546</v>
      </c>
      <c r="H76" s="137">
        <v>37770616.090000004</v>
      </c>
      <c r="I76" s="137">
        <v>12246929.91</v>
      </c>
      <c r="J76" s="138">
        <v>0</v>
      </c>
      <c r="K76" s="137">
        <v>37770616.090000004</v>
      </c>
      <c r="L76" s="138">
        <v>0</v>
      </c>
      <c r="M76" s="137">
        <v>37770616.090000004</v>
      </c>
      <c r="N76" s="138">
        <v>0</v>
      </c>
      <c r="O76" s="137">
        <v>37770616.090000004</v>
      </c>
      <c r="P76" s="138">
        <v>0</v>
      </c>
      <c r="Q76" s="137">
        <v>37770616.090000004</v>
      </c>
      <c r="R76" s="138">
        <v>0</v>
      </c>
      <c r="S76" s="138">
        <v>0</v>
      </c>
      <c r="T76" s="136"/>
    </row>
    <row r="77" spans="1:20" ht="15" customHeight="1" x14ac:dyDescent="0.25">
      <c r="A77" s="112" t="s">
        <v>164</v>
      </c>
      <c r="B77" s="123" t="s">
        <v>513</v>
      </c>
      <c r="C77" s="115" t="s">
        <v>19</v>
      </c>
      <c r="D77" s="115" t="s">
        <v>20</v>
      </c>
      <c r="E77" s="116" t="s">
        <v>317</v>
      </c>
      <c r="F77" s="117" t="s">
        <v>21</v>
      </c>
      <c r="G77" s="134">
        <v>2732255843</v>
      </c>
      <c r="H77" s="134">
        <v>2126487936.6300001</v>
      </c>
      <c r="I77" s="134">
        <v>605767906.37</v>
      </c>
      <c r="J77" s="135">
        <v>0</v>
      </c>
      <c r="K77" s="134">
        <v>1508039328.79</v>
      </c>
      <c r="L77" s="134">
        <v>618448607.84000003</v>
      </c>
      <c r="M77" s="134">
        <v>748987610.59000003</v>
      </c>
      <c r="N77" s="134">
        <v>759051718.20000005</v>
      </c>
      <c r="O77" s="134">
        <v>747488778.59000003</v>
      </c>
      <c r="P77" s="134">
        <v>1498832</v>
      </c>
      <c r="Q77" s="134">
        <v>747488778.59000003</v>
      </c>
      <c r="R77" s="135">
        <v>0</v>
      </c>
      <c r="S77" s="134">
        <v>445470</v>
      </c>
      <c r="T77" s="136"/>
    </row>
    <row r="78" spans="1:20" ht="16.5" x14ac:dyDescent="0.25">
      <c r="A78" s="112" t="s">
        <v>166</v>
      </c>
      <c r="B78" s="124" t="s">
        <v>167</v>
      </c>
      <c r="C78" s="118" t="s">
        <v>19</v>
      </c>
      <c r="D78" s="118" t="s">
        <v>20</v>
      </c>
      <c r="E78" s="119" t="s">
        <v>317</v>
      </c>
      <c r="F78" s="120" t="s">
        <v>21</v>
      </c>
      <c r="G78" s="137">
        <v>214861391</v>
      </c>
      <c r="H78" s="137">
        <v>53616753</v>
      </c>
      <c r="I78" s="137">
        <v>161244638</v>
      </c>
      <c r="J78" s="138">
        <v>0</v>
      </c>
      <c r="K78" s="137">
        <v>18994689</v>
      </c>
      <c r="L78" s="137">
        <v>34622064</v>
      </c>
      <c r="M78" s="137">
        <v>18994689</v>
      </c>
      <c r="N78" s="138">
        <v>0</v>
      </c>
      <c r="O78" s="137">
        <v>18714471</v>
      </c>
      <c r="P78" s="137">
        <v>280218</v>
      </c>
      <c r="Q78" s="137">
        <v>18714471</v>
      </c>
      <c r="R78" s="138">
        <v>0</v>
      </c>
      <c r="S78" s="137">
        <v>374478</v>
      </c>
      <c r="T78" s="136"/>
    </row>
    <row r="79" spans="1:20" ht="15" x14ac:dyDescent="0.25">
      <c r="A79" s="112" t="s">
        <v>168</v>
      </c>
      <c r="B79" s="124" t="s">
        <v>169</v>
      </c>
      <c r="C79" s="118" t="s">
        <v>19</v>
      </c>
      <c r="D79" s="118" t="s">
        <v>20</v>
      </c>
      <c r="E79" s="119" t="s">
        <v>317</v>
      </c>
      <c r="F79" s="120" t="s">
        <v>21</v>
      </c>
      <c r="G79" s="137">
        <v>970200000</v>
      </c>
      <c r="H79" s="137">
        <v>697504488</v>
      </c>
      <c r="I79" s="137">
        <v>272695512</v>
      </c>
      <c r="J79" s="138">
        <v>0</v>
      </c>
      <c r="K79" s="137">
        <v>695462648</v>
      </c>
      <c r="L79" s="137">
        <v>2041840</v>
      </c>
      <c r="M79" s="137">
        <v>157888734.80000001</v>
      </c>
      <c r="N79" s="137">
        <v>537573913.20000005</v>
      </c>
      <c r="O79" s="137">
        <v>157334234.80000001</v>
      </c>
      <c r="P79" s="137">
        <v>554500</v>
      </c>
      <c r="Q79" s="137">
        <v>157334234.80000001</v>
      </c>
      <c r="R79" s="138">
        <v>0</v>
      </c>
      <c r="S79" s="138">
        <v>0</v>
      </c>
      <c r="T79" s="136"/>
    </row>
    <row r="80" spans="1:20" ht="15" x14ac:dyDescent="0.25">
      <c r="A80" s="112" t="s">
        <v>170</v>
      </c>
      <c r="B80" s="124" t="s">
        <v>171</v>
      </c>
      <c r="C80" s="118" t="s">
        <v>19</v>
      </c>
      <c r="D80" s="118" t="s">
        <v>20</v>
      </c>
      <c r="E80" s="119" t="s">
        <v>317</v>
      </c>
      <c r="F80" s="120" t="s">
        <v>21</v>
      </c>
      <c r="G80" s="137">
        <v>85761368</v>
      </c>
      <c r="H80" s="137">
        <v>85761368</v>
      </c>
      <c r="I80" s="138">
        <v>0</v>
      </c>
      <c r="J80" s="138">
        <v>0</v>
      </c>
      <c r="K80" s="137">
        <v>85761368</v>
      </c>
      <c r="L80" s="138">
        <v>0</v>
      </c>
      <c r="M80" s="138">
        <v>0</v>
      </c>
      <c r="N80" s="137">
        <v>85761368</v>
      </c>
      <c r="O80" s="138">
        <v>0</v>
      </c>
      <c r="P80" s="138">
        <v>0</v>
      </c>
      <c r="Q80" s="138">
        <v>0</v>
      </c>
      <c r="R80" s="138">
        <v>0</v>
      </c>
      <c r="S80" s="138">
        <v>0</v>
      </c>
      <c r="T80" s="136"/>
    </row>
    <row r="81" spans="1:20" ht="15" x14ac:dyDescent="0.25">
      <c r="A81" s="112" t="s">
        <v>172</v>
      </c>
      <c r="B81" s="124" t="s">
        <v>173</v>
      </c>
      <c r="C81" s="118" t="s">
        <v>19</v>
      </c>
      <c r="D81" s="118" t="s">
        <v>20</v>
      </c>
      <c r="E81" s="119" t="s">
        <v>317</v>
      </c>
      <c r="F81" s="120" t="s">
        <v>21</v>
      </c>
      <c r="G81" s="137">
        <v>3135719</v>
      </c>
      <c r="H81" s="137">
        <v>755200</v>
      </c>
      <c r="I81" s="137">
        <v>2380519</v>
      </c>
      <c r="J81" s="138">
        <v>0</v>
      </c>
      <c r="K81" s="137">
        <v>755200</v>
      </c>
      <c r="L81" s="138">
        <v>0</v>
      </c>
      <c r="M81" s="137">
        <v>755200</v>
      </c>
      <c r="N81" s="138">
        <v>0</v>
      </c>
      <c r="O81" s="137">
        <v>755200</v>
      </c>
      <c r="P81" s="138">
        <v>0</v>
      </c>
      <c r="Q81" s="137">
        <v>755200</v>
      </c>
      <c r="R81" s="138">
        <v>0</v>
      </c>
      <c r="S81" s="138">
        <v>0</v>
      </c>
      <c r="T81" s="136"/>
    </row>
    <row r="82" spans="1:20" ht="15" x14ac:dyDescent="0.25">
      <c r="A82" s="112" t="s">
        <v>174</v>
      </c>
      <c r="B82" s="124" t="s">
        <v>175</v>
      </c>
      <c r="C82" s="118" t="s">
        <v>19</v>
      </c>
      <c r="D82" s="118" t="s">
        <v>20</v>
      </c>
      <c r="E82" s="119" t="s">
        <v>317</v>
      </c>
      <c r="F82" s="120" t="s">
        <v>21</v>
      </c>
      <c r="G82" s="137">
        <v>141829827</v>
      </c>
      <c r="H82" s="137">
        <v>139699445</v>
      </c>
      <c r="I82" s="137">
        <v>2130382</v>
      </c>
      <c r="J82" s="138">
        <v>0</v>
      </c>
      <c r="K82" s="137">
        <v>139699445</v>
      </c>
      <c r="L82" s="138">
        <v>0</v>
      </c>
      <c r="M82" s="137">
        <v>4054000</v>
      </c>
      <c r="N82" s="137">
        <v>135645445</v>
      </c>
      <c r="O82" s="137">
        <v>4054000</v>
      </c>
      <c r="P82" s="138">
        <v>0</v>
      </c>
      <c r="Q82" s="137">
        <v>4054000</v>
      </c>
      <c r="R82" s="138">
        <v>0</v>
      </c>
      <c r="S82" s="138">
        <v>0</v>
      </c>
      <c r="T82" s="136"/>
    </row>
    <row r="83" spans="1:20" ht="24.75" x14ac:dyDescent="0.25">
      <c r="A83" s="112" t="s">
        <v>176</v>
      </c>
      <c r="B83" s="124" t="s">
        <v>177</v>
      </c>
      <c r="C83" s="118" t="s">
        <v>19</v>
      </c>
      <c r="D83" s="118" t="s">
        <v>20</v>
      </c>
      <c r="E83" s="119" t="s">
        <v>317</v>
      </c>
      <c r="F83" s="120" t="s">
        <v>21</v>
      </c>
      <c r="G83" s="137">
        <v>1316467538</v>
      </c>
      <c r="H83" s="137">
        <v>1149150682.6300001</v>
      </c>
      <c r="I83" s="137">
        <v>167316855.37</v>
      </c>
      <c r="J83" s="138">
        <v>0</v>
      </c>
      <c r="K83" s="137">
        <v>567365978.78999996</v>
      </c>
      <c r="L83" s="137">
        <v>581784703.84000003</v>
      </c>
      <c r="M83" s="137">
        <v>567294986.78999996</v>
      </c>
      <c r="N83" s="137">
        <v>70992</v>
      </c>
      <c r="O83" s="137">
        <v>566630872.78999996</v>
      </c>
      <c r="P83" s="137">
        <v>664114</v>
      </c>
      <c r="Q83" s="137">
        <v>566630872.78999996</v>
      </c>
      <c r="R83" s="138">
        <v>0</v>
      </c>
      <c r="S83" s="137">
        <v>70992</v>
      </c>
      <c r="T83" s="136"/>
    </row>
    <row r="84" spans="1:20" ht="24.75" x14ac:dyDescent="0.25">
      <c r="A84" s="112" t="s">
        <v>178</v>
      </c>
      <c r="B84" s="123" t="s">
        <v>514</v>
      </c>
      <c r="C84" s="115" t="s">
        <v>19</v>
      </c>
      <c r="D84" s="115" t="s">
        <v>20</v>
      </c>
      <c r="E84" s="116" t="s">
        <v>317</v>
      </c>
      <c r="F84" s="117" t="s">
        <v>21</v>
      </c>
      <c r="G84" s="134">
        <v>2083524366</v>
      </c>
      <c r="H84" s="134">
        <v>2006605175.71</v>
      </c>
      <c r="I84" s="134">
        <v>76919190.290000007</v>
      </c>
      <c r="J84" s="135">
        <v>0</v>
      </c>
      <c r="K84" s="134">
        <v>1960114453.71</v>
      </c>
      <c r="L84" s="134">
        <v>46490722</v>
      </c>
      <c r="M84" s="134">
        <v>1663101454.7</v>
      </c>
      <c r="N84" s="134">
        <v>297012999.00999999</v>
      </c>
      <c r="O84" s="134">
        <v>1663101454.7</v>
      </c>
      <c r="P84" s="135">
        <v>0</v>
      </c>
      <c r="Q84" s="134">
        <v>1663101454.7</v>
      </c>
      <c r="R84" s="135">
        <v>0</v>
      </c>
      <c r="S84" s="135">
        <v>0</v>
      </c>
      <c r="T84" s="136"/>
    </row>
    <row r="85" spans="1:20" ht="16.5" x14ac:dyDescent="0.25">
      <c r="A85" s="112" t="s">
        <v>180</v>
      </c>
      <c r="B85" s="124" t="s">
        <v>181</v>
      </c>
      <c r="C85" s="118" t="s">
        <v>19</v>
      </c>
      <c r="D85" s="118" t="s">
        <v>20</v>
      </c>
      <c r="E85" s="119" t="s">
        <v>317</v>
      </c>
      <c r="F85" s="120" t="s">
        <v>21</v>
      </c>
      <c r="G85" s="137">
        <v>1815264811</v>
      </c>
      <c r="H85" s="137">
        <v>1797390218</v>
      </c>
      <c r="I85" s="137">
        <v>17874593</v>
      </c>
      <c r="J85" s="138">
        <v>0</v>
      </c>
      <c r="K85" s="137">
        <v>1793171566</v>
      </c>
      <c r="L85" s="137">
        <v>4218652</v>
      </c>
      <c r="M85" s="137">
        <v>1568163466.99</v>
      </c>
      <c r="N85" s="137">
        <v>225008099.00999999</v>
      </c>
      <c r="O85" s="137">
        <v>1568163466.99</v>
      </c>
      <c r="P85" s="138">
        <v>0</v>
      </c>
      <c r="Q85" s="137">
        <v>1568163466.99</v>
      </c>
      <c r="R85" s="138">
        <v>0</v>
      </c>
      <c r="S85" s="138">
        <v>0</v>
      </c>
      <c r="T85" s="136"/>
    </row>
    <row r="86" spans="1:20" ht="15" x14ac:dyDescent="0.25">
      <c r="A86" s="112" t="s">
        <v>182</v>
      </c>
      <c r="B86" s="124" t="s">
        <v>183</v>
      </c>
      <c r="C86" s="118" t="s">
        <v>19</v>
      </c>
      <c r="D86" s="118" t="s">
        <v>20</v>
      </c>
      <c r="E86" s="119" t="s">
        <v>317</v>
      </c>
      <c r="F86" s="120" t="s">
        <v>21</v>
      </c>
      <c r="G86" s="137">
        <v>268259555</v>
      </c>
      <c r="H86" s="137">
        <v>209214957.71000001</v>
      </c>
      <c r="I86" s="137">
        <v>59044597.289999999</v>
      </c>
      <c r="J86" s="138">
        <v>0</v>
      </c>
      <c r="K86" s="137">
        <v>166942887.71000001</v>
      </c>
      <c r="L86" s="137">
        <v>42272070</v>
      </c>
      <c r="M86" s="137">
        <v>94937987.709999993</v>
      </c>
      <c r="N86" s="137">
        <v>72004900</v>
      </c>
      <c r="O86" s="137">
        <v>94937987.709999993</v>
      </c>
      <c r="P86" s="138">
        <v>0</v>
      </c>
      <c r="Q86" s="137">
        <v>94937987.709999993</v>
      </c>
      <c r="R86" s="138">
        <v>0</v>
      </c>
      <c r="S86" s="138">
        <v>0</v>
      </c>
      <c r="T86" s="136"/>
    </row>
    <row r="87" spans="1:20" ht="16.5" x14ac:dyDescent="0.25">
      <c r="A87" s="112" t="s">
        <v>185</v>
      </c>
      <c r="B87" s="123" t="s">
        <v>186</v>
      </c>
      <c r="C87" s="115" t="s">
        <v>19</v>
      </c>
      <c r="D87" s="115" t="s">
        <v>20</v>
      </c>
      <c r="E87" s="116" t="s">
        <v>317</v>
      </c>
      <c r="F87" s="117" t="s">
        <v>21</v>
      </c>
      <c r="G87" s="134">
        <v>18899913193</v>
      </c>
      <c r="H87" s="134">
        <v>14969560319.639999</v>
      </c>
      <c r="I87" s="134">
        <v>3930352873.3600001</v>
      </c>
      <c r="J87" s="135">
        <v>0</v>
      </c>
      <c r="K87" s="134">
        <v>14417509174.870001</v>
      </c>
      <c r="L87" s="134">
        <v>552051144.76999998</v>
      </c>
      <c r="M87" s="134">
        <v>4768366968.1999998</v>
      </c>
      <c r="N87" s="134">
        <v>9649142206.6700001</v>
      </c>
      <c r="O87" s="134">
        <v>4724005774.4399996</v>
      </c>
      <c r="P87" s="134">
        <v>44361193.759999998</v>
      </c>
      <c r="Q87" s="134">
        <v>4724005774.4399996</v>
      </c>
      <c r="R87" s="135">
        <v>0</v>
      </c>
      <c r="S87" s="135">
        <v>0</v>
      </c>
      <c r="T87" s="136"/>
    </row>
    <row r="88" spans="1:20" ht="16.5" x14ac:dyDescent="0.25">
      <c r="A88" s="112" t="s">
        <v>187</v>
      </c>
      <c r="B88" s="124" t="s">
        <v>188</v>
      </c>
      <c r="C88" s="118" t="s">
        <v>19</v>
      </c>
      <c r="D88" s="118" t="s">
        <v>20</v>
      </c>
      <c r="E88" s="119" t="s">
        <v>317</v>
      </c>
      <c r="F88" s="120" t="s">
        <v>21</v>
      </c>
      <c r="G88" s="137">
        <v>54383</v>
      </c>
      <c r="H88" s="138">
        <v>0</v>
      </c>
      <c r="I88" s="137">
        <v>54383</v>
      </c>
      <c r="J88" s="138">
        <v>0</v>
      </c>
      <c r="K88" s="138">
        <v>0</v>
      </c>
      <c r="L88" s="138">
        <v>0</v>
      </c>
      <c r="M88" s="138">
        <v>0</v>
      </c>
      <c r="N88" s="138">
        <v>0</v>
      </c>
      <c r="O88" s="138">
        <v>0</v>
      </c>
      <c r="P88" s="138">
        <v>0</v>
      </c>
      <c r="Q88" s="138">
        <v>0</v>
      </c>
      <c r="R88" s="138">
        <v>0</v>
      </c>
      <c r="S88" s="138">
        <v>0</v>
      </c>
      <c r="T88" s="136"/>
    </row>
    <row r="89" spans="1:20" ht="15" x14ac:dyDescent="0.25">
      <c r="A89" s="112" t="s">
        <v>189</v>
      </c>
      <c r="B89" s="124" t="s">
        <v>190</v>
      </c>
      <c r="C89" s="118" t="s">
        <v>19</v>
      </c>
      <c r="D89" s="118" t="s">
        <v>20</v>
      </c>
      <c r="E89" s="119" t="s">
        <v>317</v>
      </c>
      <c r="F89" s="120" t="s">
        <v>21</v>
      </c>
      <c r="G89" s="137">
        <v>3303863821</v>
      </c>
      <c r="H89" s="137">
        <v>2440462187.4000001</v>
      </c>
      <c r="I89" s="137">
        <v>863401633.60000002</v>
      </c>
      <c r="J89" s="138">
        <v>0</v>
      </c>
      <c r="K89" s="137">
        <v>2422607720.4000001</v>
      </c>
      <c r="L89" s="137">
        <v>17854467</v>
      </c>
      <c r="M89" s="137">
        <v>1128910955.4000001</v>
      </c>
      <c r="N89" s="137">
        <v>1293696765</v>
      </c>
      <c r="O89" s="137">
        <v>1128910955.4000001</v>
      </c>
      <c r="P89" s="138">
        <v>0</v>
      </c>
      <c r="Q89" s="137">
        <v>1128910955.4000001</v>
      </c>
      <c r="R89" s="138">
        <v>0</v>
      </c>
      <c r="S89" s="138">
        <v>0</v>
      </c>
      <c r="T89" s="136"/>
    </row>
    <row r="90" spans="1:20" ht="15" customHeight="1" x14ac:dyDescent="0.25">
      <c r="A90" s="112" t="s">
        <v>191</v>
      </c>
      <c r="B90" s="124" t="s">
        <v>515</v>
      </c>
      <c r="C90" s="118" t="s">
        <v>19</v>
      </c>
      <c r="D90" s="118" t="s">
        <v>20</v>
      </c>
      <c r="E90" s="119" t="s">
        <v>317</v>
      </c>
      <c r="F90" s="120" t="s">
        <v>21</v>
      </c>
      <c r="G90" s="137">
        <v>2782581050</v>
      </c>
      <c r="H90" s="137">
        <v>1811677550.6300001</v>
      </c>
      <c r="I90" s="137">
        <v>970903499.37</v>
      </c>
      <c r="J90" s="138">
        <v>0</v>
      </c>
      <c r="K90" s="137">
        <v>1711959198.6300001</v>
      </c>
      <c r="L90" s="137">
        <v>99718352</v>
      </c>
      <c r="M90" s="137">
        <v>731479215.20000005</v>
      </c>
      <c r="N90" s="137">
        <v>980479983.42999995</v>
      </c>
      <c r="O90" s="137">
        <v>709798215.20000005</v>
      </c>
      <c r="P90" s="137">
        <v>21681000</v>
      </c>
      <c r="Q90" s="137">
        <v>709798215.20000005</v>
      </c>
      <c r="R90" s="138">
        <v>0</v>
      </c>
      <c r="S90" s="138">
        <v>0</v>
      </c>
      <c r="T90" s="136"/>
    </row>
    <row r="91" spans="1:20" ht="24.75" x14ac:dyDescent="0.25">
      <c r="A91" s="112" t="s">
        <v>193</v>
      </c>
      <c r="B91" s="124" t="s">
        <v>194</v>
      </c>
      <c r="C91" s="118" t="s">
        <v>19</v>
      </c>
      <c r="D91" s="118" t="s">
        <v>20</v>
      </c>
      <c r="E91" s="119" t="s">
        <v>317</v>
      </c>
      <c r="F91" s="120" t="s">
        <v>21</v>
      </c>
      <c r="G91" s="137">
        <v>3308028985.2600002</v>
      </c>
      <c r="H91" s="137">
        <v>3294285000.6999998</v>
      </c>
      <c r="I91" s="137">
        <v>13743984.560000001</v>
      </c>
      <c r="J91" s="138">
        <v>0</v>
      </c>
      <c r="K91" s="137">
        <v>3294285000.6999998</v>
      </c>
      <c r="L91" s="138">
        <v>0</v>
      </c>
      <c r="M91" s="137">
        <v>457285007.69999999</v>
      </c>
      <c r="N91" s="137">
        <v>2836999993</v>
      </c>
      <c r="O91" s="137">
        <v>457285007.69999999</v>
      </c>
      <c r="P91" s="138">
        <v>0</v>
      </c>
      <c r="Q91" s="137">
        <v>457285007.69999999</v>
      </c>
      <c r="R91" s="138">
        <v>0</v>
      </c>
      <c r="S91" s="138">
        <v>0</v>
      </c>
      <c r="T91" s="136"/>
    </row>
    <row r="92" spans="1:20" s="121" customFormat="1" ht="15" x14ac:dyDescent="0.25">
      <c r="A92" s="112" t="s">
        <v>195</v>
      </c>
      <c r="B92" s="124" t="s">
        <v>196</v>
      </c>
      <c r="C92" s="118" t="s">
        <v>19</v>
      </c>
      <c r="D92" s="118" t="s">
        <v>20</v>
      </c>
      <c r="E92" s="119" t="s">
        <v>317</v>
      </c>
      <c r="F92" s="120" t="s">
        <v>21</v>
      </c>
      <c r="G92" s="137">
        <v>6969529378</v>
      </c>
      <c r="H92" s="137">
        <v>6552021282.9099998</v>
      </c>
      <c r="I92" s="137">
        <v>417508095.08999997</v>
      </c>
      <c r="J92" s="138">
        <v>0</v>
      </c>
      <c r="K92" s="137">
        <v>6236602889.3599997</v>
      </c>
      <c r="L92" s="137">
        <v>315418393.55000001</v>
      </c>
      <c r="M92" s="137">
        <v>2389679726.4200001</v>
      </c>
      <c r="N92" s="137">
        <v>3846923162.9400001</v>
      </c>
      <c r="O92" s="137">
        <v>2366999532.6599998</v>
      </c>
      <c r="P92" s="137">
        <v>22680193.760000002</v>
      </c>
      <c r="Q92" s="137">
        <v>2366999532.6599998</v>
      </c>
      <c r="R92" s="138">
        <v>0</v>
      </c>
      <c r="S92" s="138">
        <v>0</v>
      </c>
      <c r="T92" s="136"/>
    </row>
    <row r="93" spans="1:20" ht="24.75" x14ac:dyDescent="0.25">
      <c r="A93" s="112" t="s">
        <v>197</v>
      </c>
      <c r="B93" s="124" t="s">
        <v>198</v>
      </c>
      <c r="C93" s="118" t="s">
        <v>19</v>
      </c>
      <c r="D93" s="118" t="s">
        <v>20</v>
      </c>
      <c r="E93" s="119" t="s">
        <v>317</v>
      </c>
      <c r="F93" s="120" t="s">
        <v>21</v>
      </c>
      <c r="G93" s="137">
        <v>2535746809.7399998</v>
      </c>
      <c r="H93" s="137">
        <v>871114298</v>
      </c>
      <c r="I93" s="137">
        <v>1664632511.74</v>
      </c>
      <c r="J93" s="138">
        <v>0</v>
      </c>
      <c r="K93" s="137">
        <v>752054365.77999997</v>
      </c>
      <c r="L93" s="137">
        <v>119059932.22</v>
      </c>
      <c r="M93" s="137">
        <v>61012063.479999997</v>
      </c>
      <c r="N93" s="137">
        <v>691042302.29999995</v>
      </c>
      <c r="O93" s="137">
        <v>61012063.479999997</v>
      </c>
      <c r="P93" s="138">
        <v>0</v>
      </c>
      <c r="Q93" s="137">
        <v>61012063.479999997</v>
      </c>
      <c r="R93" s="138">
        <v>0</v>
      </c>
      <c r="S93" s="138">
        <v>0</v>
      </c>
      <c r="T93" s="136"/>
    </row>
    <row r="94" spans="1:20" ht="15" customHeight="1" x14ac:dyDescent="0.25">
      <c r="A94" s="112" t="s">
        <v>771</v>
      </c>
      <c r="B94" s="124" t="s">
        <v>772</v>
      </c>
      <c r="C94" s="118" t="s">
        <v>19</v>
      </c>
      <c r="D94" s="118" t="s">
        <v>20</v>
      </c>
      <c r="E94" s="119" t="s">
        <v>317</v>
      </c>
      <c r="F94" s="120" t="s">
        <v>21</v>
      </c>
      <c r="G94" s="137">
        <v>108766</v>
      </c>
      <c r="H94" s="138">
        <v>0</v>
      </c>
      <c r="I94" s="137">
        <v>108766</v>
      </c>
      <c r="J94" s="138">
        <v>0</v>
      </c>
      <c r="K94" s="138">
        <v>0</v>
      </c>
      <c r="L94" s="138">
        <v>0</v>
      </c>
      <c r="M94" s="138">
        <v>0</v>
      </c>
      <c r="N94" s="138">
        <v>0</v>
      </c>
      <c r="O94" s="138">
        <v>0</v>
      </c>
      <c r="P94" s="138">
        <v>0</v>
      </c>
      <c r="Q94" s="138">
        <v>0</v>
      </c>
      <c r="R94" s="138">
        <v>0</v>
      </c>
      <c r="S94" s="138">
        <v>0</v>
      </c>
      <c r="T94" s="136"/>
    </row>
    <row r="95" spans="1:20" ht="23.25" customHeight="1" x14ac:dyDescent="0.25">
      <c r="A95" s="112" t="s">
        <v>200</v>
      </c>
      <c r="B95" s="123" t="s">
        <v>201</v>
      </c>
      <c r="C95" s="115" t="s">
        <v>19</v>
      </c>
      <c r="D95" s="115" t="s">
        <v>20</v>
      </c>
      <c r="E95" s="116" t="s">
        <v>317</v>
      </c>
      <c r="F95" s="117" t="s">
        <v>21</v>
      </c>
      <c r="G95" s="134">
        <v>1108809178</v>
      </c>
      <c r="H95" s="134">
        <v>1092381142.8399999</v>
      </c>
      <c r="I95" s="134">
        <v>16428035.16</v>
      </c>
      <c r="J95" s="135">
        <v>0</v>
      </c>
      <c r="K95" s="134">
        <v>102519063.65000001</v>
      </c>
      <c r="L95" s="134">
        <v>989862079.19000006</v>
      </c>
      <c r="M95" s="134">
        <v>70179063.650000006</v>
      </c>
      <c r="N95" s="134">
        <v>32340000</v>
      </c>
      <c r="O95" s="134">
        <v>70114189.650000006</v>
      </c>
      <c r="P95" s="134">
        <v>64874</v>
      </c>
      <c r="Q95" s="134">
        <v>70114189.650000006</v>
      </c>
      <c r="R95" s="135">
        <v>0</v>
      </c>
      <c r="S95" s="135">
        <v>0</v>
      </c>
      <c r="T95" s="136"/>
    </row>
    <row r="96" spans="1:20" ht="21.75" customHeight="1" x14ac:dyDescent="0.25">
      <c r="A96" s="112" t="s">
        <v>202</v>
      </c>
      <c r="B96" s="124" t="s">
        <v>203</v>
      </c>
      <c r="C96" s="118" t="s">
        <v>19</v>
      </c>
      <c r="D96" s="118" t="s">
        <v>20</v>
      </c>
      <c r="E96" s="119" t="s">
        <v>317</v>
      </c>
      <c r="F96" s="120" t="s">
        <v>21</v>
      </c>
      <c r="G96" s="137">
        <v>32340000</v>
      </c>
      <c r="H96" s="137">
        <v>32340000</v>
      </c>
      <c r="I96" s="138">
        <v>0</v>
      </c>
      <c r="J96" s="138">
        <v>0</v>
      </c>
      <c r="K96" s="137">
        <v>32340000</v>
      </c>
      <c r="L96" s="138">
        <v>0</v>
      </c>
      <c r="M96" s="138">
        <v>0</v>
      </c>
      <c r="N96" s="137">
        <v>32340000</v>
      </c>
      <c r="O96" s="138">
        <v>0</v>
      </c>
      <c r="P96" s="138">
        <v>0</v>
      </c>
      <c r="Q96" s="138">
        <v>0</v>
      </c>
      <c r="R96" s="138">
        <v>0</v>
      </c>
      <c r="S96" s="138">
        <v>0</v>
      </c>
      <c r="T96" s="136"/>
    </row>
    <row r="97" spans="1:20" ht="16.5" x14ac:dyDescent="0.25">
      <c r="A97" s="112" t="s">
        <v>204</v>
      </c>
      <c r="B97" s="124" t="s">
        <v>205</v>
      </c>
      <c r="C97" s="118" t="s">
        <v>19</v>
      </c>
      <c r="D97" s="118" t="s">
        <v>20</v>
      </c>
      <c r="E97" s="119" t="s">
        <v>317</v>
      </c>
      <c r="F97" s="120" t="s">
        <v>21</v>
      </c>
      <c r="G97" s="137">
        <v>326297519</v>
      </c>
      <c r="H97" s="137">
        <v>326297519</v>
      </c>
      <c r="I97" s="138">
        <v>0</v>
      </c>
      <c r="J97" s="138">
        <v>0</v>
      </c>
      <c r="K97" s="138">
        <v>0</v>
      </c>
      <c r="L97" s="137">
        <v>326297519</v>
      </c>
      <c r="M97" s="138">
        <v>0</v>
      </c>
      <c r="N97" s="138">
        <v>0</v>
      </c>
      <c r="O97" s="138">
        <v>0</v>
      </c>
      <c r="P97" s="138">
        <v>0</v>
      </c>
      <c r="Q97" s="138">
        <v>0</v>
      </c>
      <c r="R97" s="138">
        <v>0</v>
      </c>
      <c r="S97" s="138">
        <v>0</v>
      </c>
      <c r="T97" s="136"/>
    </row>
    <row r="98" spans="1:20" ht="15" customHeight="1" x14ac:dyDescent="0.25">
      <c r="A98" s="112" t="s">
        <v>206</v>
      </c>
      <c r="B98" s="124" t="s">
        <v>207</v>
      </c>
      <c r="C98" s="118" t="s">
        <v>19</v>
      </c>
      <c r="D98" s="118" t="s">
        <v>20</v>
      </c>
      <c r="E98" s="119" t="s">
        <v>317</v>
      </c>
      <c r="F98" s="120" t="s">
        <v>21</v>
      </c>
      <c r="G98" s="137">
        <v>150171659</v>
      </c>
      <c r="H98" s="137">
        <v>133743623.84</v>
      </c>
      <c r="I98" s="137">
        <v>16428035.16</v>
      </c>
      <c r="J98" s="138">
        <v>0</v>
      </c>
      <c r="K98" s="137">
        <v>70179063.650000006</v>
      </c>
      <c r="L98" s="137">
        <v>63564560.189999998</v>
      </c>
      <c r="M98" s="137">
        <v>70179063.650000006</v>
      </c>
      <c r="N98" s="138">
        <v>0</v>
      </c>
      <c r="O98" s="137">
        <v>70114189.650000006</v>
      </c>
      <c r="P98" s="137">
        <v>64874</v>
      </c>
      <c r="Q98" s="137">
        <v>70114189.650000006</v>
      </c>
      <c r="R98" s="138">
        <v>0</v>
      </c>
      <c r="S98" s="138">
        <v>0</v>
      </c>
      <c r="T98" s="136"/>
    </row>
    <row r="99" spans="1:20" ht="16.5" x14ac:dyDescent="0.25">
      <c r="A99" s="112" t="s">
        <v>208</v>
      </c>
      <c r="B99" s="124" t="s">
        <v>516</v>
      </c>
      <c r="C99" s="118" t="s">
        <v>19</v>
      </c>
      <c r="D99" s="118" t="s">
        <v>20</v>
      </c>
      <c r="E99" s="119" t="s">
        <v>317</v>
      </c>
      <c r="F99" s="120" t="s">
        <v>21</v>
      </c>
      <c r="G99" s="137">
        <v>600000000</v>
      </c>
      <c r="H99" s="137">
        <v>600000000</v>
      </c>
      <c r="I99" s="138">
        <v>0</v>
      </c>
      <c r="J99" s="138">
        <v>0</v>
      </c>
      <c r="K99" s="138">
        <v>0</v>
      </c>
      <c r="L99" s="137">
        <v>600000000</v>
      </c>
      <c r="M99" s="138">
        <v>0</v>
      </c>
      <c r="N99" s="138">
        <v>0</v>
      </c>
      <c r="O99" s="138">
        <v>0</v>
      </c>
      <c r="P99" s="138">
        <v>0</v>
      </c>
      <c r="Q99" s="138">
        <v>0</v>
      </c>
      <c r="R99" s="138">
        <v>0</v>
      </c>
      <c r="S99" s="138">
        <v>0</v>
      </c>
      <c r="T99" s="136"/>
    </row>
    <row r="100" spans="1:20" ht="16.5" x14ac:dyDescent="0.25">
      <c r="A100" s="112" t="s">
        <v>210</v>
      </c>
      <c r="B100" s="124" t="s">
        <v>211</v>
      </c>
      <c r="C100" s="118" t="s">
        <v>19</v>
      </c>
      <c r="D100" s="118" t="s">
        <v>20</v>
      </c>
      <c r="E100" s="119" t="s">
        <v>317</v>
      </c>
      <c r="F100" s="120" t="s">
        <v>21</v>
      </c>
      <c r="G100" s="137">
        <v>540000000</v>
      </c>
      <c r="H100" s="137">
        <v>286064715</v>
      </c>
      <c r="I100" s="137">
        <v>253935285</v>
      </c>
      <c r="J100" s="138">
        <v>0</v>
      </c>
      <c r="K100" s="137">
        <v>227446216</v>
      </c>
      <c r="L100" s="137">
        <v>58618499</v>
      </c>
      <c r="M100" s="137">
        <v>224720507</v>
      </c>
      <c r="N100" s="137">
        <v>2725709</v>
      </c>
      <c r="O100" s="137">
        <v>206130427</v>
      </c>
      <c r="P100" s="137">
        <v>18590080</v>
      </c>
      <c r="Q100" s="137">
        <v>206130427</v>
      </c>
      <c r="R100" s="138">
        <v>0</v>
      </c>
      <c r="S100" s="137">
        <v>5400344</v>
      </c>
      <c r="T100" s="136"/>
    </row>
    <row r="101" spans="1:20" ht="15" x14ac:dyDescent="0.25">
      <c r="A101" s="112" t="s">
        <v>212</v>
      </c>
      <c r="B101" s="123" t="s">
        <v>213</v>
      </c>
      <c r="C101" s="115" t="s">
        <v>19</v>
      </c>
      <c r="D101" s="115" t="s">
        <v>20</v>
      </c>
      <c r="E101" s="116" t="s">
        <v>317</v>
      </c>
      <c r="F101" s="117" t="s">
        <v>21</v>
      </c>
      <c r="G101" s="134">
        <v>1057332000</v>
      </c>
      <c r="H101" s="134">
        <v>628717000</v>
      </c>
      <c r="I101" s="134">
        <v>428615000</v>
      </c>
      <c r="J101" s="135">
        <v>0</v>
      </c>
      <c r="K101" s="134">
        <v>222142505</v>
      </c>
      <c r="L101" s="134">
        <v>406574495</v>
      </c>
      <c r="M101" s="134">
        <v>163456649</v>
      </c>
      <c r="N101" s="134">
        <v>58685856</v>
      </c>
      <c r="O101" s="134">
        <v>163456649</v>
      </c>
      <c r="P101" s="135">
        <v>0</v>
      </c>
      <c r="Q101" s="134">
        <v>163456649</v>
      </c>
      <c r="R101" s="135">
        <v>0</v>
      </c>
      <c r="S101" s="134">
        <v>58685856</v>
      </c>
      <c r="T101" s="136"/>
    </row>
    <row r="102" spans="1:20" ht="15" x14ac:dyDescent="0.25">
      <c r="A102" s="112" t="s">
        <v>214</v>
      </c>
      <c r="B102" s="123" t="s">
        <v>215</v>
      </c>
      <c r="C102" s="115" t="s">
        <v>19</v>
      </c>
      <c r="D102" s="115" t="s">
        <v>20</v>
      </c>
      <c r="E102" s="116" t="s">
        <v>317</v>
      </c>
      <c r="F102" s="117" t="s">
        <v>21</v>
      </c>
      <c r="G102" s="134">
        <v>628717000</v>
      </c>
      <c r="H102" s="134">
        <v>628717000</v>
      </c>
      <c r="I102" s="135">
        <v>0</v>
      </c>
      <c r="J102" s="135">
        <v>0</v>
      </c>
      <c r="K102" s="134">
        <v>222142505</v>
      </c>
      <c r="L102" s="134">
        <v>406574495</v>
      </c>
      <c r="M102" s="134">
        <v>163456649</v>
      </c>
      <c r="N102" s="134">
        <v>58685856</v>
      </c>
      <c r="O102" s="134">
        <v>163456649</v>
      </c>
      <c r="P102" s="135">
        <v>0</v>
      </c>
      <c r="Q102" s="134">
        <v>163456649</v>
      </c>
      <c r="R102" s="135">
        <v>0</v>
      </c>
      <c r="S102" s="134">
        <v>58685856</v>
      </c>
      <c r="T102" s="136"/>
    </row>
    <row r="103" spans="1:20" ht="16.5" x14ac:dyDescent="0.25">
      <c r="A103" s="112" t="s">
        <v>216</v>
      </c>
      <c r="B103" s="123" t="s">
        <v>217</v>
      </c>
      <c r="C103" s="115" t="s">
        <v>19</v>
      </c>
      <c r="D103" s="115" t="s">
        <v>20</v>
      </c>
      <c r="E103" s="116" t="s">
        <v>317</v>
      </c>
      <c r="F103" s="117" t="s">
        <v>21</v>
      </c>
      <c r="G103" s="134">
        <v>628717000</v>
      </c>
      <c r="H103" s="134">
        <v>628717000</v>
      </c>
      <c r="I103" s="135">
        <v>0</v>
      </c>
      <c r="J103" s="135">
        <v>0</v>
      </c>
      <c r="K103" s="134">
        <v>222142505</v>
      </c>
      <c r="L103" s="134">
        <v>406574495</v>
      </c>
      <c r="M103" s="134">
        <v>163456649</v>
      </c>
      <c r="N103" s="134">
        <v>58685856</v>
      </c>
      <c r="O103" s="134">
        <v>163456649</v>
      </c>
      <c r="P103" s="135">
        <v>0</v>
      </c>
      <c r="Q103" s="134">
        <v>163456649</v>
      </c>
      <c r="R103" s="135">
        <v>0</v>
      </c>
      <c r="S103" s="134">
        <v>58685856</v>
      </c>
      <c r="T103" s="136"/>
    </row>
    <row r="104" spans="1:20" ht="16.5" x14ac:dyDescent="0.25">
      <c r="A104" s="112" t="s">
        <v>218</v>
      </c>
      <c r="B104" s="123" t="s">
        <v>219</v>
      </c>
      <c r="C104" s="115" t="s">
        <v>19</v>
      </c>
      <c r="D104" s="115" t="s">
        <v>20</v>
      </c>
      <c r="E104" s="116" t="s">
        <v>317</v>
      </c>
      <c r="F104" s="117" t="s">
        <v>21</v>
      </c>
      <c r="G104" s="134">
        <v>628717000</v>
      </c>
      <c r="H104" s="134">
        <v>628717000</v>
      </c>
      <c r="I104" s="135">
        <v>0</v>
      </c>
      <c r="J104" s="135">
        <v>0</v>
      </c>
      <c r="K104" s="134">
        <v>222142505</v>
      </c>
      <c r="L104" s="134">
        <v>406574495</v>
      </c>
      <c r="M104" s="134">
        <v>163456649</v>
      </c>
      <c r="N104" s="134">
        <v>58685856</v>
      </c>
      <c r="O104" s="134">
        <v>163456649</v>
      </c>
      <c r="P104" s="135">
        <v>0</v>
      </c>
      <c r="Q104" s="134">
        <v>163456649</v>
      </c>
      <c r="R104" s="135">
        <v>0</v>
      </c>
      <c r="S104" s="134">
        <v>58685856</v>
      </c>
      <c r="T104" s="136"/>
    </row>
    <row r="105" spans="1:20" ht="15" x14ac:dyDescent="0.25">
      <c r="A105" s="112" t="s">
        <v>220</v>
      </c>
      <c r="B105" s="124" t="s">
        <v>221</v>
      </c>
      <c r="C105" s="118" t="s">
        <v>19</v>
      </c>
      <c r="D105" s="118" t="s">
        <v>20</v>
      </c>
      <c r="E105" s="119" t="s">
        <v>317</v>
      </c>
      <c r="F105" s="120" t="s">
        <v>21</v>
      </c>
      <c r="G105" s="137">
        <v>323480728</v>
      </c>
      <c r="H105" s="137">
        <v>323480728</v>
      </c>
      <c r="I105" s="138">
        <v>0</v>
      </c>
      <c r="J105" s="138">
        <v>0</v>
      </c>
      <c r="K105" s="137">
        <v>137499640</v>
      </c>
      <c r="L105" s="137">
        <v>185981088</v>
      </c>
      <c r="M105" s="137">
        <v>100007805</v>
      </c>
      <c r="N105" s="137">
        <v>37491835</v>
      </c>
      <c r="O105" s="137">
        <v>100007805</v>
      </c>
      <c r="P105" s="138">
        <v>0</v>
      </c>
      <c r="Q105" s="137">
        <v>100007805</v>
      </c>
      <c r="R105" s="138">
        <v>0</v>
      </c>
      <c r="S105" s="137">
        <v>37491835</v>
      </c>
      <c r="T105" s="136"/>
    </row>
    <row r="106" spans="1:20" ht="16.5" x14ac:dyDescent="0.25">
      <c r="A106" s="112" t="s">
        <v>222</v>
      </c>
      <c r="B106" s="124" t="s">
        <v>223</v>
      </c>
      <c r="C106" s="118" t="s">
        <v>19</v>
      </c>
      <c r="D106" s="118" t="s">
        <v>20</v>
      </c>
      <c r="E106" s="119" t="s">
        <v>317</v>
      </c>
      <c r="F106" s="120" t="s">
        <v>21</v>
      </c>
      <c r="G106" s="137">
        <v>305236272</v>
      </c>
      <c r="H106" s="137">
        <v>305236272</v>
      </c>
      <c r="I106" s="138">
        <v>0</v>
      </c>
      <c r="J106" s="138">
        <v>0</v>
      </c>
      <c r="K106" s="137">
        <v>84642865</v>
      </c>
      <c r="L106" s="137">
        <v>220593407</v>
      </c>
      <c r="M106" s="137">
        <v>63448844</v>
      </c>
      <c r="N106" s="137">
        <v>21194021</v>
      </c>
      <c r="O106" s="137">
        <v>63448844</v>
      </c>
      <c r="P106" s="138">
        <v>0</v>
      </c>
      <c r="Q106" s="137">
        <v>63448844</v>
      </c>
      <c r="R106" s="138">
        <v>0</v>
      </c>
      <c r="S106" s="137">
        <v>21194021</v>
      </c>
      <c r="T106" s="136"/>
    </row>
    <row r="107" spans="1:20" ht="15" x14ac:dyDescent="0.25">
      <c r="A107" s="112" t="s">
        <v>224</v>
      </c>
      <c r="B107" s="123" t="s">
        <v>225</v>
      </c>
      <c r="C107" s="115" t="s">
        <v>19</v>
      </c>
      <c r="D107" s="115" t="s">
        <v>20</v>
      </c>
      <c r="E107" s="116" t="s">
        <v>317</v>
      </c>
      <c r="F107" s="117" t="s">
        <v>21</v>
      </c>
      <c r="G107" s="134">
        <v>428615000</v>
      </c>
      <c r="H107" s="135">
        <v>0</v>
      </c>
      <c r="I107" s="134">
        <v>428615000</v>
      </c>
      <c r="J107" s="135">
        <v>0</v>
      </c>
      <c r="K107" s="135">
        <v>0</v>
      </c>
      <c r="L107" s="135">
        <v>0</v>
      </c>
      <c r="M107" s="135">
        <v>0</v>
      </c>
      <c r="N107" s="135">
        <v>0</v>
      </c>
      <c r="O107" s="135">
        <v>0</v>
      </c>
      <c r="P107" s="135">
        <v>0</v>
      </c>
      <c r="Q107" s="135">
        <v>0</v>
      </c>
      <c r="R107" s="135">
        <v>0</v>
      </c>
      <c r="S107" s="135">
        <v>0</v>
      </c>
      <c r="T107" s="136"/>
    </row>
    <row r="108" spans="1:20" ht="15" x14ac:dyDescent="0.25">
      <c r="A108" s="112" t="s">
        <v>507</v>
      </c>
      <c r="B108" s="123" t="s">
        <v>392</v>
      </c>
      <c r="C108" s="115" t="s">
        <v>19</v>
      </c>
      <c r="D108" s="115" t="s">
        <v>20</v>
      </c>
      <c r="E108" s="116" t="s">
        <v>317</v>
      </c>
      <c r="F108" s="117" t="s">
        <v>21</v>
      </c>
      <c r="G108" s="134">
        <v>428615000</v>
      </c>
      <c r="H108" s="135">
        <v>0</v>
      </c>
      <c r="I108" s="134">
        <v>428615000</v>
      </c>
      <c r="J108" s="135">
        <v>0</v>
      </c>
      <c r="K108" s="135">
        <v>0</v>
      </c>
      <c r="L108" s="135">
        <v>0</v>
      </c>
      <c r="M108" s="135">
        <v>0</v>
      </c>
      <c r="N108" s="135">
        <v>0</v>
      </c>
      <c r="O108" s="135">
        <v>0</v>
      </c>
      <c r="P108" s="135">
        <v>0</v>
      </c>
      <c r="Q108" s="135">
        <v>0</v>
      </c>
      <c r="R108" s="135">
        <v>0</v>
      </c>
      <c r="S108" s="135">
        <v>0</v>
      </c>
      <c r="T108" s="136"/>
    </row>
    <row r="109" spans="1:20" ht="15" x14ac:dyDescent="0.25">
      <c r="A109" s="112" t="s">
        <v>508</v>
      </c>
      <c r="B109" s="124" t="s">
        <v>393</v>
      </c>
      <c r="C109" s="118" t="s">
        <v>19</v>
      </c>
      <c r="D109" s="118" t="s">
        <v>20</v>
      </c>
      <c r="E109" s="119" t="s">
        <v>317</v>
      </c>
      <c r="F109" s="120" t="s">
        <v>21</v>
      </c>
      <c r="G109" s="137">
        <v>406218078</v>
      </c>
      <c r="H109" s="138">
        <v>0</v>
      </c>
      <c r="I109" s="137">
        <v>406218078</v>
      </c>
      <c r="J109" s="138">
        <v>0</v>
      </c>
      <c r="K109" s="138">
        <v>0</v>
      </c>
      <c r="L109" s="138">
        <v>0</v>
      </c>
      <c r="M109" s="138">
        <v>0</v>
      </c>
      <c r="N109" s="138">
        <v>0</v>
      </c>
      <c r="O109" s="138">
        <v>0</v>
      </c>
      <c r="P109" s="138">
        <v>0</v>
      </c>
      <c r="Q109" s="138">
        <v>0</v>
      </c>
      <c r="R109" s="138">
        <v>0</v>
      </c>
      <c r="S109" s="138">
        <v>0</v>
      </c>
      <c r="T109" s="136"/>
    </row>
    <row r="110" spans="1:20" ht="15" x14ac:dyDescent="0.25">
      <c r="A110" s="112" t="s">
        <v>509</v>
      </c>
      <c r="B110" s="124" t="s">
        <v>394</v>
      </c>
      <c r="C110" s="118" t="s">
        <v>19</v>
      </c>
      <c r="D110" s="118" t="s">
        <v>20</v>
      </c>
      <c r="E110" s="119" t="s">
        <v>317</v>
      </c>
      <c r="F110" s="120" t="s">
        <v>21</v>
      </c>
      <c r="G110" s="137">
        <v>22396922</v>
      </c>
      <c r="H110" s="138">
        <v>0</v>
      </c>
      <c r="I110" s="137">
        <v>22396922</v>
      </c>
      <c r="J110" s="138">
        <v>0</v>
      </c>
      <c r="K110" s="138">
        <v>0</v>
      </c>
      <c r="L110" s="138">
        <v>0</v>
      </c>
      <c r="M110" s="138">
        <v>0</v>
      </c>
      <c r="N110" s="138">
        <v>0</v>
      </c>
      <c r="O110" s="138">
        <v>0</v>
      </c>
      <c r="P110" s="138">
        <v>0</v>
      </c>
      <c r="Q110" s="138">
        <v>0</v>
      </c>
      <c r="R110" s="138">
        <v>0</v>
      </c>
      <c r="S110" s="138">
        <v>0</v>
      </c>
      <c r="T110" s="136"/>
    </row>
    <row r="111" spans="1:20" ht="16.5" x14ac:dyDescent="0.25">
      <c r="A111" s="112" t="s">
        <v>226</v>
      </c>
      <c r="B111" s="123" t="s">
        <v>227</v>
      </c>
      <c r="C111" s="115" t="s">
        <v>19</v>
      </c>
      <c r="D111" s="115" t="s">
        <v>20</v>
      </c>
      <c r="E111" s="116" t="s">
        <v>317</v>
      </c>
      <c r="F111" s="117" t="s">
        <v>21</v>
      </c>
      <c r="G111" s="134">
        <v>1124352000</v>
      </c>
      <c r="H111" s="134">
        <v>372227243</v>
      </c>
      <c r="I111" s="134">
        <v>752124757</v>
      </c>
      <c r="J111" s="135">
        <v>0</v>
      </c>
      <c r="K111" s="134">
        <v>372227243</v>
      </c>
      <c r="L111" s="135">
        <v>0</v>
      </c>
      <c r="M111" s="134">
        <v>372227243</v>
      </c>
      <c r="N111" s="135">
        <v>0</v>
      </c>
      <c r="O111" s="134">
        <v>372227243</v>
      </c>
      <c r="P111" s="135">
        <v>0</v>
      </c>
      <c r="Q111" s="134">
        <v>372227243</v>
      </c>
      <c r="R111" s="135">
        <v>0</v>
      </c>
      <c r="S111" s="135">
        <v>0</v>
      </c>
      <c r="T111" s="136"/>
    </row>
    <row r="112" spans="1:20" ht="15" x14ac:dyDescent="0.25">
      <c r="A112" s="112" t="s">
        <v>228</v>
      </c>
      <c r="B112" s="123" t="s">
        <v>229</v>
      </c>
      <c r="C112" s="115" t="s">
        <v>19</v>
      </c>
      <c r="D112" s="115" t="s">
        <v>20</v>
      </c>
      <c r="E112" s="116" t="s">
        <v>317</v>
      </c>
      <c r="F112" s="117" t="s">
        <v>21</v>
      </c>
      <c r="G112" s="134">
        <v>426147000</v>
      </c>
      <c r="H112" s="134">
        <v>372227243</v>
      </c>
      <c r="I112" s="134">
        <v>53919757</v>
      </c>
      <c r="J112" s="135">
        <v>0</v>
      </c>
      <c r="K112" s="134">
        <v>372227243</v>
      </c>
      <c r="L112" s="135">
        <v>0</v>
      </c>
      <c r="M112" s="134">
        <v>372227243</v>
      </c>
      <c r="N112" s="135">
        <v>0</v>
      </c>
      <c r="O112" s="134">
        <v>372227243</v>
      </c>
      <c r="P112" s="135">
        <v>0</v>
      </c>
      <c r="Q112" s="134">
        <v>372227243</v>
      </c>
      <c r="R112" s="135">
        <v>0</v>
      </c>
      <c r="S112" s="135">
        <v>0</v>
      </c>
      <c r="T112" s="136"/>
    </row>
    <row r="113" spans="1:20" ht="15" x14ac:dyDescent="0.25">
      <c r="A113" s="112" t="s">
        <v>230</v>
      </c>
      <c r="B113" s="123" t="s">
        <v>231</v>
      </c>
      <c r="C113" s="115" t="s">
        <v>19</v>
      </c>
      <c r="D113" s="115" t="s">
        <v>20</v>
      </c>
      <c r="E113" s="116" t="s">
        <v>317</v>
      </c>
      <c r="F113" s="117" t="s">
        <v>21</v>
      </c>
      <c r="G113" s="134">
        <v>426147000</v>
      </c>
      <c r="H113" s="134">
        <v>372227243</v>
      </c>
      <c r="I113" s="134">
        <v>53919757</v>
      </c>
      <c r="J113" s="135">
        <v>0</v>
      </c>
      <c r="K113" s="134">
        <v>372227243</v>
      </c>
      <c r="L113" s="135">
        <v>0</v>
      </c>
      <c r="M113" s="134">
        <v>372227243</v>
      </c>
      <c r="N113" s="135">
        <v>0</v>
      </c>
      <c r="O113" s="134">
        <v>372227243</v>
      </c>
      <c r="P113" s="135">
        <v>0</v>
      </c>
      <c r="Q113" s="134">
        <v>372227243</v>
      </c>
      <c r="R113" s="135">
        <v>0</v>
      </c>
      <c r="S113" s="135">
        <v>0</v>
      </c>
      <c r="T113" s="136"/>
    </row>
    <row r="114" spans="1:20" ht="16.5" x14ac:dyDescent="0.25">
      <c r="A114" s="112" t="s">
        <v>232</v>
      </c>
      <c r="B114" s="124" t="s">
        <v>233</v>
      </c>
      <c r="C114" s="118" t="s">
        <v>19</v>
      </c>
      <c r="D114" s="118" t="s">
        <v>20</v>
      </c>
      <c r="E114" s="119" t="s">
        <v>317</v>
      </c>
      <c r="F114" s="120" t="s">
        <v>21</v>
      </c>
      <c r="G114" s="137">
        <v>423017676</v>
      </c>
      <c r="H114" s="137">
        <v>369811843</v>
      </c>
      <c r="I114" s="137">
        <v>53205833</v>
      </c>
      <c r="J114" s="138">
        <v>0</v>
      </c>
      <c r="K114" s="137">
        <v>369811843</v>
      </c>
      <c r="L114" s="138">
        <v>0</v>
      </c>
      <c r="M114" s="137">
        <v>369811843</v>
      </c>
      <c r="N114" s="138">
        <v>0</v>
      </c>
      <c r="O114" s="137">
        <v>369811843</v>
      </c>
      <c r="P114" s="138">
        <v>0</v>
      </c>
      <c r="Q114" s="137">
        <v>369811843</v>
      </c>
      <c r="R114" s="138">
        <v>0</v>
      </c>
      <c r="S114" s="138">
        <v>0</v>
      </c>
      <c r="T114" s="136"/>
    </row>
    <row r="115" spans="1:20" ht="15" x14ac:dyDescent="0.25">
      <c r="A115" s="112" t="s">
        <v>234</v>
      </c>
      <c r="B115" s="124" t="s">
        <v>235</v>
      </c>
      <c r="C115" s="118" t="s">
        <v>19</v>
      </c>
      <c r="D115" s="118" t="s">
        <v>20</v>
      </c>
      <c r="E115" s="119" t="s">
        <v>317</v>
      </c>
      <c r="F115" s="120" t="s">
        <v>21</v>
      </c>
      <c r="G115" s="137">
        <v>76544</v>
      </c>
      <c r="H115" s="138">
        <v>0</v>
      </c>
      <c r="I115" s="137">
        <v>76544</v>
      </c>
      <c r="J115" s="138">
        <v>0</v>
      </c>
      <c r="K115" s="138">
        <v>0</v>
      </c>
      <c r="L115" s="138">
        <v>0</v>
      </c>
      <c r="M115" s="138">
        <v>0</v>
      </c>
      <c r="N115" s="138">
        <v>0</v>
      </c>
      <c r="O115" s="138">
        <v>0</v>
      </c>
      <c r="P115" s="138">
        <v>0</v>
      </c>
      <c r="Q115" s="138">
        <v>0</v>
      </c>
      <c r="R115" s="138">
        <v>0</v>
      </c>
      <c r="S115" s="138">
        <v>0</v>
      </c>
      <c r="T115" s="136"/>
    </row>
    <row r="116" spans="1:20" ht="15" x14ac:dyDescent="0.25">
      <c r="A116" s="112" t="s">
        <v>236</v>
      </c>
      <c r="B116" s="124" t="s">
        <v>237</v>
      </c>
      <c r="C116" s="118" t="s">
        <v>19</v>
      </c>
      <c r="D116" s="118" t="s">
        <v>20</v>
      </c>
      <c r="E116" s="119" t="s">
        <v>317</v>
      </c>
      <c r="F116" s="120" t="s">
        <v>21</v>
      </c>
      <c r="G116" s="137">
        <v>3052780</v>
      </c>
      <c r="H116" s="137">
        <v>2415400</v>
      </c>
      <c r="I116" s="137">
        <v>637380</v>
      </c>
      <c r="J116" s="138">
        <v>0</v>
      </c>
      <c r="K116" s="137">
        <v>2415400</v>
      </c>
      <c r="L116" s="138">
        <v>0</v>
      </c>
      <c r="M116" s="137">
        <v>2415400</v>
      </c>
      <c r="N116" s="138">
        <v>0</v>
      </c>
      <c r="O116" s="137">
        <v>2415400</v>
      </c>
      <c r="P116" s="138">
        <v>0</v>
      </c>
      <c r="Q116" s="137">
        <v>2415400</v>
      </c>
      <c r="R116" s="138">
        <v>0</v>
      </c>
      <c r="S116" s="138">
        <v>0</v>
      </c>
      <c r="T116" s="136"/>
    </row>
    <row r="117" spans="1:20" ht="15" x14ac:dyDescent="0.25">
      <c r="A117" s="112" t="s">
        <v>238</v>
      </c>
      <c r="B117" s="124" t="s">
        <v>239</v>
      </c>
      <c r="C117" s="118" t="s">
        <v>19</v>
      </c>
      <c r="D117" s="118" t="s">
        <v>20</v>
      </c>
      <c r="E117" s="119" t="s">
        <v>317</v>
      </c>
      <c r="F117" s="120" t="s">
        <v>21</v>
      </c>
      <c r="G117" s="137">
        <v>43164000</v>
      </c>
      <c r="H117" s="138">
        <v>0</v>
      </c>
      <c r="I117" s="137">
        <v>43164000</v>
      </c>
      <c r="J117" s="138">
        <v>0</v>
      </c>
      <c r="K117" s="138">
        <v>0</v>
      </c>
      <c r="L117" s="138">
        <v>0</v>
      </c>
      <c r="M117" s="138">
        <v>0</v>
      </c>
      <c r="N117" s="138">
        <v>0</v>
      </c>
      <c r="O117" s="138">
        <v>0</v>
      </c>
      <c r="P117" s="138">
        <v>0</v>
      </c>
      <c r="Q117" s="138">
        <v>0</v>
      </c>
      <c r="R117" s="138">
        <v>0</v>
      </c>
      <c r="S117" s="138">
        <v>0</v>
      </c>
      <c r="T117" s="136"/>
    </row>
    <row r="118" spans="1:20" ht="15" x14ac:dyDescent="0.25">
      <c r="A118" s="112" t="s">
        <v>240</v>
      </c>
      <c r="B118" s="123" t="s">
        <v>241</v>
      </c>
      <c r="C118" s="115" t="s">
        <v>19</v>
      </c>
      <c r="D118" s="115" t="s">
        <v>20</v>
      </c>
      <c r="E118" s="116" t="s">
        <v>317</v>
      </c>
      <c r="F118" s="117" t="s">
        <v>21</v>
      </c>
      <c r="G118" s="134">
        <v>655041000</v>
      </c>
      <c r="H118" s="135">
        <v>0</v>
      </c>
      <c r="I118" s="134">
        <v>655041000</v>
      </c>
      <c r="J118" s="135">
        <v>0</v>
      </c>
      <c r="K118" s="135">
        <v>0</v>
      </c>
      <c r="L118" s="135">
        <v>0</v>
      </c>
      <c r="M118" s="135">
        <v>0</v>
      </c>
      <c r="N118" s="135">
        <v>0</v>
      </c>
      <c r="O118" s="135">
        <v>0</v>
      </c>
      <c r="P118" s="135">
        <v>0</v>
      </c>
      <c r="Q118" s="135">
        <v>0</v>
      </c>
      <c r="R118" s="135">
        <v>0</v>
      </c>
      <c r="S118" s="135">
        <v>0</v>
      </c>
      <c r="T118" s="136"/>
    </row>
    <row r="119" spans="1:20" ht="15" x14ac:dyDescent="0.25">
      <c r="A119" s="112" t="s">
        <v>242</v>
      </c>
      <c r="B119" s="124" t="s">
        <v>243</v>
      </c>
      <c r="C119" s="118" t="s">
        <v>19</v>
      </c>
      <c r="D119" s="118" t="s">
        <v>20</v>
      </c>
      <c r="E119" s="119" t="s">
        <v>317</v>
      </c>
      <c r="F119" s="120" t="s">
        <v>21</v>
      </c>
      <c r="G119" s="137">
        <v>655041000</v>
      </c>
      <c r="H119" s="138">
        <v>0</v>
      </c>
      <c r="I119" s="137">
        <v>655041000</v>
      </c>
      <c r="J119" s="138">
        <v>0</v>
      </c>
      <c r="K119" s="138">
        <v>0</v>
      </c>
      <c r="L119" s="138">
        <v>0</v>
      </c>
      <c r="M119" s="138">
        <v>0</v>
      </c>
      <c r="N119" s="138">
        <v>0</v>
      </c>
      <c r="O119" s="138">
        <v>0</v>
      </c>
      <c r="P119" s="138">
        <v>0</v>
      </c>
      <c r="Q119" s="138">
        <v>0</v>
      </c>
      <c r="R119" s="138">
        <v>0</v>
      </c>
      <c r="S119" s="138">
        <v>0</v>
      </c>
      <c r="T119" s="136"/>
    </row>
    <row r="120" spans="1:20" ht="15" x14ac:dyDescent="0.25">
      <c r="A120" s="112" t="s">
        <v>244</v>
      </c>
      <c r="B120" s="123" t="s">
        <v>245</v>
      </c>
      <c r="C120" s="115" t="s">
        <v>19</v>
      </c>
      <c r="D120" s="115" t="s">
        <v>20</v>
      </c>
      <c r="E120" s="116" t="s">
        <v>317</v>
      </c>
      <c r="F120" s="117" t="s">
        <v>21</v>
      </c>
      <c r="G120" s="134">
        <v>53135686070</v>
      </c>
      <c r="H120" s="134">
        <v>41686107225.209999</v>
      </c>
      <c r="I120" s="134">
        <v>11449578844.790001</v>
      </c>
      <c r="J120" s="135">
        <v>0</v>
      </c>
      <c r="K120" s="134">
        <v>37961371978.910004</v>
      </c>
      <c r="L120" s="134">
        <v>3724735246.3000002</v>
      </c>
      <c r="M120" s="134">
        <v>16043939630.35</v>
      </c>
      <c r="N120" s="134">
        <v>21917432348.560001</v>
      </c>
      <c r="O120" s="134">
        <v>15930179072.35</v>
      </c>
      <c r="P120" s="134">
        <v>113760558</v>
      </c>
      <c r="Q120" s="134">
        <v>15930179072.35</v>
      </c>
      <c r="R120" s="135">
        <v>0</v>
      </c>
      <c r="S120" s="134">
        <v>29814321</v>
      </c>
      <c r="T120" s="136"/>
    </row>
    <row r="121" spans="1:20" ht="15" x14ac:dyDescent="0.25">
      <c r="A121" s="112" t="s">
        <v>244</v>
      </c>
      <c r="B121" s="123" t="s">
        <v>245</v>
      </c>
      <c r="C121" s="115" t="s">
        <v>19</v>
      </c>
      <c r="D121" s="115" t="s">
        <v>20</v>
      </c>
      <c r="E121" s="116" t="s">
        <v>401</v>
      </c>
      <c r="F121" s="117" t="s">
        <v>246</v>
      </c>
      <c r="G121" s="134">
        <v>41000000000</v>
      </c>
      <c r="H121" s="134">
        <v>22890749663.91</v>
      </c>
      <c r="I121" s="134">
        <v>18109250336.09</v>
      </c>
      <c r="J121" s="135">
        <v>0</v>
      </c>
      <c r="K121" s="134">
        <v>20797737275.52</v>
      </c>
      <c r="L121" s="134">
        <v>2093012388.3900001</v>
      </c>
      <c r="M121" s="134">
        <v>7326232576.6300001</v>
      </c>
      <c r="N121" s="134">
        <v>13471504698.889999</v>
      </c>
      <c r="O121" s="134">
        <v>7298803394.6300001</v>
      </c>
      <c r="P121" s="134">
        <v>27429182</v>
      </c>
      <c r="Q121" s="134">
        <v>7297865559.6300001</v>
      </c>
      <c r="R121" s="134">
        <v>937835</v>
      </c>
      <c r="S121" s="134">
        <v>26934896</v>
      </c>
      <c r="T121" s="136"/>
    </row>
    <row r="122" spans="1:20" ht="15" x14ac:dyDescent="0.25">
      <c r="A122" s="112" t="s">
        <v>247</v>
      </c>
      <c r="B122" s="123" t="s">
        <v>248</v>
      </c>
      <c r="C122" s="115" t="s">
        <v>19</v>
      </c>
      <c r="D122" s="115" t="s">
        <v>20</v>
      </c>
      <c r="E122" s="116" t="s">
        <v>317</v>
      </c>
      <c r="F122" s="117" t="s">
        <v>21</v>
      </c>
      <c r="G122" s="134">
        <v>53135686070</v>
      </c>
      <c r="H122" s="134">
        <v>41686107225.209999</v>
      </c>
      <c r="I122" s="134">
        <v>11449578844.790001</v>
      </c>
      <c r="J122" s="135">
        <v>0</v>
      </c>
      <c r="K122" s="134">
        <v>37961371978.910004</v>
      </c>
      <c r="L122" s="134">
        <v>3724735246.3000002</v>
      </c>
      <c r="M122" s="134">
        <v>16043939630.35</v>
      </c>
      <c r="N122" s="134">
        <v>21917432348.560001</v>
      </c>
      <c r="O122" s="134">
        <v>15930179072.35</v>
      </c>
      <c r="P122" s="134">
        <v>113760558</v>
      </c>
      <c r="Q122" s="134">
        <v>15930179072.35</v>
      </c>
      <c r="R122" s="135">
        <v>0</v>
      </c>
      <c r="S122" s="134">
        <v>29814321</v>
      </c>
      <c r="T122" s="136"/>
    </row>
    <row r="123" spans="1:20" ht="15" x14ac:dyDescent="0.25">
      <c r="A123" s="112" t="s">
        <v>247</v>
      </c>
      <c r="B123" s="123" t="s">
        <v>248</v>
      </c>
      <c r="C123" s="115" t="s">
        <v>19</v>
      </c>
      <c r="D123" s="115" t="s">
        <v>20</v>
      </c>
      <c r="E123" s="116" t="s">
        <v>401</v>
      </c>
      <c r="F123" s="117" t="s">
        <v>246</v>
      </c>
      <c r="G123" s="134">
        <v>12745249378</v>
      </c>
      <c r="H123" s="134">
        <v>6823550098.2200003</v>
      </c>
      <c r="I123" s="134">
        <v>5921699279.7799997</v>
      </c>
      <c r="J123" s="135">
        <v>0</v>
      </c>
      <c r="K123" s="134">
        <v>5248393249.2200003</v>
      </c>
      <c r="L123" s="134">
        <v>1575156849</v>
      </c>
      <c r="M123" s="134">
        <v>2569989205.3800001</v>
      </c>
      <c r="N123" s="134">
        <v>2678404043.8400002</v>
      </c>
      <c r="O123" s="134">
        <v>2551747023.3800001</v>
      </c>
      <c r="P123" s="134">
        <v>18242182</v>
      </c>
      <c r="Q123" s="134">
        <v>2550809188.3800001</v>
      </c>
      <c r="R123" s="134">
        <v>937835</v>
      </c>
      <c r="S123" s="134">
        <v>26934896</v>
      </c>
      <c r="T123" s="136"/>
    </row>
    <row r="124" spans="1:20" ht="15" x14ac:dyDescent="0.25">
      <c r="A124" s="112" t="s">
        <v>249</v>
      </c>
      <c r="B124" s="123" t="s">
        <v>250</v>
      </c>
      <c r="C124" s="115" t="s">
        <v>19</v>
      </c>
      <c r="D124" s="115" t="s">
        <v>20</v>
      </c>
      <c r="E124" s="116" t="s">
        <v>317</v>
      </c>
      <c r="F124" s="117" t="s">
        <v>21</v>
      </c>
      <c r="G124" s="134">
        <v>53135686070</v>
      </c>
      <c r="H124" s="134">
        <v>41686107225.209999</v>
      </c>
      <c r="I124" s="134">
        <v>11449578844.790001</v>
      </c>
      <c r="J124" s="135">
        <v>0</v>
      </c>
      <c r="K124" s="134">
        <v>37961371978.910004</v>
      </c>
      <c r="L124" s="134">
        <v>3724735246.3000002</v>
      </c>
      <c r="M124" s="134">
        <v>16043939630.35</v>
      </c>
      <c r="N124" s="134">
        <v>21917432348.560001</v>
      </c>
      <c r="O124" s="134">
        <v>15930179072.35</v>
      </c>
      <c r="P124" s="134">
        <v>113760558</v>
      </c>
      <c r="Q124" s="134">
        <v>15930179072.35</v>
      </c>
      <c r="R124" s="135">
        <v>0</v>
      </c>
      <c r="S124" s="134">
        <v>29814321</v>
      </c>
      <c r="T124" s="136"/>
    </row>
    <row r="125" spans="1:20" ht="15" x14ac:dyDescent="0.25">
      <c r="A125" s="112" t="s">
        <v>249</v>
      </c>
      <c r="B125" s="123" t="s">
        <v>250</v>
      </c>
      <c r="C125" s="115" t="s">
        <v>19</v>
      </c>
      <c r="D125" s="115" t="s">
        <v>20</v>
      </c>
      <c r="E125" s="116" t="s">
        <v>401</v>
      </c>
      <c r="F125" s="117" t="s">
        <v>246</v>
      </c>
      <c r="G125" s="134">
        <v>12745249378</v>
      </c>
      <c r="H125" s="134">
        <v>6823550098.2200003</v>
      </c>
      <c r="I125" s="134">
        <v>5921699279.7799997</v>
      </c>
      <c r="J125" s="135">
        <v>0</v>
      </c>
      <c r="K125" s="134">
        <v>5248393249.2200003</v>
      </c>
      <c r="L125" s="134">
        <v>1575156849</v>
      </c>
      <c r="M125" s="134">
        <v>2569989205.3800001</v>
      </c>
      <c r="N125" s="134">
        <v>2678404043.8400002</v>
      </c>
      <c r="O125" s="134">
        <v>2551747023.3800001</v>
      </c>
      <c r="P125" s="134">
        <v>18242182</v>
      </c>
      <c r="Q125" s="134">
        <v>2550809188.3800001</v>
      </c>
      <c r="R125" s="134">
        <v>937835</v>
      </c>
      <c r="S125" s="134">
        <v>26934896</v>
      </c>
      <c r="T125" s="136"/>
    </row>
    <row r="126" spans="1:20" ht="24.75" x14ac:dyDescent="0.25">
      <c r="A126" s="112" t="s">
        <v>276</v>
      </c>
      <c r="B126" s="123" t="s">
        <v>277</v>
      </c>
      <c r="C126" s="115" t="s">
        <v>19</v>
      </c>
      <c r="D126" s="115" t="s">
        <v>20</v>
      </c>
      <c r="E126" s="116" t="s">
        <v>401</v>
      </c>
      <c r="F126" s="117" t="s">
        <v>246</v>
      </c>
      <c r="G126" s="134">
        <v>2000000000</v>
      </c>
      <c r="H126" s="134">
        <v>22074233</v>
      </c>
      <c r="I126" s="134">
        <v>1977925767</v>
      </c>
      <c r="J126" s="135">
        <v>0</v>
      </c>
      <c r="K126" s="134">
        <v>22074233</v>
      </c>
      <c r="L126" s="135">
        <v>0</v>
      </c>
      <c r="M126" s="134">
        <v>22074233</v>
      </c>
      <c r="N126" s="135">
        <v>0</v>
      </c>
      <c r="O126" s="134">
        <v>22074233</v>
      </c>
      <c r="P126" s="135">
        <v>0</v>
      </c>
      <c r="Q126" s="134">
        <v>22074233</v>
      </c>
      <c r="R126" s="135">
        <v>0</v>
      </c>
      <c r="S126" s="135">
        <v>0</v>
      </c>
      <c r="T126" s="136"/>
    </row>
    <row r="127" spans="1:20" ht="24.75" x14ac:dyDescent="0.25">
      <c r="A127" s="112" t="s">
        <v>852</v>
      </c>
      <c r="B127" s="123" t="s">
        <v>853</v>
      </c>
      <c r="C127" s="115" t="s">
        <v>19</v>
      </c>
      <c r="D127" s="115" t="s">
        <v>20</v>
      </c>
      <c r="E127" s="116" t="s">
        <v>401</v>
      </c>
      <c r="F127" s="117" t="s">
        <v>246</v>
      </c>
      <c r="G127" s="134">
        <v>2000000000</v>
      </c>
      <c r="H127" s="134">
        <v>22074233</v>
      </c>
      <c r="I127" s="134">
        <v>1977925767</v>
      </c>
      <c r="J127" s="135">
        <v>0</v>
      </c>
      <c r="K127" s="134">
        <v>22074233</v>
      </c>
      <c r="L127" s="135">
        <v>0</v>
      </c>
      <c r="M127" s="134">
        <v>22074233</v>
      </c>
      <c r="N127" s="135">
        <v>0</v>
      </c>
      <c r="O127" s="134">
        <v>22074233</v>
      </c>
      <c r="P127" s="135">
        <v>0</v>
      </c>
      <c r="Q127" s="134">
        <v>22074233</v>
      </c>
      <c r="R127" s="135">
        <v>0</v>
      </c>
      <c r="S127" s="135">
        <v>0</v>
      </c>
      <c r="T127" s="136"/>
    </row>
    <row r="128" spans="1:20" ht="16.5" x14ac:dyDescent="0.25">
      <c r="A128" s="112" t="s">
        <v>854</v>
      </c>
      <c r="B128" s="123" t="s">
        <v>274</v>
      </c>
      <c r="C128" s="115" t="s">
        <v>19</v>
      </c>
      <c r="D128" s="115" t="s">
        <v>20</v>
      </c>
      <c r="E128" s="116" t="s">
        <v>401</v>
      </c>
      <c r="F128" s="117" t="s">
        <v>246</v>
      </c>
      <c r="G128" s="134">
        <v>2000000000</v>
      </c>
      <c r="H128" s="134">
        <v>22074233</v>
      </c>
      <c r="I128" s="134">
        <v>1977925767</v>
      </c>
      <c r="J128" s="135">
        <v>0</v>
      </c>
      <c r="K128" s="134">
        <v>22074233</v>
      </c>
      <c r="L128" s="135">
        <v>0</v>
      </c>
      <c r="M128" s="134">
        <v>22074233</v>
      </c>
      <c r="N128" s="135">
        <v>0</v>
      </c>
      <c r="O128" s="134">
        <v>22074233</v>
      </c>
      <c r="P128" s="135">
        <v>0</v>
      </c>
      <c r="Q128" s="134">
        <v>22074233</v>
      </c>
      <c r="R128" s="135">
        <v>0</v>
      </c>
      <c r="S128" s="135">
        <v>0</v>
      </c>
      <c r="T128" s="136"/>
    </row>
    <row r="129" spans="1:20" ht="49.5" x14ac:dyDescent="0.25">
      <c r="A129" s="112" t="s">
        <v>855</v>
      </c>
      <c r="B129" s="124" t="s">
        <v>856</v>
      </c>
      <c r="C129" s="118" t="s">
        <v>19</v>
      </c>
      <c r="D129" s="118" t="s">
        <v>20</v>
      </c>
      <c r="E129" s="119" t="s">
        <v>401</v>
      </c>
      <c r="F129" s="120" t="s">
        <v>246</v>
      </c>
      <c r="G129" s="137">
        <v>2000000000</v>
      </c>
      <c r="H129" s="137">
        <v>22074233</v>
      </c>
      <c r="I129" s="137">
        <v>1977925767</v>
      </c>
      <c r="J129" s="138">
        <v>0</v>
      </c>
      <c r="K129" s="137">
        <v>22074233</v>
      </c>
      <c r="L129" s="138">
        <v>0</v>
      </c>
      <c r="M129" s="137">
        <v>22074233</v>
      </c>
      <c r="N129" s="138">
        <v>0</v>
      </c>
      <c r="O129" s="137">
        <v>22074233</v>
      </c>
      <c r="P129" s="138">
        <v>0</v>
      </c>
      <c r="Q129" s="137">
        <v>22074233</v>
      </c>
      <c r="R129" s="138">
        <v>0</v>
      </c>
      <c r="S129" s="138">
        <v>0</v>
      </c>
      <c r="T129" s="136"/>
    </row>
    <row r="130" spans="1:20" ht="15" customHeight="1" x14ac:dyDescent="0.25">
      <c r="A130" s="112" t="s">
        <v>857</v>
      </c>
      <c r="B130" s="123" t="s">
        <v>858</v>
      </c>
      <c r="C130" s="115" t="s">
        <v>19</v>
      </c>
      <c r="D130" s="115" t="s">
        <v>20</v>
      </c>
      <c r="E130" s="116" t="s">
        <v>401</v>
      </c>
      <c r="F130" s="117" t="s">
        <v>246</v>
      </c>
      <c r="G130" s="134">
        <v>2545249378</v>
      </c>
      <c r="H130" s="134">
        <v>1205832101</v>
      </c>
      <c r="I130" s="134">
        <v>1339417277</v>
      </c>
      <c r="J130" s="135">
        <v>0</v>
      </c>
      <c r="K130" s="134">
        <v>1116212967</v>
      </c>
      <c r="L130" s="134">
        <v>89619134</v>
      </c>
      <c r="M130" s="134">
        <v>333864500</v>
      </c>
      <c r="N130" s="134">
        <v>782348467</v>
      </c>
      <c r="O130" s="134">
        <v>328342500</v>
      </c>
      <c r="P130" s="134">
        <v>5522000</v>
      </c>
      <c r="Q130" s="134">
        <v>328342500</v>
      </c>
      <c r="R130" s="135">
        <v>0</v>
      </c>
      <c r="S130" s="135">
        <v>0</v>
      </c>
      <c r="T130" s="136"/>
    </row>
    <row r="131" spans="1:20" ht="24.75" x14ac:dyDescent="0.25">
      <c r="A131" s="112" t="s">
        <v>864</v>
      </c>
      <c r="B131" s="123" t="s">
        <v>853</v>
      </c>
      <c r="C131" s="115" t="s">
        <v>19</v>
      </c>
      <c r="D131" s="115" t="s">
        <v>20</v>
      </c>
      <c r="E131" s="116" t="s">
        <v>401</v>
      </c>
      <c r="F131" s="117" t="s">
        <v>246</v>
      </c>
      <c r="G131" s="134">
        <v>2545249378</v>
      </c>
      <c r="H131" s="134">
        <v>1205832101</v>
      </c>
      <c r="I131" s="134">
        <v>1339417277</v>
      </c>
      <c r="J131" s="135">
        <v>0</v>
      </c>
      <c r="K131" s="134">
        <v>1116212967</v>
      </c>
      <c r="L131" s="134">
        <v>89619134</v>
      </c>
      <c r="M131" s="134">
        <v>333864500</v>
      </c>
      <c r="N131" s="134">
        <v>782348467</v>
      </c>
      <c r="O131" s="134">
        <v>328342500</v>
      </c>
      <c r="P131" s="134">
        <v>5522000</v>
      </c>
      <c r="Q131" s="134">
        <v>328342500</v>
      </c>
      <c r="R131" s="135">
        <v>0</v>
      </c>
      <c r="S131" s="135">
        <v>0</v>
      </c>
      <c r="T131" s="136"/>
    </row>
    <row r="132" spans="1:20" ht="16.5" x14ac:dyDescent="0.25">
      <c r="A132" s="112" t="s">
        <v>865</v>
      </c>
      <c r="B132" s="123" t="s">
        <v>253</v>
      </c>
      <c r="C132" s="115" t="s">
        <v>19</v>
      </c>
      <c r="D132" s="115" t="s">
        <v>20</v>
      </c>
      <c r="E132" s="116" t="s">
        <v>401</v>
      </c>
      <c r="F132" s="117" t="s">
        <v>246</v>
      </c>
      <c r="G132" s="134">
        <v>1906853933</v>
      </c>
      <c r="H132" s="134">
        <v>857428067</v>
      </c>
      <c r="I132" s="134">
        <v>1049425866</v>
      </c>
      <c r="J132" s="135">
        <v>0</v>
      </c>
      <c r="K132" s="134">
        <v>772512700</v>
      </c>
      <c r="L132" s="134">
        <v>84915367</v>
      </c>
      <c r="M132" s="134">
        <v>251879000</v>
      </c>
      <c r="N132" s="134">
        <v>520633700</v>
      </c>
      <c r="O132" s="134">
        <v>246357000</v>
      </c>
      <c r="P132" s="134">
        <v>5522000</v>
      </c>
      <c r="Q132" s="134">
        <v>246357000</v>
      </c>
      <c r="R132" s="135">
        <v>0</v>
      </c>
      <c r="S132" s="135">
        <v>0</v>
      </c>
      <c r="T132" s="136"/>
    </row>
    <row r="133" spans="1:20" ht="15" customHeight="1" x14ac:dyDescent="0.25">
      <c r="A133" s="112" t="s">
        <v>871</v>
      </c>
      <c r="B133" s="123" t="s">
        <v>254</v>
      </c>
      <c r="C133" s="115" t="s">
        <v>19</v>
      </c>
      <c r="D133" s="115" t="s">
        <v>20</v>
      </c>
      <c r="E133" s="116" t="s">
        <v>401</v>
      </c>
      <c r="F133" s="117" t="s">
        <v>246</v>
      </c>
      <c r="G133" s="134">
        <v>638395445</v>
      </c>
      <c r="H133" s="134">
        <v>348404034</v>
      </c>
      <c r="I133" s="134">
        <v>289991411</v>
      </c>
      <c r="J133" s="135">
        <v>0</v>
      </c>
      <c r="K133" s="134">
        <v>343700267</v>
      </c>
      <c r="L133" s="134">
        <v>4703767</v>
      </c>
      <c r="M133" s="134">
        <v>81985500</v>
      </c>
      <c r="N133" s="134">
        <v>261714767</v>
      </c>
      <c r="O133" s="134">
        <v>81985500</v>
      </c>
      <c r="P133" s="135">
        <v>0</v>
      </c>
      <c r="Q133" s="134">
        <v>81985500</v>
      </c>
      <c r="R133" s="135">
        <v>0</v>
      </c>
      <c r="S133" s="135">
        <v>0</v>
      </c>
      <c r="T133" s="136"/>
    </row>
    <row r="134" spans="1:20" ht="15" customHeight="1" x14ac:dyDescent="0.25">
      <c r="A134" s="112" t="s">
        <v>877</v>
      </c>
      <c r="B134" s="124" t="s">
        <v>878</v>
      </c>
      <c r="C134" s="118" t="s">
        <v>19</v>
      </c>
      <c r="D134" s="118" t="s">
        <v>20</v>
      </c>
      <c r="E134" s="119" t="s">
        <v>401</v>
      </c>
      <c r="F134" s="120" t="s">
        <v>246</v>
      </c>
      <c r="G134" s="137">
        <v>1906853933</v>
      </c>
      <c r="H134" s="137">
        <v>857428067</v>
      </c>
      <c r="I134" s="137">
        <v>1049425866</v>
      </c>
      <c r="J134" s="138">
        <v>0</v>
      </c>
      <c r="K134" s="137">
        <v>772512700</v>
      </c>
      <c r="L134" s="137">
        <v>84915367</v>
      </c>
      <c r="M134" s="137">
        <v>251879000</v>
      </c>
      <c r="N134" s="137">
        <v>520633700</v>
      </c>
      <c r="O134" s="137">
        <v>246357000</v>
      </c>
      <c r="P134" s="137">
        <v>5522000</v>
      </c>
      <c r="Q134" s="137">
        <v>246357000</v>
      </c>
      <c r="R134" s="138">
        <v>0</v>
      </c>
      <c r="S134" s="138">
        <v>0</v>
      </c>
      <c r="T134" s="136"/>
    </row>
    <row r="135" spans="1:20" ht="15" customHeight="1" x14ac:dyDescent="0.25">
      <c r="A135" s="112" t="s">
        <v>879</v>
      </c>
      <c r="B135" s="124" t="s">
        <v>880</v>
      </c>
      <c r="C135" s="118" t="s">
        <v>19</v>
      </c>
      <c r="D135" s="118" t="s">
        <v>20</v>
      </c>
      <c r="E135" s="119" t="s">
        <v>401</v>
      </c>
      <c r="F135" s="120" t="s">
        <v>246</v>
      </c>
      <c r="G135" s="137">
        <v>638395445</v>
      </c>
      <c r="H135" s="137">
        <v>348404034</v>
      </c>
      <c r="I135" s="137">
        <v>289991411</v>
      </c>
      <c r="J135" s="138">
        <v>0</v>
      </c>
      <c r="K135" s="137">
        <v>343700267</v>
      </c>
      <c r="L135" s="137">
        <v>4703767</v>
      </c>
      <c r="M135" s="137">
        <v>81985500</v>
      </c>
      <c r="N135" s="137">
        <v>261714767</v>
      </c>
      <c r="O135" s="137">
        <v>81985500</v>
      </c>
      <c r="P135" s="138">
        <v>0</v>
      </c>
      <c r="Q135" s="137">
        <v>81985500</v>
      </c>
      <c r="R135" s="138">
        <v>0</v>
      </c>
      <c r="S135" s="138">
        <v>0</v>
      </c>
      <c r="T135" s="136"/>
    </row>
    <row r="136" spans="1:20" ht="33" x14ac:dyDescent="0.25">
      <c r="A136" s="112" t="s">
        <v>881</v>
      </c>
      <c r="B136" s="123" t="s">
        <v>517</v>
      </c>
      <c r="C136" s="115" t="s">
        <v>19</v>
      </c>
      <c r="D136" s="115" t="s">
        <v>20</v>
      </c>
      <c r="E136" s="116" t="s">
        <v>317</v>
      </c>
      <c r="F136" s="117" t="s">
        <v>21</v>
      </c>
      <c r="G136" s="134">
        <v>53135686070</v>
      </c>
      <c r="H136" s="134">
        <v>41686107225.209999</v>
      </c>
      <c r="I136" s="134">
        <v>11449578844.790001</v>
      </c>
      <c r="J136" s="135">
        <v>0</v>
      </c>
      <c r="K136" s="134">
        <v>37961371978.910004</v>
      </c>
      <c r="L136" s="134">
        <v>3724735246.3000002</v>
      </c>
      <c r="M136" s="134">
        <v>16043939630.35</v>
      </c>
      <c r="N136" s="134">
        <v>21917432348.560001</v>
      </c>
      <c r="O136" s="134">
        <v>15930179072.35</v>
      </c>
      <c r="P136" s="134">
        <v>113760558</v>
      </c>
      <c r="Q136" s="134">
        <v>15930179072.35</v>
      </c>
      <c r="R136" s="135">
        <v>0</v>
      </c>
      <c r="S136" s="134">
        <v>29814321</v>
      </c>
      <c r="T136" s="136"/>
    </row>
    <row r="137" spans="1:20" ht="15" customHeight="1" x14ac:dyDescent="0.25">
      <c r="A137" s="112" t="s">
        <v>882</v>
      </c>
      <c r="B137" s="123" t="s">
        <v>517</v>
      </c>
      <c r="C137" s="115" t="s">
        <v>19</v>
      </c>
      <c r="D137" s="115" t="s">
        <v>20</v>
      </c>
      <c r="E137" s="116" t="s">
        <v>401</v>
      </c>
      <c r="F137" s="117" t="s">
        <v>246</v>
      </c>
      <c r="G137" s="134">
        <v>8200000000</v>
      </c>
      <c r="H137" s="134">
        <v>5595643764.2200003</v>
      </c>
      <c r="I137" s="134">
        <v>2604356235.7800002</v>
      </c>
      <c r="J137" s="135">
        <v>0</v>
      </c>
      <c r="K137" s="134">
        <v>4110106049.2199998</v>
      </c>
      <c r="L137" s="134">
        <v>1485537715</v>
      </c>
      <c r="M137" s="134">
        <v>2214050472.3800001</v>
      </c>
      <c r="N137" s="134">
        <v>1896055576.8399999</v>
      </c>
      <c r="O137" s="134">
        <v>2201330290.3800001</v>
      </c>
      <c r="P137" s="134">
        <v>12720182</v>
      </c>
      <c r="Q137" s="134">
        <v>2200392455.3800001</v>
      </c>
      <c r="R137" s="134">
        <v>937835</v>
      </c>
      <c r="S137" s="134">
        <v>26934896</v>
      </c>
      <c r="T137" s="136"/>
    </row>
    <row r="138" spans="1:20" ht="15" x14ac:dyDescent="0.25">
      <c r="A138" s="112" t="s">
        <v>889</v>
      </c>
      <c r="B138" s="123" t="s">
        <v>263</v>
      </c>
      <c r="C138" s="115" t="s">
        <v>19</v>
      </c>
      <c r="D138" s="115" t="s">
        <v>20</v>
      </c>
      <c r="E138" s="116" t="s">
        <v>317</v>
      </c>
      <c r="F138" s="117" t="s">
        <v>21</v>
      </c>
      <c r="G138" s="134">
        <v>24199343230</v>
      </c>
      <c r="H138" s="134">
        <v>22508571065.150002</v>
      </c>
      <c r="I138" s="134">
        <v>1690772164.8499999</v>
      </c>
      <c r="J138" s="135">
        <v>0</v>
      </c>
      <c r="K138" s="134">
        <v>19587416657.150002</v>
      </c>
      <c r="L138" s="134">
        <v>2921154408</v>
      </c>
      <c r="M138" s="134">
        <v>9841949322.0300007</v>
      </c>
      <c r="N138" s="134">
        <v>9745467335.1200008</v>
      </c>
      <c r="O138" s="134">
        <v>9816898764.0300007</v>
      </c>
      <c r="P138" s="134">
        <v>25050558</v>
      </c>
      <c r="Q138" s="134">
        <v>9816898764.0300007</v>
      </c>
      <c r="R138" s="135">
        <v>0</v>
      </c>
      <c r="S138" s="134">
        <v>25948759</v>
      </c>
      <c r="T138" s="136"/>
    </row>
    <row r="139" spans="1:20" ht="15" x14ac:dyDescent="0.25">
      <c r="A139" s="112" t="s">
        <v>898</v>
      </c>
      <c r="B139" s="123" t="s">
        <v>264</v>
      </c>
      <c r="C139" s="115" t="s">
        <v>19</v>
      </c>
      <c r="D139" s="115" t="s">
        <v>20</v>
      </c>
      <c r="E139" s="116" t="s">
        <v>317</v>
      </c>
      <c r="F139" s="117" t="s">
        <v>21</v>
      </c>
      <c r="G139" s="134">
        <v>10610911727</v>
      </c>
      <c r="H139" s="134">
        <v>3148467284.7399998</v>
      </c>
      <c r="I139" s="134">
        <v>7462444442.2600002</v>
      </c>
      <c r="J139" s="135">
        <v>0</v>
      </c>
      <c r="K139" s="134">
        <v>2644816749.0500002</v>
      </c>
      <c r="L139" s="134">
        <v>503650535.69</v>
      </c>
      <c r="M139" s="134">
        <v>722426587</v>
      </c>
      <c r="N139" s="134">
        <v>1922390162.05</v>
      </c>
      <c r="O139" s="134">
        <v>718029587</v>
      </c>
      <c r="P139" s="134">
        <v>4397000</v>
      </c>
      <c r="Q139" s="134">
        <v>718029587</v>
      </c>
      <c r="R139" s="135">
        <v>0</v>
      </c>
      <c r="S139" s="135">
        <v>0</v>
      </c>
      <c r="T139" s="136"/>
    </row>
    <row r="140" spans="1:20" ht="15" x14ac:dyDescent="0.25">
      <c r="A140" s="112" t="s">
        <v>904</v>
      </c>
      <c r="B140" s="123" t="s">
        <v>260</v>
      </c>
      <c r="C140" s="115" t="s">
        <v>19</v>
      </c>
      <c r="D140" s="115" t="s">
        <v>20</v>
      </c>
      <c r="E140" s="116" t="s">
        <v>317</v>
      </c>
      <c r="F140" s="117" t="s">
        <v>21</v>
      </c>
      <c r="G140" s="134">
        <v>1404565956</v>
      </c>
      <c r="H140" s="134">
        <v>765317502</v>
      </c>
      <c r="I140" s="134">
        <v>639248454</v>
      </c>
      <c r="J140" s="135">
        <v>0</v>
      </c>
      <c r="K140" s="134">
        <v>738708383</v>
      </c>
      <c r="L140" s="134">
        <v>26609119</v>
      </c>
      <c r="M140" s="134">
        <v>249187548</v>
      </c>
      <c r="N140" s="134">
        <v>489520835</v>
      </c>
      <c r="O140" s="134">
        <v>239917548</v>
      </c>
      <c r="P140" s="134">
        <v>9270000</v>
      </c>
      <c r="Q140" s="134">
        <v>239917548</v>
      </c>
      <c r="R140" s="135">
        <v>0</v>
      </c>
      <c r="S140" s="134">
        <v>3865562</v>
      </c>
      <c r="T140" s="136"/>
    </row>
    <row r="141" spans="1:20" ht="15" x14ac:dyDescent="0.25">
      <c r="A141" s="112" t="s">
        <v>912</v>
      </c>
      <c r="B141" s="123" t="s">
        <v>261</v>
      </c>
      <c r="C141" s="115" t="s">
        <v>19</v>
      </c>
      <c r="D141" s="115" t="s">
        <v>20</v>
      </c>
      <c r="E141" s="116" t="s">
        <v>317</v>
      </c>
      <c r="F141" s="117" t="s">
        <v>21</v>
      </c>
      <c r="G141" s="134">
        <v>7991009406</v>
      </c>
      <c r="H141" s="134">
        <v>7651732036.3400002</v>
      </c>
      <c r="I141" s="134">
        <v>339277369.66000003</v>
      </c>
      <c r="J141" s="135">
        <v>0</v>
      </c>
      <c r="K141" s="134">
        <v>7557177835.3400002</v>
      </c>
      <c r="L141" s="134">
        <v>94554201</v>
      </c>
      <c r="M141" s="134">
        <v>3834948875.3400002</v>
      </c>
      <c r="N141" s="134">
        <v>3722228960</v>
      </c>
      <c r="O141" s="134">
        <v>3802805875.3400002</v>
      </c>
      <c r="P141" s="134">
        <v>32143000</v>
      </c>
      <c r="Q141" s="134">
        <v>3802805875.3400002</v>
      </c>
      <c r="R141" s="135">
        <v>0</v>
      </c>
      <c r="S141" s="135">
        <v>0</v>
      </c>
      <c r="T141" s="136"/>
    </row>
    <row r="142" spans="1:20" ht="16.5" x14ac:dyDescent="0.25">
      <c r="A142" s="112" t="s">
        <v>918</v>
      </c>
      <c r="B142" s="123" t="s">
        <v>262</v>
      </c>
      <c r="C142" s="115" t="s">
        <v>19</v>
      </c>
      <c r="D142" s="115" t="s">
        <v>20</v>
      </c>
      <c r="E142" s="116" t="s">
        <v>317</v>
      </c>
      <c r="F142" s="117" t="s">
        <v>21</v>
      </c>
      <c r="G142" s="134">
        <v>413354306</v>
      </c>
      <c r="H142" s="134">
        <v>413354306</v>
      </c>
      <c r="I142" s="135">
        <v>0</v>
      </c>
      <c r="J142" s="135">
        <v>0</v>
      </c>
      <c r="K142" s="134">
        <v>413354306</v>
      </c>
      <c r="L142" s="135">
        <v>0</v>
      </c>
      <c r="M142" s="135">
        <v>0</v>
      </c>
      <c r="N142" s="134">
        <v>413354306</v>
      </c>
      <c r="O142" s="135">
        <v>0</v>
      </c>
      <c r="P142" s="135">
        <v>0</v>
      </c>
      <c r="Q142" s="135">
        <v>0</v>
      </c>
      <c r="R142" s="135">
        <v>0</v>
      </c>
      <c r="S142" s="135">
        <v>0</v>
      </c>
      <c r="T142" s="136"/>
    </row>
    <row r="143" spans="1:20" ht="24.75" x14ac:dyDescent="0.25">
      <c r="A143" s="112" t="s">
        <v>920</v>
      </c>
      <c r="B143" s="123" t="s">
        <v>853</v>
      </c>
      <c r="C143" s="115" t="s">
        <v>19</v>
      </c>
      <c r="D143" s="115" t="s">
        <v>20</v>
      </c>
      <c r="E143" s="116" t="s">
        <v>317</v>
      </c>
      <c r="F143" s="117" t="s">
        <v>21</v>
      </c>
      <c r="G143" s="134">
        <v>53135686070</v>
      </c>
      <c r="H143" s="134">
        <v>41686107225.209999</v>
      </c>
      <c r="I143" s="134">
        <v>11449578844.790001</v>
      </c>
      <c r="J143" s="135">
        <v>0</v>
      </c>
      <c r="K143" s="134">
        <v>37961371978.910004</v>
      </c>
      <c r="L143" s="134">
        <v>3724735246.3000002</v>
      </c>
      <c r="M143" s="134">
        <v>16043939630.35</v>
      </c>
      <c r="N143" s="134">
        <v>21917432348.560001</v>
      </c>
      <c r="O143" s="134">
        <v>15930179072.35</v>
      </c>
      <c r="P143" s="134">
        <v>113760558</v>
      </c>
      <c r="Q143" s="134">
        <v>15930179072.35</v>
      </c>
      <c r="R143" s="135">
        <v>0</v>
      </c>
      <c r="S143" s="134">
        <v>29814321</v>
      </c>
      <c r="T143" s="136"/>
    </row>
    <row r="144" spans="1:20" ht="16.5" x14ac:dyDescent="0.25">
      <c r="A144" s="112" t="s">
        <v>921</v>
      </c>
      <c r="B144" s="123" t="s">
        <v>518</v>
      </c>
      <c r="C144" s="115" t="s">
        <v>19</v>
      </c>
      <c r="D144" s="115" t="s">
        <v>20</v>
      </c>
      <c r="E144" s="116" t="s">
        <v>317</v>
      </c>
      <c r="F144" s="117" t="s">
        <v>21</v>
      </c>
      <c r="G144" s="134">
        <v>4478048694</v>
      </c>
      <c r="H144" s="134">
        <v>4044568166.3099999</v>
      </c>
      <c r="I144" s="134">
        <v>433480527.69</v>
      </c>
      <c r="J144" s="135">
        <v>0</v>
      </c>
      <c r="K144" s="134">
        <v>3865801183.6999998</v>
      </c>
      <c r="L144" s="134">
        <v>178766982.61000001</v>
      </c>
      <c r="M144" s="134">
        <v>496894163.98000002</v>
      </c>
      <c r="N144" s="134">
        <v>3368907019.7199998</v>
      </c>
      <c r="O144" s="134">
        <v>496894163.98000002</v>
      </c>
      <c r="P144" s="135">
        <v>0</v>
      </c>
      <c r="Q144" s="134">
        <v>496894163.98000002</v>
      </c>
      <c r="R144" s="135">
        <v>0</v>
      </c>
      <c r="S144" s="135">
        <v>0</v>
      </c>
      <c r="T144" s="136"/>
    </row>
    <row r="145" spans="1:20" ht="16.5" x14ac:dyDescent="0.25">
      <c r="A145" s="112" t="s">
        <v>929</v>
      </c>
      <c r="B145" s="123" t="s">
        <v>258</v>
      </c>
      <c r="C145" s="115" t="s">
        <v>19</v>
      </c>
      <c r="D145" s="115" t="s">
        <v>20</v>
      </c>
      <c r="E145" s="116" t="s">
        <v>317</v>
      </c>
      <c r="F145" s="117" t="s">
        <v>21</v>
      </c>
      <c r="G145" s="134">
        <v>800000000</v>
      </c>
      <c r="H145" s="135">
        <v>0</v>
      </c>
      <c r="I145" s="134">
        <v>800000000</v>
      </c>
      <c r="J145" s="135">
        <v>0</v>
      </c>
      <c r="K145" s="135">
        <v>0</v>
      </c>
      <c r="L145" s="135">
        <v>0</v>
      </c>
      <c r="M145" s="135">
        <v>0</v>
      </c>
      <c r="N145" s="135">
        <v>0</v>
      </c>
      <c r="O145" s="135">
        <v>0</v>
      </c>
      <c r="P145" s="135">
        <v>0</v>
      </c>
      <c r="Q145" s="135">
        <v>0</v>
      </c>
      <c r="R145" s="135">
        <v>0</v>
      </c>
      <c r="S145" s="135">
        <v>0</v>
      </c>
      <c r="T145" s="136"/>
    </row>
    <row r="146" spans="1:20" ht="24.75" x14ac:dyDescent="0.25">
      <c r="A146" s="112" t="s">
        <v>931</v>
      </c>
      <c r="B146" s="123" t="s">
        <v>259</v>
      </c>
      <c r="C146" s="115" t="s">
        <v>19</v>
      </c>
      <c r="D146" s="115" t="s">
        <v>20</v>
      </c>
      <c r="E146" s="116" t="s">
        <v>317</v>
      </c>
      <c r="F146" s="117" t="s">
        <v>21</v>
      </c>
      <c r="G146" s="134">
        <v>3238452751</v>
      </c>
      <c r="H146" s="134">
        <v>3154096864.6700001</v>
      </c>
      <c r="I146" s="134">
        <v>84355886.329999998</v>
      </c>
      <c r="J146" s="135">
        <v>0</v>
      </c>
      <c r="K146" s="134">
        <v>3154096864.6700001</v>
      </c>
      <c r="L146" s="135">
        <v>0</v>
      </c>
      <c r="M146" s="134">
        <v>898533134</v>
      </c>
      <c r="N146" s="134">
        <v>2255563730.6700001</v>
      </c>
      <c r="O146" s="134">
        <v>855633134</v>
      </c>
      <c r="P146" s="134">
        <v>42900000</v>
      </c>
      <c r="Q146" s="134">
        <v>855633134</v>
      </c>
      <c r="R146" s="135">
        <v>0</v>
      </c>
      <c r="S146" s="135">
        <v>0</v>
      </c>
      <c r="T146" s="136"/>
    </row>
    <row r="147" spans="1:20" ht="24.75" x14ac:dyDescent="0.25">
      <c r="A147" s="112" t="s">
        <v>920</v>
      </c>
      <c r="B147" s="123" t="s">
        <v>853</v>
      </c>
      <c r="C147" s="115" t="s">
        <v>19</v>
      </c>
      <c r="D147" s="115" t="s">
        <v>20</v>
      </c>
      <c r="E147" s="116" t="s">
        <v>401</v>
      </c>
      <c r="F147" s="117" t="s">
        <v>246</v>
      </c>
      <c r="G147" s="134">
        <v>8200000000</v>
      </c>
      <c r="H147" s="134">
        <v>5595643764.2200003</v>
      </c>
      <c r="I147" s="134">
        <v>2604356235.7800002</v>
      </c>
      <c r="J147" s="135">
        <v>0</v>
      </c>
      <c r="K147" s="134">
        <v>4110106049.2199998</v>
      </c>
      <c r="L147" s="134">
        <v>1485537715</v>
      </c>
      <c r="M147" s="134">
        <v>2214050472.3800001</v>
      </c>
      <c r="N147" s="134">
        <v>1896055576.8399999</v>
      </c>
      <c r="O147" s="134">
        <v>2201330290.3800001</v>
      </c>
      <c r="P147" s="134">
        <v>12720182</v>
      </c>
      <c r="Q147" s="134">
        <v>2200392455.3800001</v>
      </c>
      <c r="R147" s="134">
        <v>937835</v>
      </c>
      <c r="S147" s="134">
        <v>26934896</v>
      </c>
      <c r="T147" s="136"/>
    </row>
    <row r="148" spans="1:20" ht="16.5" x14ac:dyDescent="0.25">
      <c r="A148" s="112" t="s">
        <v>918</v>
      </c>
      <c r="B148" s="123" t="s">
        <v>262</v>
      </c>
      <c r="C148" s="115" t="s">
        <v>19</v>
      </c>
      <c r="D148" s="115" t="s">
        <v>20</v>
      </c>
      <c r="E148" s="116" t="s">
        <v>401</v>
      </c>
      <c r="F148" s="117" t="s">
        <v>246</v>
      </c>
      <c r="G148" s="134">
        <v>7115614546</v>
      </c>
      <c r="H148" s="134">
        <v>4581123796.4799995</v>
      </c>
      <c r="I148" s="134">
        <v>2534490749.52</v>
      </c>
      <c r="J148" s="135">
        <v>0</v>
      </c>
      <c r="K148" s="134">
        <v>3378283122.48</v>
      </c>
      <c r="L148" s="134">
        <v>1202840674</v>
      </c>
      <c r="M148" s="134">
        <v>1875589820.0599999</v>
      </c>
      <c r="N148" s="134">
        <v>1502693302.4200001</v>
      </c>
      <c r="O148" s="134">
        <v>1863417480.0599999</v>
      </c>
      <c r="P148" s="134">
        <v>12172340</v>
      </c>
      <c r="Q148" s="134">
        <v>1863417480.0599999</v>
      </c>
      <c r="R148" s="135">
        <v>0</v>
      </c>
      <c r="S148" s="134">
        <v>16571562</v>
      </c>
      <c r="T148" s="136"/>
    </row>
    <row r="149" spans="1:20" ht="16.5" x14ac:dyDescent="0.25">
      <c r="A149" s="112" t="s">
        <v>946</v>
      </c>
      <c r="B149" s="123" t="s">
        <v>265</v>
      </c>
      <c r="C149" s="115" t="s">
        <v>19</v>
      </c>
      <c r="D149" s="115" t="s">
        <v>20</v>
      </c>
      <c r="E149" s="116" t="s">
        <v>401</v>
      </c>
      <c r="F149" s="117" t="s">
        <v>246</v>
      </c>
      <c r="G149" s="134">
        <v>1084385454</v>
      </c>
      <c r="H149" s="134">
        <v>1014519967.74</v>
      </c>
      <c r="I149" s="134">
        <v>69865486.260000005</v>
      </c>
      <c r="J149" s="135">
        <v>0</v>
      </c>
      <c r="K149" s="134">
        <v>731822926.74000001</v>
      </c>
      <c r="L149" s="134">
        <v>282697041</v>
      </c>
      <c r="M149" s="134">
        <v>338460652.31999999</v>
      </c>
      <c r="N149" s="134">
        <v>393362274.42000002</v>
      </c>
      <c r="O149" s="134">
        <v>337912810.31999999</v>
      </c>
      <c r="P149" s="134">
        <v>547842</v>
      </c>
      <c r="Q149" s="134">
        <v>336974975.31999999</v>
      </c>
      <c r="R149" s="134">
        <v>937835</v>
      </c>
      <c r="S149" s="134">
        <v>10363334</v>
      </c>
      <c r="T149" s="136"/>
    </row>
    <row r="150" spans="1:20" ht="15" customHeight="1" x14ac:dyDescent="0.25">
      <c r="A150" s="112" t="s">
        <v>956</v>
      </c>
      <c r="B150" s="124" t="s">
        <v>957</v>
      </c>
      <c r="C150" s="118" t="s">
        <v>19</v>
      </c>
      <c r="D150" s="118" t="s">
        <v>20</v>
      </c>
      <c r="E150" s="119" t="s">
        <v>317</v>
      </c>
      <c r="F150" s="120" t="s">
        <v>21</v>
      </c>
      <c r="G150" s="137">
        <v>24199343230</v>
      </c>
      <c r="H150" s="137">
        <v>22508571065.150002</v>
      </c>
      <c r="I150" s="137">
        <v>1690772164.8499999</v>
      </c>
      <c r="J150" s="138">
        <v>0</v>
      </c>
      <c r="K150" s="137">
        <v>19587416657.150002</v>
      </c>
      <c r="L150" s="137">
        <v>2921154408</v>
      </c>
      <c r="M150" s="137">
        <v>9841949322.0300007</v>
      </c>
      <c r="N150" s="137">
        <v>9745467335.1200008</v>
      </c>
      <c r="O150" s="137">
        <v>9816898764.0300007</v>
      </c>
      <c r="P150" s="137">
        <v>25050558</v>
      </c>
      <c r="Q150" s="137">
        <v>9816898764.0300007</v>
      </c>
      <c r="R150" s="138">
        <v>0</v>
      </c>
      <c r="S150" s="137">
        <v>25948759</v>
      </c>
      <c r="T150" s="136"/>
    </row>
    <row r="151" spans="1:20" ht="15" customHeight="1" x14ac:dyDescent="0.25">
      <c r="A151" s="112" t="s">
        <v>958</v>
      </c>
      <c r="B151" s="124" t="s">
        <v>959</v>
      </c>
      <c r="C151" s="118" t="s">
        <v>19</v>
      </c>
      <c r="D151" s="118" t="s">
        <v>20</v>
      </c>
      <c r="E151" s="119" t="s">
        <v>317</v>
      </c>
      <c r="F151" s="120" t="s">
        <v>21</v>
      </c>
      <c r="G151" s="137">
        <v>10610911727</v>
      </c>
      <c r="H151" s="137">
        <v>3148467284.7399998</v>
      </c>
      <c r="I151" s="137">
        <v>7462444442.2600002</v>
      </c>
      <c r="J151" s="138">
        <v>0</v>
      </c>
      <c r="K151" s="137">
        <v>2644816749.0500002</v>
      </c>
      <c r="L151" s="137">
        <v>503650535.69</v>
      </c>
      <c r="M151" s="137">
        <v>722426587</v>
      </c>
      <c r="N151" s="137">
        <v>1922390162.05</v>
      </c>
      <c r="O151" s="137">
        <v>718029587</v>
      </c>
      <c r="P151" s="137">
        <v>4397000</v>
      </c>
      <c r="Q151" s="137">
        <v>718029587</v>
      </c>
      <c r="R151" s="138">
        <v>0</v>
      </c>
      <c r="S151" s="138">
        <v>0</v>
      </c>
      <c r="T151" s="136"/>
    </row>
    <row r="152" spans="1:20" ht="15" customHeight="1" x14ac:dyDescent="0.25">
      <c r="A152" s="112" t="s">
        <v>960</v>
      </c>
      <c r="B152" s="124" t="s">
        <v>961</v>
      </c>
      <c r="C152" s="118" t="s">
        <v>19</v>
      </c>
      <c r="D152" s="118" t="s">
        <v>20</v>
      </c>
      <c r="E152" s="119" t="s">
        <v>317</v>
      </c>
      <c r="F152" s="120" t="s">
        <v>21</v>
      </c>
      <c r="G152" s="137">
        <v>1404565956</v>
      </c>
      <c r="H152" s="137">
        <v>765317502</v>
      </c>
      <c r="I152" s="137">
        <v>639248454</v>
      </c>
      <c r="J152" s="138">
        <v>0</v>
      </c>
      <c r="K152" s="137">
        <v>738708383</v>
      </c>
      <c r="L152" s="137">
        <v>26609119</v>
      </c>
      <c r="M152" s="137">
        <v>249187548</v>
      </c>
      <c r="N152" s="137">
        <v>489520835</v>
      </c>
      <c r="O152" s="137">
        <v>239917548</v>
      </c>
      <c r="P152" s="137">
        <v>9270000</v>
      </c>
      <c r="Q152" s="137">
        <v>239917548</v>
      </c>
      <c r="R152" s="138">
        <v>0</v>
      </c>
      <c r="S152" s="137">
        <v>3865562</v>
      </c>
      <c r="T152" s="136"/>
    </row>
    <row r="153" spans="1:20" ht="15" customHeight="1" x14ac:dyDescent="0.25">
      <c r="A153" s="112" t="s">
        <v>962</v>
      </c>
      <c r="B153" s="124" t="s">
        <v>963</v>
      </c>
      <c r="C153" s="118" t="s">
        <v>19</v>
      </c>
      <c r="D153" s="118" t="s">
        <v>20</v>
      </c>
      <c r="E153" s="119" t="s">
        <v>317</v>
      </c>
      <c r="F153" s="120" t="s">
        <v>21</v>
      </c>
      <c r="G153" s="137">
        <v>7991009406</v>
      </c>
      <c r="H153" s="137">
        <v>7651732036.3400002</v>
      </c>
      <c r="I153" s="137">
        <v>339277369.66000003</v>
      </c>
      <c r="J153" s="138">
        <v>0</v>
      </c>
      <c r="K153" s="137">
        <v>7557177835.3400002</v>
      </c>
      <c r="L153" s="137">
        <v>94554201</v>
      </c>
      <c r="M153" s="137">
        <v>3834948875.3400002</v>
      </c>
      <c r="N153" s="137">
        <v>3722228960</v>
      </c>
      <c r="O153" s="137">
        <v>3802805875.3400002</v>
      </c>
      <c r="P153" s="137">
        <v>32143000</v>
      </c>
      <c r="Q153" s="137">
        <v>3802805875.3400002</v>
      </c>
      <c r="R153" s="138">
        <v>0</v>
      </c>
      <c r="S153" s="138">
        <v>0</v>
      </c>
      <c r="T153" s="136"/>
    </row>
    <row r="154" spans="1:20" ht="15" customHeight="1" x14ac:dyDescent="0.25">
      <c r="A154" s="112" t="s">
        <v>964</v>
      </c>
      <c r="B154" s="124" t="s">
        <v>965</v>
      </c>
      <c r="C154" s="118" t="s">
        <v>19</v>
      </c>
      <c r="D154" s="118" t="s">
        <v>20</v>
      </c>
      <c r="E154" s="119" t="s">
        <v>317</v>
      </c>
      <c r="F154" s="120" t="s">
        <v>21</v>
      </c>
      <c r="G154" s="137">
        <v>413354306</v>
      </c>
      <c r="H154" s="137">
        <v>413354306</v>
      </c>
      <c r="I154" s="138">
        <v>0</v>
      </c>
      <c r="J154" s="138">
        <v>0</v>
      </c>
      <c r="K154" s="137">
        <v>413354306</v>
      </c>
      <c r="L154" s="138">
        <v>0</v>
      </c>
      <c r="M154" s="138">
        <v>0</v>
      </c>
      <c r="N154" s="137">
        <v>413354306</v>
      </c>
      <c r="O154" s="138">
        <v>0</v>
      </c>
      <c r="P154" s="138">
        <v>0</v>
      </c>
      <c r="Q154" s="138">
        <v>0</v>
      </c>
      <c r="R154" s="138">
        <v>0</v>
      </c>
      <c r="S154" s="138">
        <v>0</v>
      </c>
      <c r="T154" s="136"/>
    </row>
    <row r="155" spans="1:20" ht="15" customHeight="1" x14ac:dyDescent="0.25">
      <c r="A155" s="112" t="s">
        <v>966</v>
      </c>
      <c r="B155" s="124" t="s">
        <v>967</v>
      </c>
      <c r="C155" s="118" t="s">
        <v>19</v>
      </c>
      <c r="D155" s="118" t="s">
        <v>20</v>
      </c>
      <c r="E155" s="119" t="s">
        <v>317</v>
      </c>
      <c r="F155" s="120" t="s">
        <v>21</v>
      </c>
      <c r="G155" s="137">
        <v>4478048694</v>
      </c>
      <c r="H155" s="137">
        <v>4044568166.3099999</v>
      </c>
      <c r="I155" s="137">
        <v>433480527.69</v>
      </c>
      <c r="J155" s="138">
        <v>0</v>
      </c>
      <c r="K155" s="137">
        <v>3865801183.6999998</v>
      </c>
      <c r="L155" s="137">
        <v>178766982.61000001</v>
      </c>
      <c r="M155" s="137">
        <v>496894163.98000002</v>
      </c>
      <c r="N155" s="137">
        <v>3368907019.7199998</v>
      </c>
      <c r="O155" s="137">
        <v>496894163.98000002</v>
      </c>
      <c r="P155" s="138">
        <v>0</v>
      </c>
      <c r="Q155" s="137">
        <v>496894163.98000002</v>
      </c>
      <c r="R155" s="138">
        <v>0</v>
      </c>
      <c r="S155" s="138">
        <v>0</v>
      </c>
      <c r="T155" s="136"/>
    </row>
    <row r="156" spans="1:20" ht="15" customHeight="1" x14ac:dyDescent="0.25">
      <c r="A156" s="112" t="s">
        <v>968</v>
      </c>
      <c r="B156" s="124" t="s">
        <v>969</v>
      </c>
      <c r="C156" s="118" t="s">
        <v>19</v>
      </c>
      <c r="D156" s="118" t="s">
        <v>20</v>
      </c>
      <c r="E156" s="119" t="s">
        <v>317</v>
      </c>
      <c r="F156" s="120" t="s">
        <v>21</v>
      </c>
      <c r="G156" s="137">
        <v>800000000</v>
      </c>
      <c r="H156" s="138">
        <v>0</v>
      </c>
      <c r="I156" s="137">
        <v>800000000</v>
      </c>
      <c r="J156" s="138">
        <v>0</v>
      </c>
      <c r="K156" s="138">
        <v>0</v>
      </c>
      <c r="L156" s="138">
        <v>0</v>
      </c>
      <c r="M156" s="138">
        <v>0</v>
      </c>
      <c r="N156" s="138">
        <v>0</v>
      </c>
      <c r="O156" s="138">
        <v>0</v>
      </c>
      <c r="P156" s="138">
        <v>0</v>
      </c>
      <c r="Q156" s="138">
        <v>0</v>
      </c>
      <c r="R156" s="138">
        <v>0</v>
      </c>
      <c r="S156" s="138">
        <v>0</v>
      </c>
      <c r="T156" s="136"/>
    </row>
    <row r="157" spans="1:20" ht="15" customHeight="1" x14ac:dyDescent="0.25">
      <c r="A157" s="112" t="s">
        <v>970</v>
      </c>
      <c r="B157" s="124" t="s">
        <v>971</v>
      </c>
      <c r="C157" s="118" t="s">
        <v>19</v>
      </c>
      <c r="D157" s="118" t="s">
        <v>20</v>
      </c>
      <c r="E157" s="119" t="s">
        <v>317</v>
      </c>
      <c r="F157" s="120" t="s">
        <v>21</v>
      </c>
      <c r="G157" s="137">
        <v>3238452751</v>
      </c>
      <c r="H157" s="137">
        <v>3154096864.6700001</v>
      </c>
      <c r="I157" s="137">
        <v>84355886.329999998</v>
      </c>
      <c r="J157" s="138">
        <v>0</v>
      </c>
      <c r="K157" s="137">
        <v>3154096864.6700001</v>
      </c>
      <c r="L157" s="138">
        <v>0</v>
      </c>
      <c r="M157" s="137">
        <v>898533134</v>
      </c>
      <c r="N157" s="137">
        <v>2255563730.6700001</v>
      </c>
      <c r="O157" s="137">
        <v>855633134</v>
      </c>
      <c r="P157" s="137">
        <v>42900000</v>
      </c>
      <c r="Q157" s="137">
        <v>855633134</v>
      </c>
      <c r="R157" s="138">
        <v>0</v>
      </c>
      <c r="S157" s="138">
        <v>0</v>
      </c>
      <c r="T157" s="136"/>
    </row>
    <row r="158" spans="1:20" ht="15" customHeight="1" x14ac:dyDescent="0.25">
      <c r="A158" s="112" t="s">
        <v>964</v>
      </c>
      <c r="B158" s="124" t="s">
        <v>965</v>
      </c>
      <c r="C158" s="118" t="s">
        <v>19</v>
      </c>
      <c r="D158" s="118" t="s">
        <v>20</v>
      </c>
      <c r="E158" s="119" t="s">
        <v>401</v>
      </c>
      <c r="F158" s="120" t="s">
        <v>246</v>
      </c>
      <c r="G158" s="137">
        <v>7115614546</v>
      </c>
      <c r="H158" s="137">
        <v>4581123796.4799995</v>
      </c>
      <c r="I158" s="137">
        <v>2534490749.52</v>
      </c>
      <c r="J158" s="138">
        <v>0</v>
      </c>
      <c r="K158" s="137">
        <v>3378283122.48</v>
      </c>
      <c r="L158" s="137">
        <v>1202840674</v>
      </c>
      <c r="M158" s="137">
        <v>1875589820.0599999</v>
      </c>
      <c r="N158" s="137">
        <v>1502693302.4200001</v>
      </c>
      <c r="O158" s="137">
        <v>1863417480.0599999</v>
      </c>
      <c r="P158" s="137">
        <v>12172340</v>
      </c>
      <c r="Q158" s="137">
        <v>1863417480.0599999</v>
      </c>
      <c r="R158" s="138">
        <v>0</v>
      </c>
      <c r="S158" s="137">
        <v>16571562</v>
      </c>
      <c r="T158" s="136"/>
    </row>
    <row r="159" spans="1:20" ht="15" customHeight="1" x14ac:dyDescent="0.25">
      <c r="A159" s="112" t="s">
        <v>972</v>
      </c>
      <c r="B159" s="124" t="s">
        <v>973</v>
      </c>
      <c r="C159" s="118" t="s">
        <v>19</v>
      </c>
      <c r="D159" s="118" t="s">
        <v>20</v>
      </c>
      <c r="E159" s="119" t="s">
        <v>401</v>
      </c>
      <c r="F159" s="120" t="s">
        <v>246</v>
      </c>
      <c r="G159" s="137">
        <v>1084385454</v>
      </c>
      <c r="H159" s="137">
        <v>1014519967.74</v>
      </c>
      <c r="I159" s="137">
        <v>69865486.260000005</v>
      </c>
      <c r="J159" s="138">
        <v>0</v>
      </c>
      <c r="K159" s="137">
        <v>731822926.74000001</v>
      </c>
      <c r="L159" s="137">
        <v>282697041</v>
      </c>
      <c r="M159" s="137">
        <v>338460652.31999999</v>
      </c>
      <c r="N159" s="137">
        <v>393362274.42000002</v>
      </c>
      <c r="O159" s="137">
        <v>337912810.31999999</v>
      </c>
      <c r="P159" s="137">
        <v>547842</v>
      </c>
      <c r="Q159" s="137">
        <v>336974975.31999999</v>
      </c>
      <c r="R159" s="137">
        <v>937835</v>
      </c>
      <c r="S159" s="137">
        <v>10363334</v>
      </c>
      <c r="T159" s="136"/>
    </row>
    <row r="160" spans="1:20" ht="16.5" x14ac:dyDescent="0.25">
      <c r="A160" s="112" t="s">
        <v>278</v>
      </c>
      <c r="B160" s="123" t="s">
        <v>279</v>
      </c>
      <c r="C160" s="115" t="s">
        <v>19</v>
      </c>
      <c r="D160" s="115" t="s">
        <v>20</v>
      </c>
      <c r="E160" s="116" t="s">
        <v>401</v>
      </c>
      <c r="F160" s="117" t="s">
        <v>246</v>
      </c>
      <c r="G160" s="134">
        <v>28254750622</v>
      </c>
      <c r="H160" s="134">
        <v>16067199565.690001</v>
      </c>
      <c r="I160" s="134">
        <v>12187551056.309999</v>
      </c>
      <c r="J160" s="135">
        <v>0</v>
      </c>
      <c r="K160" s="134">
        <v>15549344026.299999</v>
      </c>
      <c r="L160" s="134">
        <v>517855539.38999999</v>
      </c>
      <c r="M160" s="134">
        <v>4756243371.25</v>
      </c>
      <c r="N160" s="134">
        <v>10793100655.049999</v>
      </c>
      <c r="O160" s="134">
        <v>4747056371.25</v>
      </c>
      <c r="P160" s="134">
        <v>9187000</v>
      </c>
      <c r="Q160" s="134">
        <v>4747056371.25</v>
      </c>
      <c r="R160" s="135">
        <v>0</v>
      </c>
      <c r="S160" s="135">
        <v>0</v>
      </c>
      <c r="T160" s="136"/>
    </row>
    <row r="161" spans="1:20" ht="15" customHeight="1" x14ac:dyDescent="0.25">
      <c r="A161" s="112" t="s">
        <v>280</v>
      </c>
      <c r="B161" s="123" t="s">
        <v>250</v>
      </c>
      <c r="C161" s="115" t="s">
        <v>19</v>
      </c>
      <c r="D161" s="115" t="s">
        <v>20</v>
      </c>
      <c r="E161" s="116" t="s">
        <v>401</v>
      </c>
      <c r="F161" s="117" t="s">
        <v>246</v>
      </c>
      <c r="G161" s="134">
        <v>28254750622</v>
      </c>
      <c r="H161" s="134">
        <v>16067199565.690001</v>
      </c>
      <c r="I161" s="134">
        <v>12187551056.309999</v>
      </c>
      <c r="J161" s="135">
        <v>0</v>
      </c>
      <c r="K161" s="134">
        <v>15549344026.299999</v>
      </c>
      <c r="L161" s="134">
        <v>517855539.38999999</v>
      </c>
      <c r="M161" s="134">
        <v>4756243371.25</v>
      </c>
      <c r="N161" s="134">
        <v>10793100655.049999</v>
      </c>
      <c r="O161" s="134">
        <v>4747056371.25</v>
      </c>
      <c r="P161" s="134">
        <v>9187000</v>
      </c>
      <c r="Q161" s="134">
        <v>4747056371.25</v>
      </c>
      <c r="R161" s="135">
        <v>0</v>
      </c>
      <c r="S161" s="135">
        <v>0</v>
      </c>
      <c r="T161" s="136"/>
    </row>
    <row r="162" spans="1:20" ht="15" customHeight="1" x14ac:dyDescent="0.25">
      <c r="A162" s="112" t="s">
        <v>519</v>
      </c>
      <c r="B162" s="123" t="s">
        <v>520</v>
      </c>
      <c r="C162" s="115" t="s">
        <v>19</v>
      </c>
      <c r="D162" s="115" t="s">
        <v>20</v>
      </c>
      <c r="E162" s="116" t="s">
        <v>401</v>
      </c>
      <c r="F162" s="117" t="s">
        <v>246</v>
      </c>
      <c r="G162" s="134">
        <v>4900000000</v>
      </c>
      <c r="H162" s="134">
        <v>3018129436</v>
      </c>
      <c r="I162" s="134">
        <v>1881870564</v>
      </c>
      <c r="J162" s="135">
        <v>0</v>
      </c>
      <c r="K162" s="134">
        <v>2964162051</v>
      </c>
      <c r="L162" s="134">
        <v>53967385</v>
      </c>
      <c r="M162" s="134">
        <v>205263000</v>
      </c>
      <c r="N162" s="134">
        <v>2758899051</v>
      </c>
      <c r="O162" s="134">
        <v>205263000</v>
      </c>
      <c r="P162" s="135">
        <v>0</v>
      </c>
      <c r="Q162" s="134">
        <v>205263000</v>
      </c>
      <c r="R162" s="135">
        <v>0</v>
      </c>
      <c r="S162" s="135">
        <v>0</v>
      </c>
      <c r="T162" s="136"/>
    </row>
    <row r="163" spans="1:20" ht="15" customHeight="1" x14ac:dyDescent="0.25">
      <c r="A163" s="112" t="s">
        <v>984</v>
      </c>
      <c r="B163" s="123" t="s">
        <v>284</v>
      </c>
      <c r="C163" s="115" t="s">
        <v>19</v>
      </c>
      <c r="D163" s="115" t="s">
        <v>20</v>
      </c>
      <c r="E163" s="116" t="s">
        <v>401</v>
      </c>
      <c r="F163" s="117" t="s">
        <v>246</v>
      </c>
      <c r="G163" s="134">
        <v>3000000000</v>
      </c>
      <c r="H163" s="134">
        <v>1723310636</v>
      </c>
      <c r="I163" s="134">
        <v>1276689364</v>
      </c>
      <c r="J163" s="135">
        <v>0</v>
      </c>
      <c r="K163" s="134">
        <v>1669343251</v>
      </c>
      <c r="L163" s="134">
        <v>53967385</v>
      </c>
      <c r="M163" s="134">
        <v>198229000</v>
      </c>
      <c r="N163" s="134">
        <v>1471114251</v>
      </c>
      <c r="O163" s="134">
        <v>198229000</v>
      </c>
      <c r="P163" s="135">
        <v>0</v>
      </c>
      <c r="Q163" s="134">
        <v>198229000</v>
      </c>
      <c r="R163" s="135">
        <v>0</v>
      </c>
      <c r="S163" s="135">
        <v>0</v>
      </c>
      <c r="T163" s="136"/>
    </row>
    <row r="164" spans="1:20" ht="15" customHeight="1" x14ac:dyDescent="0.25">
      <c r="A164" s="112" t="s">
        <v>987</v>
      </c>
      <c r="B164" s="123" t="s">
        <v>285</v>
      </c>
      <c r="C164" s="115" t="s">
        <v>19</v>
      </c>
      <c r="D164" s="115" t="s">
        <v>20</v>
      </c>
      <c r="E164" s="116" t="s">
        <v>401</v>
      </c>
      <c r="F164" s="117" t="s">
        <v>246</v>
      </c>
      <c r="G164" s="134">
        <v>550000000</v>
      </c>
      <c r="H164" s="135">
        <v>0</v>
      </c>
      <c r="I164" s="134">
        <v>550000000</v>
      </c>
      <c r="J164" s="135">
        <v>0</v>
      </c>
      <c r="K164" s="135">
        <v>0</v>
      </c>
      <c r="L164" s="135">
        <v>0</v>
      </c>
      <c r="M164" s="135">
        <v>0</v>
      </c>
      <c r="N164" s="135">
        <v>0</v>
      </c>
      <c r="O164" s="135">
        <v>0</v>
      </c>
      <c r="P164" s="135">
        <v>0</v>
      </c>
      <c r="Q164" s="135">
        <v>0</v>
      </c>
      <c r="R164" s="135">
        <v>0</v>
      </c>
      <c r="S164" s="135">
        <v>0</v>
      </c>
      <c r="T164" s="136"/>
    </row>
    <row r="165" spans="1:20" ht="16.5" x14ac:dyDescent="0.25">
      <c r="A165" s="112" t="s">
        <v>989</v>
      </c>
      <c r="B165" s="123" t="s">
        <v>286</v>
      </c>
      <c r="C165" s="115" t="s">
        <v>19</v>
      </c>
      <c r="D165" s="115" t="s">
        <v>20</v>
      </c>
      <c r="E165" s="116" t="s">
        <v>401</v>
      </c>
      <c r="F165" s="117" t="s">
        <v>246</v>
      </c>
      <c r="G165" s="134">
        <v>1350000000</v>
      </c>
      <c r="H165" s="134">
        <v>1294818800</v>
      </c>
      <c r="I165" s="134">
        <v>55181200</v>
      </c>
      <c r="J165" s="135">
        <v>0</v>
      </c>
      <c r="K165" s="134">
        <v>1294818800</v>
      </c>
      <c r="L165" s="135">
        <v>0</v>
      </c>
      <c r="M165" s="134">
        <v>7034000</v>
      </c>
      <c r="N165" s="134">
        <v>1287784800</v>
      </c>
      <c r="O165" s="134">
        <v>7034000</v>
      </c>
      <c r="P165" s="135">
        <v>0</v>
      </c>
      <c r="Q165" s="134">
        <v>7034000</v>
      </c>
      <c r="R165" s="135">
        <v>0</v>
      </c>
      <c r="S165" s="135">
        <v>0</v>
      </c>
      <c r="T165" s="136"/>
    </row>
    <row r="166" spans="1:20" ht="16.5" x14ac:dyDescent="0.25">
      <c r="A166" s="112" t="s">
        <v>991</v>
      </c>
      <c r="B166" s="123" t="s">
        <v>992</v>
      </c>
      <c r="C166" s="115" t="s">
        <v>19</v>
      </c>
      <c r="D166" s="115" t="s">
        <v>20</v>
      </c>
      <c r="E166" s="116" t="s">
        <v>401</v>
      </c>
      <c r="F166" s="117" t="s">
        <v>246</v>
      </c>
      <c r="G166" s="134">
        <v>4900000000</v>
      </c>
      <c r="H166" s="134">
        <v>3018129436</v>
      </c>
      <c r="I166" s="134">
        <v>1881870564</v>
      </c>
      <c r="J166" s="135">
        <v>0</v>
      </c>
      <c r="K166" s="134">
        <v>2964162051</v>
      </c>
      <c r="L166" s="134">
        <v>53967385</v>
      </c>
      <c r="M166" s="134">
        <v>205263000</v>
      </c>
      <c r="N166" s="134">
        <v>2758899051</v>
      </c>
      <c r="O166" s="134">
        <v>205263000</v>
      </c>
      <c r="P166" s="135">
        <v>0</v>
      </c>
      <c r="Q166" s="134">
        <v>205263000</v>
      </c>
      <c r="R166" s="135">
        <v>0</v>
      </c>
      <c r="S166" s="135">
        <v>0</v>
      </c>
      <c r="T166" s="136"/>
    </row>
    <row r="167" spans="1:20" ht="57.75" x14ac:dyDescent="0.25">
      <c r="A167" s="112" t="s">
        <v>993</v>
      </c>
      <c r="B167" s="124" t="s">
        <v>994</v>
      </c>
      <c r="C167" s="118" t="s">
        <v>19</v>
      </c>
      <c r="D167" s="118" t="s">
        <v>20</v>
      </c>
      <c r="E167" s="119" t="s">
        <v>401</v>
      </c>
      <c r="F167" s="120" t="s">
        <v>246</v>
      </c>
      <c r="G167" s="137">
        <v>3000000000</v>
      </c>
      <c r="H167" s="137">
        <v>1723310636</v>
      </c>
      <c r="I167" s="137">
        <v>1276689364</v>
      </c>
      <c r="J167" s="138">
        <v>0</v>
      </c>
      <c r="K167" s="137">
        <v>1669343251</v>
      </c>
      <c r="L167" s="137">
        <v>53967385</v>
      </c>
      <c r="M167" s="137">
        <v>198229000</v>
      </c>
      <c r="N167" s="137">
        <v>1471114251</v>
      </c>
      <c r="O167" s="137">
        <v>198229000</v>
      </c>
      <c r="P167" s="138">
        <v>0</v>
      </c>
      <c r="Q167" s="137">
        <v>198229000</v>
      </c>
      <c r="R167" s="138">
        <v>0</v>
      </c>
      <c r="S167" s="138">
        <v>0</v>
      </c>
      <c r="T167" s="136"/>
    </row>
    <row r="168" spans="1:20" ht="57.75" x14ac:dyDescent="0.25">
      <c r="A168" s="112" t="s">
        <v>995</v>
      </c>
      <c r="B168" s="124" t="s">
        <v>996</v>
      </c>
      <c r="C168" s="118" t="s">
        <v>19</v>
      </c>
      <c r="D168" s="118" t="s">
        <v>20</v>
      </c>
      <c r="E168" s="119" t="s">
        <v>401</v>
      </c>
      <c r="F168" s="120" t="s">
        <v>246</v>
      </c>
      <c r="G168" s="137">
        <v>1350000000</v>
      </c>
      <c r="H168" s="137">
        <v>1294818800</v>
      </c>
      <c r="I168" s="137">
        <v>55181200</v>
      </c>
      <c r="J168" s="138">
        <v>0</v>
      </c>
      <c r="K168" s="137">
        <v>1294818800</v>
      </c>
      <c r="L168" s="138">
        <v>0</v>
      </c>
      <c r="M168" s="137">
        <v>7034000</v>
      </c>
      <c r="N168" s="137">
        <v>1287784800</v>
      </c>
      <c r="O168" s="137">
        <v>7034000</v>
      </c>
      <c r="P168" s="138">
        <v>0</v>
      </c>
      <c r="Q168" s="137">
        <v>7034000</v>
      </c>
      <c r="R168" s="138">
        <v>0</v>
      </c>
      <c r="S168" s="138">
        <v>0</v>
      </c>
      <c r="T168" s="136"/>
    </row>
    <row r="169" spans="1:20" ht="15" customHeight="1" x14ac:dyDescent="0.25">
      <c r="A169" s="112" t="s">
        <v>997</v>
      </c>
      <c r="B169" s="124" t="s">
        <v>998</v>
      </c>
      <c r="C169" s="118" t="s">
        <v>19</v>
      </c>
      <c r="D169" s="118" t="s">
        <v>20</v>
      </c>
      <c r="E169" s="119" t="s">
        <v>401</v>
      </c>
      <c r="F169" s="120" t="s">
        <v>246</v>
      </c>
      <c r="G169" s="137">
        <v>550000000</v>
      </c>
      <c r="H169" s="138">
        <v>0</v>
      </c>
      <c r="I169" s="137">
        <v>550000000</v>
      </c>
      <c r="J169" s="138">
        <v>0</v>
      </c>
      <c r="K169" s="138">
        <v>0</v>
      </c>
      <c r="L169" s="138">
        <v>0</v>
      </c>
      <c r="M169" s="138">
        <v>0</v>
      </c>
      <c r="N169" s="138">
        <v>0</v>
      </c>
      <c r="O169" s="138">
        <v>0</v>
      </c>
      <c r="P169" s="138">
        <v>0</v>
      </c>
      <c r="Q169" s="138">
        <v>0</v>
      </c>
      <c r="R169" s="138">
        <v>0</v>
      </c>
      <c r="S169" s="138">
        <v>0</v>
      </c>
      <c r="T169" s="136"/>
    </row>
    <row r="170" spans="1:20" ht="15" customHeight="1" x14ac:dyDescent="0.25">
      <c r="A170" s="112" t="s">
        <v>521</v>
      </c>
      <c r="B170" s="123" t="s">
        <v>522</v>
      </c>
      <c r="C170" s="115" t="s">
        <v>19</v>
      </c>
      <c r="D170" s="115" t="s">
        <v>20</v>
      </c>
      <c r="E170" s="116" t="s">
        <v>401</v>
      </c>
      <c r="F170" s="117" t="s">
        <v>246</v>
      </c>
      <c r="G170" s="134">
        <v>19954750622</v>
      </c>
      <c r="H170" s="134">
        <v>12259982854.09</v>
      </c>
      <c r="I170" s="134">
        <v>7694767767.9099998</v>
      </c>
      <c r="J170" s="135">
        <v>0</v>
      </c>
      <c r="K170" s="134">
        <v>12114867773.059999</v>
      </c>
      <c r="L170" s="134">
        <v>145115081.03</v>
      </c>
      <c r="M170" s="134">
        <v>4471180269.25</v>
      </c>
      <c r="N170" s="134">
        <v>7643687503.8100004</v>
      </c>
      <c r="O170" s="134">
        <v>4461993269.25</v>
      </c>
      <c r="P170" s="134">
        <v>9187000</v>
      </c>
      <c r="Q170" s="134">
        <v>4461993269.25</v>
      </c>
      <c r="R170" s="135">
        <v>0</v>
      </c>
      <c r="S170" s="135">
        <v>0</v>
      </c>
      <c r="T170" s="136"/>
    </row>
    <row r="171" spans="1:20" ht="15" customHeight="1" x14ac:dyDescent="0.25">
      <c r="A171" s="112" t="s">
        <v>1004</v>
      </c>
      <c r="B171" s="123" t="s">
        <v>1005</v>
      </c>
      <c r="C171" s="115" t="s">
        <v>19</v>
      </c>
      <c r="D171" s="115" t="s">
        <v>20</v>
      </c>
      <c r="E171" s="116" t="s">
        <v>401</v>
      </c>
      <c r="F171" s="117" t="s">
        <v>246</v>
      </c>
      <c r="G171" s="134">
        <v>1505227088</v>
      </c>
      <c r="H171" s="134">
        <v>861544264</v>
      </c>
      <c r="I171" s="134">
        <v>643682824</v>
      </c>
      <c r="J171" s="135">
        <v>0</v>
      </c>
      <c r="K171" s="134">
        <v>861544264</v>
      </c>
      <c r="L171" s="135">
        <v>0</v>
      </c>
      <c r="M171" s="134">
        <v>693693335.60000002</v>
      </c>
      <c r="N171" s="134">
        <v>167850928.40000001</v>
      </c>
      <c r="O171" s="134">
        <v>693693335.60000002</v>
      </c>
      <c r="P171" s="135">
        <v>0</v>
      </c>
      <c r="Q171" s="134">
        <v>693693335.60000002</v>
      </c>
      <c r="R171" s="135">
        <v>0</v>
      </c>
      <c r="S171" s="135">
        <v>0</v>
      </c>
      <c r="T171" s="136"/>
    </row>
    <row r="172" spans="1:20" ht="15" customHeight="1" x14ac:dyDescent="0.25">
      <c r="A172" s="112" t="s">
        <v>1011</v>
      </c>
      <c r="B172" s="123" t="s">
        <v>287</v>
      </c>
      <c r="C172" s="115" t="s">
        <v>19</v>
      </c>
      <c r="D172" s="115" t="s">
        <v>20</v>
      </c>
      <c r="E172" s="116" t="s">
        <v>401</v>
      </c>
      <c r="F172" s="117" t="s">
        <v>246</v>
      </c>
      <c r="G172" s="134">
        <v>18449523534</v>
      </c>
      <c r="H172" s="134">
        <v>11398438590.09</v>
      </c>
      <c r="I172" s="134">
        <v>7051084943.9099998</v>
      </c>
      <c r="J172" s="135">
        <v>0</v>
      </c>
      <c r="K172" s="134">
        <v>11253323509.059999</v>
      </c>
      <c r="L172" s="134">
        <v>145115081.03</v>
      </c>
      <c r="M172" s="134">
        <v>3777486933.6500001</v>
      </c>
      <c r="N172" s="134">
        <v>7475836575.4099998</v>
      </c>
      <c r="O172" s="134">
        <v>3768299933.6500001</v>
      </c>
      <c r="P172" s="134">
        <v>9187000</v>
      </c>
      <c r="Q172" s="134">
        <v>3768299933.6500001</v>
      </c>
      <c r="R172" s="135">
        <v>0</v>
      </c>
      <c r="S172" s="135">
        <v>0</v>
      </c>
      <c r="T172" s="136"/>
    </row>
    <row r="173" spans="1:20" ht="15" customHeight="1" x14ac:dyDescent="0.25">
      <c r="A173" s="112" t="s">
        <v>1017</v>
      </c>
      <c r="B173" s="123" t="s">
        <v>992</v>
      </c>
      <c r="C173" s="115" t="s">
        <v>19</v>
      </c>
      <c r="D173" s="115" t="s">
        <v>20</v>
      </c>
      <c r="E173" s="116" t="s">
        <v>401</v>
      </c>
      <c r="F173" s="117" t="s">
        <v>246</v>
      </c>
      <c r="G173" s="134">
        <v>19954750622</v>
      </c>
      <c r="H173" s="134">
        <v>12259982854.09</v>
      </c>
      <c r="I173" s="134">
        <v>7694767767.9099998</v>
      </c>
      <c r="J173" s="135">
        <v>0</v>
      </c>
      <c r="K173" s="134">
        <v>12114867773.059999</v>
      </c>
      <c r="L173" s="134">
        <v>145115081.03</v>
      </c>
      <c r="M173" s="134">
        <v>4471180269.25</v>
      </c>
      <c r="N173" s="134">
        <v>7643687503.8100004</v>
      </c>
      <c r="O173" s="134">
        <v>4461993269.25</v>
      </c>
      <c r="P173" s="134">
        <v>9187000</v>
      </c>
      <c r="Q173" s="134">
        <v>4461993269.25</v>
      </c>
      <c r="R173" s="135">
        <v>0</v>
      </c>
      <c r="S173" s="135">
        <v>0</v>
      </c>
      <c r="T173" s="136"/>
    </row>
    <row r="174" spans="1:20" ht="41.25" x14ac:dyDescent="0.25">
      <c r="A174" s="112" t="s">
        <v>1018</v>
      </c>
      <c r="B174" s="124" t="s">
        <v>1019</v>
      </c>
      <c r="C174" s="118" t="s">
        <v>19</v>
      </c>
      <c r="D174" s="118" t="s">
        <v>20</v>
      </c>
      <c r="E174" s="119" t="s">
        <v>401</v>
      </c>
      <c r="F174" s="120" t="s">
        <v>246</v>
      </c>
      <c r="G174" s="137">
        <v>1505227088</v>
      </c>
      <c r="H174" s="137">
        <v>861544264</v>
      </c>
      <c r="I174" s="137">
        <v>643682824</v>
      </c>
      <c r="J174" s="138">
        <v>0</v>
      </c>
      <c r="K174" s="137">
        <v>861544264</v>
      </c>
      <c r="L174" s="138">
        <v>0</v>
      </c>
      <c r="M174" s="137">
        <v>693693335.60000002</v>
      </c>
      <c r="N174" s="137">
        <v>167850928.40000001</v>
      </c>
      <c r="O174" s="137">
        <v>693693335.60000002</v>
      </c>
      <c r="P174" s="138">
        <v>0</v>
      </c>
      <c r="Q174" s="137">
        <v>693693335.60000002</v>
      </c>
      <c r="R174" s="138">
        <v>0</v>
      </c>
      <c r="S174" s="138">
        <v>0</v>
      </c>
      <c r="T174" s="136"/>
    </row>
    <row r="175" spans="1:20" ht="41.25" x14ac:dyDescent="0.25">
      <c r="A175" s="112" t="s">
        <v>1020</v>
      </c>
      <c r="B175" s="124" t="s">
        <v>1021</v>
      </c>
      <c r="C175" s="118" t="s">
        <v>19</v>
      </c>
      <c r="D175" s="118" t="s">
        <v>20</v>
      </c>
      <c r="E175" s="119" t="s">
        <v>401</v>
      </c>
      <c r="F175" s="120" t="s">
        <v>246</v>
      </c>
      <c r="G175" s="137">
        <v>18449523534</v>
      </c>
      <c r="H175" s="137">
        <v>11398438590.09</v>
      </c>
      <c r="I175" s="137">
        <v>7051084943.9099998</v>
      </c>
      <c r="J175" s="138">
        <v>0</v>
      </c>
      <c r="K175" s="137">
        <v>11253323509.059999</v>
      </c>
      <c r="L175" s="137">
        <v>145115081.03</v>
      </c>
      <c r="M175" s="137">
        <v>3777486933.6500001</v>
      </c>
      <c r="N175" s="137">
        <v>7475836575.4099998</v>
      </c>
      <c r="O175" s="137">
        <v>3768299933.6500001</v>
      </c>
      <c r="P175" s="137">
        <v>9187000</v>
      </c>
      <c r="Q175" s="137">
        <v>3768299933.6500001</v>
      </c>
      <c r="R175" s="138">
        <v>0</v>
      </c>
      <c r="S175" s="138">
        <v>0</v>
      </c>
      <c r="T175" s="136"/>
    </row>
    <row r="176" spans="1:20" ht="16.5" x14ac:dyDescent="0.25">
      <c r="A176" s="112" t="s">
        <v>1022</v>
      </c>
      <c r="B176" s="123" t="s">
        <v>1023</v>
      </c>
      <c r="C176" s="115" t="s">
        <v>19</v>
      </c>
      <c r="D176" s="115" t="s">
        <v>20</v>
      </c>
      <c r="E176" s="116" t="s">
        <v>401</v>
      </c>
      <c r="F176" s="117" t="s">
        <v>246</v>
      </c>
      <c r="G176" s="134">
        <v>3400000000</v>
      </c>
      <c r="H176" s="134">
        <v>789087275.60000002</v>
      </c>
      <c r="I176" s="134">
        <v>2610912724.4000001</v>
      </c>
      <c r="J176" s="135">
        <v>0</v>
      </c>
      <c r="K176" s="134">
        <v>470314202.24000001</v>
      </c>
      <c r="L176" s="134">
        <v>318773073.36000001</v>
      </c>
      <c r="M176" s="134">
        <v>79800102</v>
      </c>
      <c r="N176" s="134">
        <v>390514100.24000001</v>
      </c>
      <c r="O176" s="134">
        <v>79800102</v>
      </c>
      <c r="P176" s="135">
        <v>0</v>
      </c>
      <c r="Q176" s="134">
        <v>79800102</v>
      </c>
      <c r="R176" s="135">
        <v>0</v>
      </c>
      <c r="S176" s="135">
        <v>0</v>
      </c>
      <c r="T176" s="136"/>
    </row>
    <row r="177" spans="1:20" ht="16.5" x14ac:dyDescent="0.25">
      <c r="A177" s="112" t="s">
        <v>1029</v>
      </c>
      <c r="B177" s="123" t="s">
        <v>992</v>
      </c>
      <c r="C177" s="115" t="s">
        <v>19</v>
      </c>
      <c r="D177" s="115" t="s">
        <v>20</v>
      </c>
      <c r="E177" s="116" t="s">
        <v>401</v>
      </c>
      <c r="F177" s="117" t="s">
        <v>246</v>
      </c>
      <c r="G177" s="134">
        <v>3400000000</v>
      </c>
      <c r="H177" s="134">
        <v>789087275.60000002</v>
      </c>
      <c r="I177" s="134">
        <v>2610912724.4000001</v>
      </c>
      <c r="J177" s="135">
        <v>0</v>
      </c>
      <c r="K177" s="134">
        <v>470314202.24000001</v>
      </c>
      <c r="L177" s="134">
        <v>318773073.36000001</v>
      </c>
      <c r="M177" s="134">
        <v>79800102</v>
      </c>
      <c r="N177" s="134">
        <v>390514100.24000001</v>
      </c>
      <c r="O177" s="134">
        <v>79800102</v>
      </c>
      <c r="P177" s="135">
        <v>0</v>
      </c>
      <c r="Q177" s="134">
        <v>79800102</v>
      </c>
      <c r="R177" s="135">
        <v>0</v>
      </c>
      <c r="S177" s="135">
        <v>0</v>
      </c>
      <c r="T177" s="136"/>
    </row>
    <row r="178" spans="1:20" ht="15" x14ac:dyDescent="0.25">
      <c r="A178" s="112" t="s">
        <v>1030</v>
      </c>
      <c r="B178" s="123" t="s">
        <v>283</v>
      </c>
      <c r="C178" s="115" t="s">
        <v>19</v>
      </c>
      <c r="D178" s="115" t="s">
        <v>20</v>
      </c>
      <c r="E178" s="116" t="s">
        <v>401</v>
      </c>
      <c r="F178" s="117" t="s">
        <v>246</v>
      </c>
      <c r="G178" s="134">
        <v>2779890125</v>
      </c>
      <c r="H178" s="134">
        <v>172830550</v>
      </c>
      <c r="I178" s="134">
        <v>2607059575</v>
      </c>
      <c r="J178" s="135">
        <v>0</v>
      </c>
      <c r="K178" s="134">
        <v>157109865</v>
      </c>
      <c r="L178" s="134">
        <v>15720685</v>
      </c>
      <c r="M178" s="134">
        <v>78714248</v>
      </c>
      <c r="N178" s="134">
        <v>78395617</v>
      </c>
      <c r="O178" s="134">
        <v>78714248</v>
      </c>
      <c r="P178" s="135">
        <v>0</v>
      </c>
      <c r="Q178" s="134">
        <v>78714248</v>
      </c>
      <c r="R178" s="135">
        <v>0</v>
      </c>
      <c r="S178" s="135">
        <v>0</v>
      </c>
      <c r="T178" s="136"/>
    </row>
    <row r="179" spans="1:20" ht="15" x14ac:dyDescent="0.25">
      <c r="A179" s="112" t="s">
        <v>1036</v>
      </c>
      <c r="B179" s="123" t="s">
        <v>510</v>
      </c>
      <c r="C179" s="115" t="s">
        <v>19</v>
      </c>
      <c r="D179" s="115" t="s">
        <v>20</v>
      </c>
      <c r="E179" s="116" t="s">
        <v>401</v>
      </c>
      <c r="F179" s="117" t="s">
        <v>246</v>
      </c>
      <c r="G179" s="134">
        <v>620109875</v>
      </c>
      <c r="H179" s="134">
        <v>616256725.60000002</v>
      </c>
      <c r="I179" s="134">
        <v>3853149.4</v>
      </c>
      <c r="J179" s="135">
        <v>0</v>
      </c>
      <c r="K179" s="134">
        <v>313204337.24000001</v>
      </c>
      <c r="L179" s="134">
        <v>303052388.36000001</v>
      </c>
      <c r="M179" s="134">
        <v>1085854</v>
      </c>
      <c r="N179" s="134">
        <v>312118483.24000001</v>
      </c>
      <c r="O179" s="134">
        <v>1085854</v>
      </c>
      <c r="P179" s="135">
        <v>0</v>
      </c>
      <c r="Q179" s="134">
        <v>1085854</v>
      </c>
      <c r="R179" s="135">
        <v>0</v>
      </c>
      <c r="S179" s="135">
        <v>0</v>
      </c>
      <c r="T179" s="136"/>
    </row>
    <row r="180" spans="1:20" ht="15" customHeight="1" x14ac:dyDescent="0.25">
      <c r="A180" s="112" t="s">
        <v>1041</v>
      </c>
      <c r="B180" s="124" t="s">
        <v>1042</v>
      </c>
      <c r="C180" s="118" t="s">
        <v>19</v>
      </c>
      <c r="D180" s="118" t="s">
        <v>20</v>
      </c>
      <c r="E180" s="119" t="s">
        <v>401</v>
      </c>
      <c r="F180" s="120" t="s">
        <v>246</v>
      </c>
      <c r="G180" s="137">
        <v>2779890125</v>
      </c>
      <c r="H180" s="137">
        <v>172830550</v>
      </c>
      <c r="I180" s="137">
        <v>2607059575</v>
      </c>
      <c r="J180" s="138">
        <v>0</v>
      </c>
      <c r="K180" s="137">
        <v>157109865</v>
      </c>
      <c r="L180" s="137">
        <v>15720685</v>
      </c>
      <c r="M180" s="137">
        <v>78714248</v>
      </c>
      <c r="N180" s="137">
        <v>78395617</v>
      </c>
      <c r="O180" s="137">
        <v>78714248</v>
      </c>
      <c r="P180" s="138">
        <v>0</v>
      </c>
      <c r="Q180" s="137">
        <v>78714248</v>
      </c>
      <c r="R180" s="138">
        <v>0</v>
      </c>
      <c r="S180" s="138">
        <v>0</v>
      </c>
      <c r="T180" s="136"/>
    </row>
    <row r="181" spans="1:20" ht="15" customHeight="1" x14ac:dyDescent="0.25">
      <c r="A181" s="112" t="s">
        <v>1043</v>
      </c>
      <c r="B181" s="124" t="s">
        <v>1044</v>
      </c>
      <c r="C181" s="118" t="s">
        <v>19</v>
      </c>
      <c r="D181" s="118" t="s">
        <v>20</v>
      </c>
      <c r="E181" s="119" t="s">
        <v>401</v>
      </c>
      <c r="F181" s="120" t="s">
        <v>246</v>
      </c>
      <c r="G181" s="137">
        <v>620109875</v>
      </c>
      <c r="H181" s="137">
        <v>616256725.60000002</v>
      </c>
      <c r="I181" s="137">
        <v>3853149.4</v>
      </c>
      <c r="J181" s="138">
        <v>0</v>
      </c>
      <c r="K181" s="137">
        <v>313204337.24000001</v>
      </c>
      <c r="L181" s="137">
        <v>303052388.36000001</v>
      </c>
      <c r="M181" s="137">
        <v>1085854</v>
      </c>
      <c r="N181" s="137">
        <v>312118483.24000001</v>
      </c>
      <c r="O181" s="137">
        <v>1085854</v>
      </c>
      <c r="P181" s="138">
        <v>0</v>
      </c>
      <c r="Q181" s="137">
        <v>1085854</v>
      </c>
      <c r="R181" s="138">
        <v>0</v>
      </c>
      <c r="S181" s="138">
        <v>0</v>
      </c>
      <c r="T181" s="136"/>
    </row>
  </sheetData>
  <pageMargins left="0.39370078740157499" right="0.39370078740157499" top="0.39370078740157499" bottom="0.70272440944881898" header="0.39370078740157499" footer="0.39370078740157499"/>
  <pageSetup orientation="landscape" horizontalDpi="300" verticalDpi="300" r:id="rId1"/>
  <headerFooter alignWithMargins="0">
    <oddFooter>&amp;R&amp;"Arial,Regular"&amp;8 Página 
&amp;"-,Regular"&amp;P 
&amp;"-,Regular"de 
&amp;"-,Regular"&amp;N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0AC24-8000-492C-BC6C-841DDC185552}">
  <dimension ref="A1:W186"/>
  <sheetViews>
    <sheetView showGridLines="0" topLeftCell="A79" zoomScale="130" zoomScaleNormal="130" workbookViewId="0">
      <selection activeCell="G120" sqref="G120:G121"/>
    </sheetView>
  </sheetViews>
  <sheetFormatPr baseColWidth="10" defaultColWidth="11.42578125" defaultRowHeight="14.25" x14ac:dyDescent="0.2"/>
  <cols>
    <col min="1" max="1" width="33.42578125" style="146" customWidth="1"/>
    <col min="2" max="2" width="33.140625" style="94" customWidth="1"/>
    <col min="3" max="3" width="8.7109375" style="92" customWidth="1"/>
    <col min="4" max="5" width="4.85546875" style="92" customWidth="1"/>
    <col min="6" max="6" width="13.42578125" style="92" bestFit="1" customWidth="1"/>
    <col min="7" max="7" width="19.140625" style="104" customWidth="1"/>
    <col min="8" max="8" width="21.42578125" style="104" customWidth="1"/>
    <col min="9" max="9" width="17.140625" style="104" bestFit="1" customWidth="1"/>
    <col min="10" max="10" width="17.7109375" style="104" bestFit="1" customWidth="1"/>
    <col min="11" max="11" width="18.28515625" style="104" customWidth="1"/>
    <col min="12" max="12" width="17.7109375" style="104" bestFit="1" customWidth="1"/>
    <col min="13" max="13" width="18.28515625" style="104" customWidth="1"/>
    <col min="14" max="14" width="17.140625" style="104" bestFit="1" customWidth="1"/>
    <col min="15" max="15" width="17.85546875" style="104" bestFit="1" customWidth="1"/>
    <col min="16" max="16" width="15.5703125" style="104" bestFit="1" customWidth="1"/>
    <col min="17" max="17" width="17.85546875" style="104" bestFit="1" customWidth="1"/>
    <col min="18" max="18" width="17.28515625" style="104" bestFit="1" customWidth="1"/>
    <col min="19" max="19" width="15.5703125" style="104" bestFit="1" customWidth="1"/>
    <col min="20" max="20" width="15.140625" style="92" customWidth="1"/>
    <col min="21" max="21" width="21.85546875" style="92" customWidth="1"/>
    <col min="22" max="22" width="15" style="92" bestFit="1" customWidth="1"/>
    <col min="23" max="23" width="16" style="92" bestFit="1" customWidth="1"/>
    <col min="24" max="16384" width="11.42578125" style="92"/>
  </cols>
  <sheetData>
    <row r="1" spans="1:23" s="89" customFormat="1" ht="45" customHeight="1" x14ac:dyDescent="0.25">
      <c r="A1" s="139" t="s">
        <v>0</v>
      </c>
      <c r="B1" s="107" t="s">
        <v>1</v>
      </c>
      <c r="C1" s="106" t="s">
        <v>2</v>
      </c>
      <c r="D1" s="106" t="s">
        <v>3</v>
      </c>
      <c r="E1" s="106" t="s">
        <v>4</v>
      </c>
      <c r="F1" s="106" t="s">
        <v>5</v>
      </c>
      <c r="G1" s="122" t="s">
        <v>6</v>
      </c>
      <c r="H1" s="122" t="s">
        <v>7</v>
      </c>
      <c r="I1" s="122" t="s">
        <v>8</v>
      </c>
      <c r="J1" s="122" t="s">
        <v>9</v>
      </c>
      <c r="K1" s="122" t="s">
        <v>10</v>
      </c>
      <c r="L1" s="129" t="s">
        <v>11</v>
      </c>
      <c r="M1" s="122" t="s">
        <v>12</v>
      </c>
      <c r="N1" s="122" t="s">
        <v>13</v>
      </c>
      <c r="O1" s="122" t="s">
        <v>14</v>
      </c>
      <c r="P1" s="122" t="s">
        <v>15</v>
      </c>
      <c r="Q1" s="122" t="s">
        <v>16</v>
      </c>
      <c r="R1" s="122" t="s">
        <v>17</v>
      </c>
      <c r="S1" s="122" t="s">
        <v>18</v>
      </c>
      <c r="U1" s="89" t="s">
        <v>511</v>
      </c>
    </row>
    <row r="2" spans="1:23" s="91" customFormat="1" ht="12" x14ac:dyDescent="0.25">
      <c r="A2" s="90" t="s">
        <v>1049</v>
      </c>
      <c r="B2" s="108" t="s">
        <v>523</v>
      </c>
      <c r="C2" s="109" t="s">
        <v>19</v>
      </c>
      <c r="D2" s="109" t="s">
        <v>20</v>
      </c>
      <c r="E2" s="109">
        <v>20</v>
      </c>
      <c r="F2" s="110"/>
      <c r="G2" s="111">
        <f>+G3+G120+G121</f>
        <v>244887629070</v>
      </c>
      <c r="H2" s="111">
        <f t="shared" ref="H2:S2" si="0">+H3+H120+H121</f>
        <v>224832381406.32001</v>
      </c>
      <c r="I2" s="111">
        <f t="shared" si="0"/>
        <v>17370413385.080002</v>
      </c>
      <c r="J2" s="111">
        <f t="shared" si="0"/>
        <v>1977925767</v>
      </c>
      <c r="K2" s="111">
        <f t="shared" si="0"/>
        <v>131984835463.71001</v>
      </c>
      <c r="L2" s="111">
        <f t="shared" si="0"/>
        <v>92847545942.610001</v>
      </c>
      <c r="M2" s="111">
        <f t="shared" si="0"/>
        <v>90550993948.419998</v>
      </c>
      <c r="N2" s="111">
        <f t="shared" si="0"/>
        <v>41433841515.290001</v>
      </c>
      <c r="O2" s="111">
        <f t="shared" si="0"/>
        <v>89976274206.12001</v>
      </c>
      <c r="P2" s="111">
        <f t="shared" si="0"/>
        <v>574719742.30000007</v>
      </c>
      <c r="Q2" s="111">
        <f t="shared" si="0"/>
        <v>89976274206.12001</v>
      </c>
      <c r="R2" s="111">
        <f t="shared" si="0"/>
        <v>0</v>
      </c>
      <c r="S2" s="111">
        <f t="shared" si="0"/>
        <v>121280887</v>
      </c>
      <c r="V2" s="105">
        <v>6921859597.71</v>
      </c>
      <c r="W2" s="105">
        <f>+N2-V2</f>
        <v>34511981917.580002</v>
      </c>
    </row>
    <row r="3" spans="1:23" ht="15" x14ac:dyDescent="0.25">
      <c r="A3" s="112" t="s">
        <v>22</v>
      </c>
      <c r="B3" s="140" t="s">
        <v>23</v>
      </c>
      <c r="C3" s="141" t="s">
        <v>19</v>
      </c>
      <c r="D3" s="141" t="s">
        <v>20</v>
      </c>
      <c r="E3" s="116">
        <v>20</v>
      </c>
      <c r="F3" s="142" t="s">
        <v>21</v>
      </c>
      <c r="G3" s="125">
        <v>150751943000</v>
      </c>
      <c r="H3" s="125">
        <v>146524967004.70999</v>
      </c>
      <c r="I3" s="125">
        <v>3777106359.3899999</v>
      </c>
      <c r="J3" s="143">
        <v>0</v>
      </c>
      <c r="K3" s="143">
        <v>71488636600.820007</v>
      </c>
      <c r="L3" s="125">
        <v>75036330403.889999</v>
      </c>
      <c r="M3" s="125">
        <v>62007315227.620003</v>
      </c>
      <c r="N3" s="125">
        <v>9481321373.2000008</v>
      </c>
      <c r="O3" s="125">
        <v>61614640666.650002</v>
      </c>
      <c r="P3" s="125">
        <v>392674560.97000003</v>
      </c>
      <c r="Q3" s="125">
        <v>61614640666.650002</v>
      </c>
      <c r="R3" s="125">
        <v>0</v>
      </c>
      <c r="S3" s="125">
        <v>64531670</v>
      </c>
      <c r="T3" s="128"/>
    </row>
    <row r="4" spans="1:23" ht="15" x14ac:dyDescent="0.25">
      <c r="A4" s="112" t="s">
        <v>24</v>
      </c>
      <c r="B4" s="123" t="s">
        <v>25</v>
      </c>
      <c r="C4" s="115" t="s">
        <v>19</v>
      </c>
      <c r="D4" s="115" t="s">
        <v>20</v>
      </c>
      <c r="E4" s="116" t="s">
        <v>317</v>
      </c>
      <c r="F4" s="117" t="s">
        <v>21</v>
      </c>
      <c r="G4" s="125">
        <v>121689430000</v>
      </c>
      <c r="H4" s="125">
        <v>121689430000</v>
      </c>
      <c r="I4" s="125">
        <v>0</v>
      </c>
      <c r="J4" s="125">
        <v>0</v>
      </c>
      <c r="K4" s="125">
        <v>52309123481</v>
      </c>
      <c r="L4" s="125">
        <v>69380306519</v>
      </c>
      <c r="M4" s="125">
        <v>52309123481</v>
      </c>
      <c r="N4" s="125">
        <v>0</v>
      </c>
      <c r="O4" s="125">
        <v>52309123481</v>
      </c>
      <c r="P4" s="125">
        <v>0</v>
      </c>
      <c r="Q4" s="125">
        <v>52309123481</v>
      </c>
      <c r="R4" s="125">
        <v>0</v>
      </c>
      <c r="S4" s="125">
        <v>0</v>
      </c>
      <c r="T4" s="128"/>
    </row>
    <row r="5" spans="1:23" ht="15" x14ac:dyDescent="0.25">
      <c r="A5" s="112" t="s">
        <v>26</v>
      </c>
      <c r="B5" s="123" t="s">
        <v>27</v>
      </c>
      <c r="C5" s="115" t="s">
        <v>19</v>
      </c>
      <c r="D5" s="115" t="s">
        <v>20</v>
      </c>
      <c r="E5" s="116" t="s">
        <v>317</v>
      </c>
      <c r="F5" s="117" t="s">
        <v>21</v>
      </c>
      <c r="G5" s="125">
        <v>121689430000</v>
      </c>
      <c r="H5" s="125">
        <v>121689430000</v>
      </c>
      <c r="I5" s="125">
        <v>0</v>
      </c>
      <c r="J5" s="125">
        <v>0</v>
      </c>
      <c r="K5" s="125">
        <v>52309123481</v>
      </c>
      <c r="L5" s="125">
        <v>69380306519</v>
      </c>
      <c r="M5" s="125">
        <v>52309123481</v>
      </c>
      <c r="N5" s="125">
        <v>0</v>
      </c>
      <c r="O5" s="125">
        <v>52309123481</v>
      </c>
      <c r="P5" s="125">
        <v>0</v>
      </c>
      <c r="Q5" s="125">
        <v>52309123481</v>
      </c>
      <c r="R5" s="125">
        <v>0</v>
      </c>
      <c r="S5" s="125">
        <v>0</v>
      </c>
      <c r="T5" s="128"/>
    </row>
    <row r="6" spans="1:23" ht="15" x14ac:dyDescent="0.25">
      <c r="A6" s="112" t="s">
        <v>28</v>
      </c>
      <c r="B6" s="123" t="s">
        <v>29</v>
      </c>
      <c r="C6" s="115" t="s">
        <v>19</v>
      </c>
      <c r="D6" s="115" t="s">
        <v>20</v>
      </c>
      <c r="E6" s="116" t="s">
        <v>317</v>
      </c>
      <c r="F6" s="117" t="s">
        <v>21</v>
      </c>
      <c r="G6" s="125">
        <v>81943305000</v>
      </c>
      <c r="H6" s="125">
        <v>81943305000</v>
      </c>
      <c r="I6" s="125">
        <v>0</v>
      </c>
      <c r="J6" s="125">
        <v>0</v>
      </c>
      <c r="K6" s="125">
        <v>35881547966</v>
      </c>
      <c r="L6" s="125">
        <v>46061757034</v>
      </c>
      <c r="M6" s="125">
        <v>35881547966</v>
      </c>
      <c r="N6" s="125">
        <v>0</v>
      </c>
      <c r="O6" s="125">
        <v>35881547966</v>
      </c>
      <c r="P6" s="125">
        <v>0</v>
      </c>
      <c r="Q6" s="125">
        <v>35881547966</v>
      </c>
      <c r="R6" s="125">
        <v>0</v>
      </c>
      <c r="S6" s="125">
        <v>0</v>
      </c>
      <c r="T6" s="128"/>
    </row>
    <row r="7" spans="1:23" ht="15" x14ac:dyDescent="0.25">
      <c r="A7" s="112" t="s">
        <v>30</v>
      </c>
      <c r="B7" s="123" t="s">
        <v>31</v>
      </c>
      <c r="C7" s="115" t="s">
        <v>19</v>
      </c>
      <c r="D7" s="115" t="s">
        <v>20</v>
      </c>
      <c r="E7" s="116" t="s">
        <v>317</v>
      </c>
      <c r="F7" s="117" t="s">
        <v>21</v>
      </c>
      <c r="G7" s="125">
        <v>81943305000</v>
      </c>
      <c r="H7" s="125">
        <v>81943305000</v>
      </c>
      <c r="I7" s="125">
        <v>0</v>
      </c>
      <c r="J7" s="125">
        <v>0</v>
      </c>
      <c r="K7" s="125">
        <v>35881547966</v>
      </c>
      <c r="L7" s="125">
        <v>46061757034</v>
      </c>
      <c r="M7" s="125">
        <v>35881547966</v>
      </c>
      <c r="N7" s="125">
        <v>0</v>
      </c>
      <c r="O7" s="125">
        <v>35881547966</v>
      </c>
      <c r="P7" s="125">
        <v>0</v>
      </c>
      <c r="Q7" s="125">
        <v>35881547966</v>
      </c>
      <c r="R7" s="125">
        <v>0</v>
      </c>
      <c r="S7" s="125">
        <v>0</v>
      </c>
      <c r="T7" s="128"/>
    </row>
    <row r="8" spans="1:23" ht="15" x14ac:dyDescent="0.25">
      <c r="A8" s="112" t="s">
        <v>32</v>
      </c>
      <c r="B8" s="124" t="s">
        <v>33</v>
      </c>
      <c r="C8" s="118" t="s">
        <v>19</v>
      </c>
      <c r="D8" s="118" t="s">
        <v>20</v>
      </c>
      <c r="E8" s="119" t="s">
        <v>317</v>
      </c>
      <c r="F8" s="120" t="s">
        <v>21</v>
      </c>
      <c r="G8" s="144">
        <v>64971837486</v>
      </c>
      <c r="H8" s="144">
        <v>64971837486</v>
      </c>
      <c r="I8" s="144">
        <v>0</v>
      </c>
      <c r="J8" s="144">
        <v>0</v>
      </c>
      <c r="K8" s="144">
        <v>32615152198</v>
      </c>
      <c r="L8" s="144">
        <v>32356685288</v>
      </c>
      <c r="M8" s="144">
        <v>32615152198</v>
      </c>
      <c r="N8" s="144">
        <v>0</v>
      </c>
      <c r="O8" s="144">
        <v>32615152198</v>
      </c>
      <c r="P8" s="144">
        <v>0</v>
      </c>
      <c r="Q8" s="144">
        <v>32615152198</v>
      </c>
      <c r="R8" s="144">
        <v>0</v>
      </c>
      <c r="S8" s="144">
        <v>0</v>
      </c>
      <c r="T8" s="128"/>
    </row>
    <row r="9" spans="1:23" ht="15" x14ac:dyDescent="0.25">
      <c r="A9" s="112" t="s">
        <v>34</v>
      </c>
      <c r="B9" s="124" t="s">
        <v>35</v>
      </c>
      <c r="C9" s="118" t="s">
        <v>19</v>
      </c>
      <c r="D9" s="118" t="s">
        <v>20</v>
      </c>
      <c r="E9" s="119" t="s">
        <v>317</v>
      </c>
      <c r="F9" s="120" t="s">
        <v>21</v>
      </c>
      <c r="G9" s="144">
        <v>999204440</v>
      </c>
      <c r="H9" s="144">
        <v>999204440</v>
      </c>
      <c r="I9" s="144">
        <v>0</v>
      </c>
      <c r="J9" s="144">
        <v>0</v>
      </c>
      <c r="K9" s="144">
        <v>226511574</v>
      </c>
      <c r="L9" s="144">
        <v>772692866</v>
      </c>
      <c r="M9" s="144">
        <v>226511574</v>
      </c>
      <c r="N9" s="144">
        <v>0</v>
      </c>
      <c r="O9" s="144">
        <v>226511574</v>
      </c>
      <c r="P9" s="144">
        <v>0</v>
      </c>
      <c r="Q9" s="144">
        <v>226511574</v>
      </c>
      <c r="R9" s="144">
        <v>0</v>
      </c>
      <c r="S9" s="144">
        <v>0</v>
      </c>
      <c r="T9" s="128"/>
    </row>
    <row r="10" spans="1:23" ht="15" x14ac:dyDescent="0.25">
      <c r="A10" s="112" t="s">
        <v>36</v>
      </c>
      <c r="B10" s="124" t="s">
        <v>37</v>
      </c>
      <c r="C10" s="118" t="s">
        <v>19</v>
      </c>
      <c r="D10" s="118" t="s">
        <v>20</v>
      </c>
      <c r="E10" s="119" t="s">
        <v>317</v>
      </c>
      <c r="F10" s="120" t="s">
        <v>21</v>
      </c>
      <c r="G10" s="144">
        <v>42184707</v>
      </c>
      <c r="H10" s="144">
        <v>42184707</v>
      </c>
      <c r="I10" s="144">
        <v>0</v>
      </c>
      <c r="J10" s="144">
        <v>0</v>
      </c>
      <c r="K10" s="144">
        <v>31891835</v>
      </c>
      <c r="L10" s="144">
        <v>10292872</v>
      </c>
      <c r="M10" s="144">
        <v>31891835</v>
      </c>
      <c r="N10" s="144">
        <v>0</v>
      </c>
      <c r="O10" s="144">
        <v>31891835</v>
      </c>
      <c r="P10" s="144">
        <v>0</v>
      </c>
      <c r="Q10" s="144">
        <v>31891835</v>
      </c>
      <c r="R10" s="144">
        <v>0</v>
      </c>
      <c r="S10" s="144">
        <v>0</v>
      </c>
      <c r="T10" s="128"/>
    </row>
    <row r="11" spans="1:23" ht="15" x14ac:dyDescent="0.25">
      <c r="A11" s="112" t="s">
        <v>38</v>
      </c>
      <c r="B11" s="124" t="s">
        <v>39</v>
      </c>
      <c r="C11" s="118" t="s">
        <v>19</v>
      </c>
      <c r="D11" s="118" t="s">
        <v>20</v>
      </c>
      <c r="E11" s="119" t="s">
        <v>317</v>
      </c>
      <c r="F11" s="120" t="s">
        <v>21</v>
      </c>
      <c r="G11" s="144">
        <v>126516944</v>
      </c>
      <c r="H11" s="144">
        <v>126516944</v>
      </c>
      <c r="I11" s="144">
        <v>0</v>
      </c>
      <c r="J11" s="144">
        <v>0</v>
      </c>
      <c r="K11" s="144">
        <v>52504200</v>
      </c>
      <c r="L11" s="144">
        <v>74012744</v>
      </c>
      <c r="M11" s="144">
        <v>52504200</v>
      </c>
      <c r="N11" s="144">
        <v>0</v>
      </c>
      <c r="O11" s="144">
        <v>52504200</v>
      </c>
      <c r="P11" s="144">
        <v>0</v>
      </c>
      <c r="Q11" s="144">
        <v>52504200</v>
      </c>
      <c r="R11" s="144">
        <v>0</v>
      </c>
      <c r="S11" s="144">
        <v>0</v>
      </c>
      <c r="T11" s="128"/>
    </row>
    <row r="12" spans="1:23" ht="15" x14ac:dyDescent="0.25">
      <c r="A12" s="112" t="s">
        <v>40</v>
      </c>
      <c r="B12" s="124" t="s">
        <v>41</v>
      </c>
      <c r="C12" s="118" t="s">
        <v>19</v>
      </c>
      <c r="D12" s="118" t="s">
        <v>20</v>
      </c>
      <c r="E12" s="119" t="s">
        <v>317</v>
      </c>
      <c r="F12" s="120" t="s">
        <v>21</v>
      </c>
      <c r="G12" s="144">
        <v>3047061212</v>
      </c>
      <c r="H12" s="144">
        <v>3047061212</v>
      </c>
      <c r="I12" s="144">
        <v>0</v>
      </c>
      <c r="J12" s="144">
        <v>0</v>
      </c>
      <c r="K12" s="144">
        <v>76575345</v>
      </c>
      <c r="L12" s="144">
        <v>2970485867</v>
      </c>
      <c r="M12" s="144">
        <v>76575345</v>
      </c>
      <c r="N12" s="144">
        <v>0</v>
      </c>
      <c r="O12" s="144">
        <v>76575345</v>
      </c>
      <c r="P12" s="144">
        <v>0</v>
      </c>
      <c r="Q12" s="144">
        <v>76575345</v>
      </c>
      <c r="R12" s="144">
        <v>0</v>
      </c>
      <c r="S12" s="144">
        <v>0</v>
      </c>
      <c r="T12" s="128"/>
    </row>
    <row r="13" spans="1:23" ht="15" x14ac:dyDescent="0.25">
      <c r="A13" s="112" t="s">
        <v>42</v>
      </c>
      <c r="B13" s="124" t="s">
        <v>43</v>
      </c>
      <c r="C13" s="118" t="s">
        <v>19</v>
      </c>
      <c r="D13" s="118" t="s">
        <v>20</v>
      </c>
      <c r="E13" s="119" t="s">
        <v>317</v>
      </c>
      <c r="F13" s="120" t="s">
        <v>21</v>
      </c>
      <c r="G13" s="144">
        <v>2063516541</v>
      </c>
      <c r="H13" s="144">
        <v>2063516541</v>
      </c>
      <c r="I13" s="144">
        <v>0</v>
      </c>
      <c r="J13" s="144">
        <v>0</v>
      </c>
      <c r="K13" s="144">
        <v>933030652</v>
      </c>
      <c r="L13" s="144">
        <v>1130485889</v>
      </c>
      <c r="M13" s="144">
        <v>933030652</v>
      </c>
      <c r="N13" s="144">
        <v>0</v>
      </c>
      <c r="O13" s="144">
        <v>933030652</v>
      </c>
      <c r="P13" s="144">
        <v>0</v>
      </c>
      <c r="Q13" s="144">
        <v>933030652</v>
      </c>
      <c r="R13" s="144">
        <v>0</v>
      </c>
      <c r="S13" s="144">
        <v>0</v>
      </c>
      <c r="T13" s="128"/>
    </row>
    <row r="14" spans="1:23" ht="16.5" x14ac:dyDescent="0.25">
      <c r="A14" s="112" t="s">
        <v>44</v>
      </c>
      <c r="B14" s="124" t="s">
        <v>45</v>
      </c>
      <c r="C14" s="118" t="s">
        <v>19</v>
      </c>
      <c r="D14" s="118" t="s">
        <v>20</v>
      </c>
      <c r="E14" s="119" t="s">
        <v>317</v>
      </c>
      <c r="F14" s="120" t="s">
        <v>21</v>
      </c>
      <c r="G14" s="144">
        <v>857392586</v>
      </c>
      <c r="H14" s="144">
        <v>857392586</v>
      </c>
      <c r="I14" s="144">
        <v>0</v>
      </c>
      <c r="J14" s="144">
        <v>0</v>
      </c>
      <c r="K14" s="144">
        <v>425605353</v>
      </c>
      <c r="L14" s="144">
        <v>431787233</v>
      </c>
      <c r="M14" s="144">
        <v>425605353</v>
      </c>
      <c r="N14" s="144">
        <v>0</v>
      </c>
      <c r="O14" s="144">
        <v>425605353</v>
      </c>
      <c r="P14" s="144">
        <v>0</v>
      </c>
      <c r="Q14" s="144">
        <v>425605353</v>
      </c>
      <c r="R14" s="144">
        <v>0</v>
      </c>
      <c r="S14" s="144">
        <v>0</v>
      </c>
      <c r="T14" s="128"/>
    </row>
    <row r="15" spans="1:23" ht="15" x14ac:dyDescent="0.25">
      <c r="A15" s="112" t="s">
        <v>46</v>
      </c>
      <c r="B15" s="124" t="s">
        <v>47</v>
      </c>
      <c r="C15" s="118" t="s">
        <v>19</v>
      </c>
      <c r="D15" s="118" t="s">
        <v>20</v>
      </c>
      <c r="E15" s="119" t="s">
        <v>317</v>
      </c>
      <c r="F15" s="120" t="s">
        <v>21</v>
      </c>
      <c r="G15" s="144">
        <v>6606230357</v>
      </c>
      <c r="H15" s="144">
        <v>6606230357</v>
      </c>
      <c r="I15" s="144">
        <v>0</v>
      </c>
      <c r="J15" s="144">
        <v>0</v>
      </c>
      <c r="K15" s="144">
        <v>57017406</v>
      </c>
      <c r="L15" s="144">
        <v>6549212951</v>
      </c>
      <c r="M15" s="144">
        <v>57017406</v>
      </c>
      <c r="N15" s="144">
        <v>0</v>
      </c>
      <c r="O15" s="144">
        <v>57017406</v>
      </c>
      <c r="P15" s="144">
        <v>0</v>
      </c>
      <c r="Q15" s="144">
        <v>57017406</v>
      </c>
      <c r="R15" s="144">
        <v>0</v>
      </c>
      <c r="S15" s="144">
        <v>0</v>
      </c>
      <c r="T15" s="128"/>
    </row>
    <row r="16" spans="1:23" ht="15" x14ac:dyDescent="0.25">
      <c r="A16" s="112" t="s">
        <v>48</v>
      </c>
      <c r="B16" s="124" t="s">
        <v>49</v>
      </c>
      <c r="C16" s="118" t="s">
        <v>19</v>
      </c>
      <c r="D16" s="118" t="s">
        <v>20</v>
      </c>
      <c r="E16" s="119" t="s">
        <v>317</v>
      </c>
      <c r="F16" s="120" t="s">
        <v>21</v>
      </c>
      <c r="G16" s="144">
        <v>3229360727</v>
      </c>
      <c r="H16" s="144">
        <v>3229360727</v>
      </c>
      <c r="I16" s="144">
        <v>0</v>
      </c>
      <c r="J16" s="144">
        <v>0</v>
      </c>
      <c r="K16" s="144">
        <v>1463259403</v>
      </c>
      <c r="L16" s="144">
        <v>1766101324</v>
      </c>
      <c r="M16" s="144">
        <v>1463259403</v>
      </c>
      <c r="N16" s="144">
        <v>0</v>
      </c>
      <c r="O16" s="144">
        <v>1463259403</v>
      </c>
      <c r="P16" s="144">
        <v>0</v>
      </c>
      <c r="Q16" s="144">
        <v>1463259403</v>
      </c>
      <c r="R16" s="144">
        <v>0</v>
      </c>
      <c r="S16" s="144">
        <v>0</v>
      </c>
      <c r="T16" s="128"/>
    </row>
    <row r="17" spans="1:20" ht="15" x14ac:dyDescent="0.25">
      <c r="A17" s="112" t="s">
        <v>51</v>
      </c>
      <c r="B17" s="123" t="s">
        <v>52</v>
      </c>
      <c r="C17" s="115" t="s">
        <v>19</v>
      </c>
      <c r="D17" s="115" t="s">
        <v>20</v>
      </c>
      <c r="E17" s="116" t="s">
        <v>317</v>
      </c>
      <c r="F17" s="117" t="s">
        <v>21</v>
      </c>
      <c r="G17" s="125">
        <v>31737645000</v>
      </c>
      <c r="H17" s="125">
        <v>31737645000</v>
      </c>
      <c r="I17" s="125">
        <v>0</v>
      </c>
      <c r="J17" s="125">
        <v>0</v>
      </c>
      <c r="K17" s="125">
        <v>13439242800</v>
      </c>
      <c r="L17" s="125">
        <v>18298402200</v>
      </c>
      <c r="M17" s="125">
        <v>13439242800</v>
      </c>
      <c r="N17" s="125">
        <v>0</v>
      </c>
      <c r="O17" s="125">
        <v>13439242800</v>
      </c>
      <c r="P17" s="125">
        <v>0</v>
      </c>
      <c r="Q17" s="125">
        <v>13439242800</v>
      </c>
      <c r="R17" s="125">
        <v>0</v>
      </c>
      <c r="S17" s="125">
        <v>0</v>
      </c>
      <c r="T17" s="128"/>
    </row>
    <row r="18" spans="1:20" ht="16.5" x14ac:dyDescent="0.25">
      <c r="A18" s="112" t="s">
        <v>53</v>
      </c>
      <c r="B18" s="124" t="s">
        <v>54</v>
      </c>
      <c r="C18" s="118" t="s">
        <v>19</v>
      </c>
      <c r="D18" s="118" t="s">
        <v>20</v>
      </c>
      <c r="E18" s="119" t="s">
        <v>317</v>
      </c>
      <c r="F18" s="120" t="s">
        <v>21</v>
      </c>
      <c r="G18" s="144">
        <v>8632202611</v>
      </c>
      <c r="H18" s="144">
        <v>8632202611</v>
      </c>
      <c r="I18" s="144">
        <v>0</v>
      </c>
      <c r="J18" s="144">
        <v>0</v>
      </c>
      <c r="K18" s="144">
        <v>3831270300</v>
      </c>
      <c r="L18" s="144">
        <v>4800932311</v>
      </c>
      <c r="M18" s="144">
        <v>3831270300</v>
      </c>
      <c r="N18" s="144">
        <v>0</v>
      </c>
      <c r="O18" s="144">
        <v>3831270300</v>
      </c>
      <c r="P18" s="144">
        <v>0</v>
      </c>
      <c r="Q18" s="144">
        <v>3831270300</v>
      </c>
      <c r="R18" s="144">
        <v>0</v>
      </c>
      <c r="S18" s="144">
        <v>0</v>
      </c>
      <c r="T18" s="128"/>
    </row>
    <row r="19" spans="1:20" ht="15" x14ac:dyDescent="0.25">
      <c r="A19" s="112" t="s">
        <v>55</v>
      </c>
      <c r="B19" s="124" t="s">
        <v>56</v>
      </c>
      <c r="C19" s="118" t="s">
        <v>19</v>
      </c>
      <c r="D19" s="118" t="s">
        <v>20</v>
      </c>
      <c r="E19" s="119" t="s">
        <v>317</v>
      </c>
      <c r="F19" s="120" t="s">
        <v>21</v>
      </c>
      <c r="G19" s="144">
        <v>6132625906</v>
      </c>
      <c r="H19" s="144">
        <v>6132625906</v>
      </c>
      <c r="I19" s="144">
        <v>0</v>
      </c>
      <c r="J19" s="144">
        <v>0</v>
      </c>
      <c r="K19" s="144">
        <v>2703866100</v>
      </c>
      <c r="L19" s="144">
        <v>3428759806</v>
      </c>
      <c r="M19" s="144">
        <v>2703866100</v>
      </c>
      <c r="N19" s="144">
        <v>0</v>
      </c>
      <c r="O19" s="144">
        <v>2703866100</v>
      </c>
      <c r="P19" s="144">
        <v>0</v>
      </c>
      <c r="Q19" s="144">
        <v>2703866100</v>
      </c>
      <c r="R19" s="144">
        <v>0</v>
      </c>
      <c r="S19" s="144">
        <v>0</v>
      </c>
      <c r="T19" s="128"/>
    </row>
    <row r="20" spans="1:20" ht="15" x14ac:dyDescent="0.25">
      <c r="A20" s="112" t="s">
        <v>57</v>
      </c>
      <c r="B20" s="124" t="s">
        <v>58</v>
      </c>
      <c r="C20" s="118" t="s">
        <v>19</v>
      </c>
      <c r="D20" s="118" t="s">
        <v>20</v>
      </c>
      <c r="E20" s="119" t="s">
        <v>317</v>
      </c>
      <c r="F20" s="120" t="s">
        <v>21</v>
      </c>
      <c r="G20" s="144">
        <v>7442977524</v>
      </c>
      <c r="H20" s="144">
        <v>7442977524</v>
      </c>
      <c r="I20" s="144">
        <v>0</v>
      </c>
      <c r="J20" s="144">
        <v>0</v>
      </c>
      <c r="K20" s="144">
        <v>2634599207</v>
      </c>
      <c r="L20" s="144">
        <v>4808378317</v>
      </c>
      <c r="M20" s="144">
        <v>2634599207</v>
      </c>
      <c r="N20" s="144">
        <v>0</v>
      </c>
      <c r="O20" s="144">
        <v>2634599207</v>
      </c>
      <c r="P20" s="144">
        <v>0</v>
      </c>
      <c r="Q20" s="144">
        <v>2634599207</v>
      </c>
      <c r="R20" s="144">
        <v>0</v>
      </c>
      <c r="S20" s="144">
        <v>0</v>
      </c>
      <c r="T20" s="128"/>
    </row>
    <row r="21" spans="1:20" ht="16.5" x14ac:dyDescent="0.25">
      <c r="A21" s="112" t="s">
        <v>59</v>
      </c>
      <c r="B21" s="124" t="s">
        <v>60</v>
      </c>
      <c r="C21" s="118" t="s">
        <v>19</v>
      </c>
      <c r="D21" s="118" t="s">
        <v>20</v>
      </c>
      <c r="E21" s="119" t="s">
        <v>317</v>
      </c>
      <c r="F21" s="120" t="s">
        <v>21</v>
      </c>
      <c r="G21" s="144">
        <v>3095244855</v>
      </c>
      <c r="H21" s="144">
        <v>3095244855</v>
      </c>
      <c r="I21" s="144">
        <v>0</v>
      </c>
      <c r="J21" s="144">
        <v>0</v>
      </c>
      <c r="K21" s="144">
        <v>1464280500</v>
      </c>
      <c r="L21" s="144">
        <v>1630964355</v>
      </c>
      <c r="M21" s="144">
        <v>1464280500</v>
      </c>
      <c r="N21" s="144">
        <v>0</v>
      </c>
      <c r="O21" s="144">
        <v>1464280500</v>
      </c>
      <c r="P21" s="144">
        <v>0</v>
      </c>
      <c r="Q21" s="144">
        <v>1464280500</v>
      </c>
      <c r="R21" s="144">
        <v>0</v>
      </c>
      <c r="S21" s="144">
        <v>0</v>
      </c>
      <c r="T21" s="128"/>
    </row>
    <row r="22" spans="1:20" ht="16.5" x14ac:dyDescent="0.25">
      <c r="A22" s="112" t="s">
        <v>61</v>
      </c>
      <c r="B22" s="124" t="s">
        <v>62</v>
      </c>
      <c r="C22" s="118" t="s">
        <v>19</v>
      </c>
      <c r="D22" s="118" t="s">
        <v>20</v>
      </c>
      <c r="E22" s="119" t="s">
        <v>317</v>
      </c>
      <c r="F22" s="120" t="s">
        <v>21</v>
      </c>
      <c r="G22" s="144">
        <v>2564916927</v>
      </c>
      <c r="H22" s="144">
        <v>2564916927</v>
      </c>
      <c r="I22" s="144">
        <v>0</v>
      </c>
      <c r="J22" s="144">
        <v>0</v>
      </c>
      <c r="K22" s="144">
        <v>1104656800</v>
      </c>
      <c r="L22" s="144">
        <v>1460260127</v>
      </c>
      <c r="M22" s="144">
        <v>1104656800</v>
      </c>
      <c r="N22" s="144">
        <v>0</v>
      </c>
      <c r="O22" s="144">
        <v>1104656800</v>
      </c>
      <c r="P22" s="144">
        <v>0</v>
      </c>
      <c r="Q22" s="144">
        <v>1104656800</v>
      </c>
      <c r="R22" s="144">
        <v>0</v>
      </c>
      <c r="S22" s="144">
        <v>0</v>
      </c>
      <c r="T22" s="128"/>
    </row>
    <row r="23" spans="1:20" ht="15" x14ac:dyDescent="0.25">
      <c r="A23" s="112" t="s">
        <v>63</v>
      </c>
      <c r="B23" s="124" t="s">
        <v>64</v>
      </c>
      <c r="C23" s="118" t="s">
        <v>19</v>
      </c>
      <c r="D23" s="118" t="s">
        <v>20</v>
      </c>
      <c r="E23" s="119" t="s">
        <v>317</v>
      </c>
      <c r="F23" s="120" t="s">
        <v>21</v>
      </c>
      <c r="G23" s="144">
        <v>2321766092</v>
      </c>
      <c r="H23" s="144">
        <v>2321766092</v>
      </c>
      <c r="I23" s="144">
        <v>0</v>
      </c>
      <c r="J23" s="144">
        <v>0</v>
      </c>
      <c r="K23" s="144">
        <v>1020083363</v>
      </c>
      <c r="L23" s="144">
        <v>1301682729</v>
      </c>
      <c r="M23" s="144">
        <v>1020083363</v>
      </c>
      <c r="N23" s="144">
        <v>0</v>
      </c>
      <c r="O23" s="144">
        <v>1020083363</v>
      </c>
      <c r="P23" s="144">
        <v>0</v>
      </c>
      <c r="Q23" s="144">
        <v>1020083363</v>
      </c>
      <c r="R23" s="144">
        <v>0</v>
      </c>
      <c r="S23" s="144">
        <v>0</v>
      </c>
      <c r="T23" s="128"/>
    </row>
    <row r="24" spans="1:20" ht="15" x14ac:dyDescent="0.25">
      <c r="A24" s="112" t="s">
        <v>506</v>
      </c>
      <c r="B24" s="124" t="s">
        <v>65</v>
      </c>
      <c r="C24" s="118" t="s">
        <v>19</v>
      </c>
      <c r="D24" s="118" t="s">
        <v>20</v>
      </c>
      <c r="E24" s="119" t="s">
        <v>317</v>
      </c>
      <c r="F24" s="120" t="s">
        <v>21</v>
      </c>
      <c r="G24" s="144">
        <v>1547911085</v>
      </c>
      <c r="H24" s="144">
        <v>1547911085</v>
      </c>
      <c r="I24" s="144">
        <v>0</v>
      </c>
      <c r="J24" s="144">
        <v>0</v>
      </c>
      <c r="K24" s="144">
        <v>680486530</v>
      </c>
      <c r="L24" s="144">
        <v>867424555</v>
      </c>
      <c r="M24" s="144">
        <v>680486530</v>
      </c>
      <c r="N24" s="144">
        <v>0</v>
      </c>
      <c r="O24" s="144">
        <v>680486530</v>
      </c>
      <c r="P24" s="144">
        <v>0</v>
      </c>
      <c r="Q24" s="144">
        <v>680486530</v>
      </c>
      <c r="R24" s="144">
        <v>0</v>
      </c>
      <c r="S24" s="144">
        <v>0</v>
      </c>
      <c r="T24" s="128"/>
    </row>
    <row r="25" spans="1:20" ht="16.5" x14ac:dyDescent="0.25">
      <c r="A25" s="112" t="s">
        <v>66</v>
      </c>
      <c r="B25" s="123" t="s">
        <v>67</v>
      </c>
      <c r="C25" s="115" t="s">
        <v>19</v>
      </c>
      <c r="D25" s="115" t="s">
        <v>20</v>
      </c>
      <c r="E25" s="116" t="s">
        <v>317</v>
      </c>
      <c r="F25" s="117" t="s">
        <v>21</v>
      </c>
      <c r="G25" s="125">
        <v>8008480000</v>
      </c>
      <c r="H25" s="125">
        <v>8008480000</v>
      </c>
      <c r="I25" s="125">
        <v>0</v>
      </c>
      <c r="J25" s="125">
        <v>0</v>
      </c>
      <c r="K25" s="125">
        <v>2988332715</v>
      </c>
      <c r="L25" s="125">
        <v>5020147285</v>
      </c>
      <c r="M25" s="125">
        <v>2988332715</v>
      </c>
      <c r="N25" s="125">
        <v>0</v>
      </c>
      <c r="O25" s="125">
        <v>2988332715</v>
      </c>
      <c r="P25" s="125">
        <v>0</v>
      </c>
      <c r="Q25" s="125">
        <v>2988332715</v>
      </c>
      <c r="R25" s="125">
        <v>0</v>
      </c>
      <c r="S25" s="125">
        <v>0</v>
      </c>
      <c r="T25" s="128"/>
    </row>
    <row r="26" spans="1:20" ht="15" x14ac:dyDescent="0.25">
      <c r="A26" s="112" t="s">
        <v>68</v>
      </c>
      <c r="B26" s="123" t="s">
        <v>69</v>
      </c>
      <c r="C26" s="115" t="s">
        <v>19</v>
      </c>
      <c r="D26" s="115" t="s">
        <v>20</v>
      </c>
      <c r="E26" s="116" t="s">
        <v>317</v>
      </c>
      <c r="F26" s="117" t="s">
        <v>21</v>
      </c>
      <c r="G26" s="125">
        <v>6074351438</v>
      </c>
      <c r="H26" s="125">
        <v>6074351438</v>
      </c>
      <c r="I26" s="125">
        <v>0</v>
      </c>
      <c r="J26" s="125">
        <v>0</v>
      </c>
      <c r="K26" s="125">
        <v>2333728488</v>
      </c>
      <c r="L26" s="125">
        <v>3740622950</v>
      </c>
      <c r="M26" s="125">
        <v>2333728488</v>
      </c>
      <c r="N26" s="125">
        <v>0</v>
      </c>
      <c r="O26" s="125">
        <v>2333728488</v>
      </c>
      <c r="P26" s="125">
        <v>0</v>
      </c>
      <c r="Q26" s="125">
        <v>2333728488</v>
      </c>
      <c r="R26" s="125">
        <v>0</v>
      </c>
      <c r="S26" s="125">
        <v>0</v>
      </c>
      <c r="T26" s="128"/>
    </row>
    <row r="27" spans="1:20" ht="15" x14ac:dyDescent="0.25">
      <c r="A27" s="112" t="s">
        <v>70</v>
      </c>
      <c r="B27" s="124" t="s">
        <v>71</v>
      </c>
      <c r="C27" s="118" t="s">
        <v>19</v>
      </c>
      <c r="D27" s="118" t="s">
        <v>20</v>
      </c>
      <c r="E27" s="119" t="s">
        <v>317</v>
      </c>
      <c r="F27" s="120" t="s">
        <v>21</v>
      </c>
      <c r="G27" s="144">
        <v>5224703037</v>
      </c>
      <c r="H27" s="144">
        <v>5224703037</v>
      </c>
      <c r="I27" s="144">
        <v>0</v>
      </c>
      <c r="J27" s="144">
        <v>0</v>
      </c>
      <c r="K27" s="144">
        <v>1904156899</v>
      </c>
      <c r="L27" s="144">
        <v>3320546138</v>
      </c>
      <c r="M27" s="144">
        <v>1904156899</v>
      </c>
      <c r="N27" s="144">
        <v>0</v>
      </c>
      <c r="O27" s="144">
        <v>1904156899</v>
      </c>
      <c r="P27" s="144">
        <v>0</v>
      </c>
      <c r="Q27" s="144">
        <v>1904156899</v>
      </c>
      <c r="R27" s="144">
        <v>0</v>
      </c>
      <c r="S27" s="144">
        <v>0</v>
      </c>
      <c r="T27" s="128"/>
    </row>
    <row r="28" spans="1:20" ht="15" x14ac:dyDescent="0.25">
      <c r="A28" s="112" t="s">
        <v>72</v>
      </c>
      <c r="B28" s="124" t="s">
        <v>73</v>
      </c>
      <c r="C28" s="118" t="s">
        <v>19</v>
      </c>
      <c r="D28" s="118" t="s">
        <v>20</v>
      </c>
      <c r="E28" s="119" t="s">
        <v>317</v>
      </c>
      <c r="F28" s="120" t="s">
        <v>21</v>
      </c>
      <c r="G28" s="144">
        <v>374880829</v>
      </c>
      <c r="H28" s="144">
        <v>374880829</v>
      </c>
      <c r="I28" s="144">
        <v>0</v>
      </c>
      <c r="J28" s="144">
        <v>0</v>
      </c>
      <c r="K28" s="144">
        <v>251655849</v>
      </c>
      <c r="L28" s="144">
        <v>123224980</v>
      </c>
      <c r="M28" s="144">
        <v>251655849</v>
      </c>
      <c r="N28" s="144">
        <v>0</v>
      </c>
      <c r="O28" s="144">
        <v>251655849</v>
      </c>
      <c r="P28" s="144">
        <v>0</v>
      </c>
      <c r="Q28" s="144">
        <v>251655849</v>
      </c>
      <c r="R28" s="144">
        <v>0</v>
      </c>
      <c r="S28" s="144">
        <v>0</v>
      </c>
      <c r="T28" s="128"/>
    </row>
    <row r="29" spans="1:20" ht="15" x14ac:dyDescent="0.25">
      <c r="A29" s="112" t="s">
        <v>74</v>
      </c>
      <c r="B29" s="124" t="s">
        <v>75</v>
      </c>
      <c r="C29" s="118" t="s">
        <v>19</v>
      </c>
      <c r="D29" s="118" t="s">
        <v>20</v>
      </c>
      <c r="E29" s="119" t="s">
        <v>317</v>
      </c>
      <c r="F29" s="120" t="s">
        <v>21</v>
      </c>
      <c r="G29" s="144">
        <v>474767572</v>
      </c>
      <c r="H29" s="144">
        <v>474767572</v>
      </c>
      <c r="I29" s="144">
        <v>0</v>
      </c>
      <c r="J29" s="144">
        <v>0</v>
      </c>
      <c r="K29" s="144">
        <v>177915740</v>
      </c>
      <c r="L29" s="144">
        <v>296851832</v>
      </c>
      <c r="M29" s="144">
        <v>177915740</v>
      </c>
      <c r="N29" s="144">
        <v>0</v>
      </c>
      <c r="O29" s="144">
        <v>177915740</v>
      </c>
      <c r="P29" s="144">
        <v>0</v>
      </c>
      <c r="Q29" s="144">
        <v>177915740</v>
      </c>
      <c r="R29" s="144">
        <v>0</v>
      </c>
      <c r="S29" s="144">
        <v>0</v>
      </c>
      <c r="T29" s="128"/>
    </row>
    <row r="30" spans="1:20" ht="15" x14ac:dyDescent="0.25">
      <c r="A30" s="112" t="s">
        <v>76</v>
      </c>
      <c r="B30" s="124" t="s">
        <v>77</v>
      </c>
      <c r="C30" s="118" t="s">
        <v>19</v>
      </c>
      <c r="D30" s="118" t="s">
        <v>20</v>
      </c>
      <c r="E30" s="119" t="s">
        <v>317</v>
      </c>
      <c r="F30" s="120" t="s">
        <v>21</v>
      </c>
      <c r="G30" s="144">
        <v>523500820</v>
      </c>
      <c r="H30" s="144">
        <v>523500820</v>
      </c>
      <c r="I30" s="144">
        <v>0</v>
      </c>
      <c r="J30" s="144">
        <v>0</v>
      </c>
      <c r="K30" s="144">
        <v>87182768</v>
      </c>
      <c r="L30" s="144">
        <v>436318052</v>
      </c>
      <c r="M30" s="144">
        <v>87182768</v>
      </c>
      <c r="N30" s="144">
        <v>0</v>
      </c>
      <c r="O30" s="144">
        <v>87182768</v>
      </c>
      <c r="P30" s="144">
        <v>0</v>
      </c>
      <c r="Q30" s="144">
        <v>87182768</v>
      </c>
      <c r="R30" s="144">
        <v>0</v>
      </c>
      <c r="S30" s="144">
        <v>0</v>
      </c>
      <c r="T30" s="128"/>
    </row>
    <row r="31" spans="1:20" ht="15" x14ac:dyDescent="0.25">
      <c r="A31" s="112" t="s">
        <v>78</v>
      </c>
      <c r="B31" s="124" t="s">
        <v>79</v>
      </c>
      <c r="C31" s="118" t="s">
        <v>19</v>
      </c>
      <c r="D31" s="118" t="s">
        <v>20</v>
      </c>
      <c r="E31" s="119" t="s">
        <v>317</v>
      </c>
      <c r="F31" s="120" t="s">
        <v>21</v>
      </c>
      <c r="G31" s="144">
        <v>21254926</v>
      </c>
      <c r="H31" s="144">
        <v>21254926</v>
      </c>
      <c r="I31" s="144">
        <v>0</v>
      </c>
      <c r="J31" s="144">
        <v>0</v>
      </c>
      <c r="K31" s="144">
        <v>0</v>
      </c>
      <c r="L31" s="144">
        <v>21254926</v>
      </c>
      <c r="M31" s="144">
        <v>0</v>
      </c>
      <c r="N31" s="144">
        <v>0</v>
      </c>
      <c r="O31" s="144">
        <v>0</v>
      </c>
      <c r="P31" s="144">
        <v>0</v>
      </c>
      <c r="Q31" s="144">
        <v>0</v>
      </c>
      <c r="R31" s="144">
        <v>0</v>
      </c>
      <c r="S31" s="144">
        <v>0</v>
      </c>
      <c r="T31" s="128"/>
    </row>
    <row r="32" spans="1:20" ht="15" x14ac:dyDescent="0.25">
      <c r="A32" s="112" t="s">
        <v>80</v>
      </c>
      <c r="B32" s="124" t="s">
        <v>81</v>
      </c>
      <c r="C32" s="118" t="s">
        <v>19</v>
      </c>
      <c r="D32" s="118" t="s">
        <v>20</v>
      </c>
      <c r="E32" s="119" t="s">
        <v>317</v>
      </c>
      <c r="F32" s="120" t="s">
        <v>21</v>
      </c>
      <c r="G32" s="144">
        <v>1302376189</v>
      </c>
      <c r="H32" s="144">
        <v>1302376189</v>
      </c>
      <c r="I32" s="144">
        <v>0</v>
      </c>
      <c r="J32" s="144">
        <v>0</v>
      </c>
      <c r="K32" s="144">
        <v>532747716</v>
      </c>
      <c r="L32" s="144">
        <v>769628473</v>
      </c>
      <c r="M32" s="144">
        <v>532747716</v>
      </c>
      <c r="N32" s="144">
        <v>0</v>
      </c>
      <c r="O32" s="144">
        <v>532747716</v>
      </c>
      <c r="P32" s="144">
        <v>0</v>
      </c>
      <c r="Q32" s="144">
        <v>532747716</v>
      </c>
      <c r="R32" s="144">
        <v>0</v>
      </c>
      <c r="S32" s="144">
        <v>0</v>
      </c>
      <c r="T32" s="128"/>
    </row>
    <row r="33" spans="1:20" ht="15" x14ac:dyDescent="0.25">
      <c r="A33" s="112" t="s">
        <v>82</v>
      </c>
      <c r="B33" s="124" t="s">
        <v>83</v>
      </c>
      <c r="C33" s="118" t="s">
        <v>19</v>
      </c>
      <c r="D33" s="118" t="s">
        <v>20</v>
      </c>
      <c r="E33" s="119" t="s">
        <v>317</v>
      </c>
      <c r="F33" s="120" t="s">
        <v>21</v>
      </c>
      <c r="G33" s="144">
        <v>86996627</v>
      </c>
      <c r="H33" s="144">
        <v>86996627</v>
      </c>
      <c r="I33" s="144">
        <v>0</v>
      </c>
      <c r="J33" s="144">
        <v>0</v>
      </c>
      <c r="K33" s="144">
        <v>34673743</v>
      </c>
      <c r="L33" s="144">
        <v>52322884</v>
      </c>
      <c r="M33" s="144">
        <v>34673743</v>
      </c>
      <c r="N33" s="144">
        <v>0</v>
      </c>
      <c r="O33" s="144">
        <v>34673743</v>
      </c>
      <c r="P33" s="144">
        <v>0</v>
      </c>
      <c r="Q33" s="144">
        <v>34673743</v>
      </c>
      <c r="R33" s="144">
        <v>0</v>
      </c>
      <c r="S33" s="144">
        <v>0</v>
      </c>
      <c r="T33" s="128"/>
    </row>
    <row r="34" spans="1:20" ht="15" x14ac:dyDescent="0.25">
      <c r="A34" s="112" t="s">
        <v>84</v>
      </c>
      <c r="B34" s="123" t="s">
        <v>85</v>
      </c>
      <c r="C34" s="115" t="s">
        <v>19</v>
      </c>
      <c r="D34" s="115" t="s">
        <v>20</v>
      </c>
      <c r="E34" s="116" t="s">
        <v>317</v>
      </c>
      <c r="F34" s="117" t="s">
        <v>21</v>
      </c>
      <c r="G34" s="125">
        <v>26880829000</v>
      </c>
      <c r="H34" s="125">
        <v>23832204463.709999</v>
      </c>
      <c r="I34" s="125">
        <v>2598754900.3899999</v>
      </c>
      <c r="J34" s="125">
        <v>0</v>
      </c>
      <c r="K34" s="125">
        <v>18551558469.82</v>
      </c>
      <c r="L34" s="125">
        <v>5280645993.8900003</v>
      </c>
      <c r="M34" s="125">
        <v>9194964617.6200008</v>
      </c>
      <c r="N34" s="125">
        <v>9356593852.2000008</v>
      </c>
      <c r="O34" s="125">
        <v>8802290056.6499996</v>
      </c>
      <c r="P34" s="125">
        <v>392674560.97000003</v>
      </c>
      <c r="Q34" s="125">
        <v>8802290056.6499996</v>
      </c>
      <c r="R34" s="125">
        <v>0</v>
      </c>
      <c r="S34" s="125">
        <v>5845814</v>
      </c>
      <c r="T34" s="128"/>
    </row>
    <row r="35" spans="1:20" ht="15" x14ac:dyDescent="0.25">
      <c r="A35" s="112" t="s">
        <v>86</v>
      </c>
      <c r="B35" s="123" t="s">
        <v>87</v>
      </c>
      <c r="C35" s="115" t="s">
        <v>19</v>
      </c>
      <c r="D35" s="115" t="s">
        <v>20</v>
      </c>
      <c r="E35" s="116" t="s">
        <v>317</v>
      </c>
      <c r="F35" s="117" t="s">
        <v>21</v>
      </c>
      <c r="G35" s="125">
        <v>108766</v>
      </c>
      <c r="H35" s="125">
        <v>0</v>
      </c>
      <c r="I35" s="125">
        <v>108766</v>
      </c>
      <c r="J35" s="125">
        <v>0</v>
      </c>
      <c r="K35" s="125">
        <v>0</v>
      </c>
      <c r="L35" s="125">
        <v>0</v>
      </c>
      <c r="M35" s="125">
        <v>0</v>
      </c>
      <c r="N35" s="125">
        <v>0</v>
      </c>
      <c r="O35" s="125">
        <v>0</v>
      </c>
      <c r="P35" s="125">
        <v>0</v>
      </c>
      <c r="Q35" s="125">
        <v>0</v>
      </c>
      <c r="R35" s="125">
        <v>0</v>
      </c>
      <c r="S35" s="125">
        <v>0</v>
      </c>
      <c r="T35" s="128"/>
    </row>
    <row r="36" spans="1:20" ht="15" x14ac:dyDescent="0.25">
      <c r="A36" s="112" t="s">
        <v>88</v>
      </c>
      <c r="B36" s="123" t="s">
        <v>89</v>
      </c>
      <c r="C36" s="115" t="s">
        <v>19</v>
      </c>
      <c r="D36" s="115" t="s">
        <v>20</v>
      </c>
      <c r="E36" s="116" t="s">
        <v>317</v>
      </c>
      <c r="F36" s="117" t="s">
        <v>21</v>
      </c>
      <c r="G36" s="125">
        <v>108766</v>
      </c>
      <c r="H36" s="125">
        <v>0</v>
      </c>
      <c r="I36" s="125">
        <v>108766</v>
      </c>
      <c r="J36" s="125">
        <v>0</v>
      </c>
      <c r="K36" s="125">
        <v>0</v>
      </c>
      <c r="L36" s="125">
        <v>0</v>
      </c>
      <c r="M36" s="125">
        <v>0</v>
      </c>
      <c r="N36" s="125">
        <v>0</v>
      </c>
      <c r="O36" s="125">
        <v>0</v>
      </c>
      <c r="P36" s="125">
        <v>0</v>
      </c>
      <c r="Q36" s="125">
        <v>0</v>
      </c>
      <c r="R36" s="125">
        <v>0</v>
      </c>
      <c r="S36" s="125">
        <v>0</v>
      </c>
      <c r="T36" s="128"/>
    </row>
    <row r="37" spans="1:20" ht="16.5" x14ac:dyDescent="0.25">
      <c r="A37" s="112" t="s">
        <v>90</v>
      </c>
      <c r="B37" s="123" t="s">
        <v>91</v>
      </c>
      <c r="C37" s="115" t="s">
        <v>19</v>
      </c>
      <c r="D37" s="115" t="s">
        <v>20</v>
      </c>
      <c r="E37" s="116" t="s">
        <v>317</v>
      </c>
      <c r="F37" s="117" t="s">
        <v>21</v>
      </c>
      <c r="G37" s="125">
        <v>54383</v>
      </c>
      <c r="H37" s="125">
        <v>0</v>
      </c>
      <c r="I37" s="125">
        <v>54383</v>
      </c>
      <c r="J37" s="125">
        <v>0</v>
      </c>
      <c r="K37" s="125">
        <v>0</v>
      </c>
      <c r="L37" s="125">
        <v>0</v>
      </c>
      <c r="M37" s="125">
        <v>0</v>
      </c>
      <c r="N37" s="125">
        <v>0</v>
      </c>
      <c r="O37" s="125">
        <v>0</v>
      </c>
      <c r="P37" s="125">
        <v>0</v>
      </c>
      <c r="Q37" s="125">
        <v>0</v>
      </c>
      <c r="R37" s="125">
        <v>0</v>
      </c>
      <c r="S37" s="125">
        <v>0</v>
      </c>
      <c r="T37" s="128"/>
    </row>
    <row r="38" spans="1:20" ht="16.5" x14ac:dyDescent="0.25">
      <c r="A38" s="112" t="s">
        <v>92</v>
      </c>
      <c r="B38" s="124" t="s">
        <v>93</v>
      </c>
      <c r="C38" s="118" t="s">
        <v>19</v>
      </c>
      <c r="D38" s="118" t="s">
        <v>20</v>
      </c>
      <c r="E38" s="119" t="s">
        <v>317</v>
      </c>
      <c r="F38" s="120" t="s">
        <v>21</v>
      </c>
      <c r="G38" s="144">
        <v>54383</v>
      </c>
      <c r="H38" s="144">
        <v>0</v>
      </c>
      <c r="I38" s="144">
        <v>54383</v>
      </c>
      <c r="J38" s="144">
        <v>0</v>
      </c>
      <c r="K38" s="144">
        <v>0</v>
      </c>
      <c r="L38" s="144">
        <v>0</v>
      </c>
      <c r="M38" s="144">
        <v>0</v>
      </c>
      <c r="N38" s="144">
        <v>0</v>
      </c>
      <c r="O38" s="144">
        <v>0</v>
      </c>
      <c r="P38" s="144">
        <v>0</v>
      </c>
      <c r="Q38" s="144">
        <v>0</v>
      </c>
      <c r="R38" s="144">
        <v>0</v>
      </c>
      <c r="S38" s="144">
        <v>0</v>
      </c>
      <c r="T38" s="128"/>
    </row>
    <row r="39" spans="1:20" ht="27.75" customHeight="1" x14ac:dyDescent="0.25">
      <c r="A39" s="112" t="s">
        <v>94</v>
      </c>
      <c r="B39" s="123" t="s">
        <v>95</v>
      </c>
      <c r="C39" s="115" t="s">
        <v>19</v>
      </c>
      <c r="D39" s="115" t="s">
        <v>20</v>
      </c>
      <c r="E39" s="116" t="s">
        <v>317</v>
      </c>
      <c r="F39" s="117" t="s">
        <v>21</v>
      </c>
      <c r="G39" s="125">
        <v>0</v>
      </c>
      <c r="H39" s="125">
        <v>0</v>
      </c>
      <c r="I39" s="125">
        <v>0</v>
      </c>
      <c r="J39" s="125">
        <v>0</v>
      </c>
      <c r="K39" s="125">
        <v>0</v>
      </c>
      <c r="L39" s="125">
        <v>0</v>
      </c>
      <c r="M39" s="125">
        <v>0</v>
      </c>
      <c r="N39" s="125">
        <v>0</v>
      </c>
      <c r="O39" s="125">
        <v>0</v>
      </c>
      <c r="P39" s="125">
        <v>0</v>
      </c>
      <c r="Q39" s="125">
        <v>0</v>
      </c>
      <c r="R39" s="125">
        <v>0</v>
      </c>
      <c r="S39" s="125">
        <v>0</v>
      </c>
      <c r="T39" s="128"/>
    </row>
    <row r="40" spans="1:20" ht="27.75" customHeight="1" x14ac:dyDescent="0.25">
      <c r="A40" s="112" t="s">
        <v>96</v>
      </c>
      <c r="B40" s="124" t="s">
        <v>97</v>
      </c>
      <c r="C40" s="118" t="s">
        <v>19</v>
      </c>
      <c r="D40" s="118" t="s">
        <v>20</v>
      </c>
      <c r="E40" s="119" t="s">
        <v>317</v>
      </c>
      <c r="F40" s="120" t="s">
        <v>21</v>
      </c>
      <c r="G40" s="144">
        <v>0</v>
      </c>
      <c r="H40" s="144">
        <v>0</v>
      </c>
      <c r="I40" s="144">
        <v>0</v>
      </c>
      <c r="J40" s="144">
        <v>0</v>
      </c>
      <c r="K40" s="144">
        <v>0</v>
      </c>
      <c r="L40" s="144">
        <v>0</v>
      </c>
      <c r="M40" s="144">
        <v>0</v>
      </c>
      <c r="N40" s="144">
        <v>0</v>
      </c>
      <c r="O40" s="144">
        <v>0</v>
      </c>
      <c r="P40" s="144">
        <v>0</v>
      </c>
      <c r="Q40" s="144">
        <v>0</v>
      </c>
      <c r="R40" s="144">
        <v>0</v>
      </c>
      <c r="S40" s="144">
        <v>0</v>
      </c>
      <c r="T40" s="128"/>
    </row>
    <row r="41" spans="1:20" ht="15" x14ac:dyDescent="0.25">
      <c r="A41" s="112" t="s">
        <v>98</v>
      </c>
      <c r="B41" s="124" t="s">
        <v>99</v>
      </c>
      <c r="C41" s="118" t="s">
        <v>19</v>
      </c>
      <c r="D41" s="118" t="s">
        <v>20</v>
      </c>
      <c r="E41" s="119" t="s">
        <v>317</v>
      </c>
      <c r="F41" s="120" t="s">
        <v>21</v>
      </c>
      <c r="G41" s="144">
        <v>0</v>
      </c>
      <c r="H41" s="144">
        <v>0</v>
      </c>
      <c r="I41" s="144">
        <v>0</v>
      </c>
      <c r="J41" s="144">
        <v>0</v>
      </c>
      <c r="K41" s="144">
        <v>0</v>
      </c>
      <c r="L41" s="144">
        <v>0</v>
      </c>
      <c r="M41" s="144">
        <v>0</v>
      </c>
      <c r="N41" s="144">
        <v>0</v>
      </c>
      <c r="O41" s="144">
        <v>0</v>
      </c>
      <c r="P41" s="144">
        <v>0</v>
      </c>
      <c r="Q41" s="144">
        <v>0</v>
      </c>
      <c r="R41" s="144">
        <v>0</v>
      </c>
      <c r="S41" s="144">
        <v>0</v>
      </c>
      <c r="T41" s="128"/>
    </row>
    <row r="42" spans="1:20" ht="16.5" x14ac:dyDescent="0.25">
      <c r="A42" s="112" t="s">
        <v>100</v>
      </c>
      <c r="B42" s="124" t="s">
        <v>101</v>
      </c>
      <c r="C42" s="118" t="s">
        <v>19</v>
      </c>
      <c r="D42" s="118" t="s">
        <v>20</v>
      </c>
      <c r="E42" s="119" t="s">
        <v>317</v>
      </c>
      <c r="F42" s="120" t="s">
        <v>21</v>
      </c>
      <c r="G42" s="144">
        <v>0</v>
      </c>
      <c r="H42" s="144">
        <v>0</v>
      </c>
      <c r="I42" s="144">
        <v>0</v>
      </c>
      <c r="J42" s="144">
        <v>0</v>
      </c>
      <c r="K42" s="144">
        <v>0</v>
      </c>
      <c r="L42" s="144">
        <v>0</v>
      </c>
      <c r="M42" s="144">
        <v>0</v>
      </c>
      <c r="N42" s="144">
        <v>0</v>
      </c>
      <c r="O42" s="144">
        <v>0</v>
      </c>
      <c r="P42" s="144">
        <v>0</v>
      </c>
      <c r="Q42" s="144">
        <v>0</v>
      </c>
      <c r="R42" s="144">
        <v>0</v>
      </c>
      <c r="S42" s="144">
        <v>0</v>
      </c>
      <c r="T42" s="128"/>
    </row>
    <row r="43" spans="1:20" ht="15" x14ac:dyDescent="0.25">
      <c r="A43" s="112" t="s">
        <v>102</v>
      </c>
      <c r="B43" s="124" t="s">
        <v>103</v>
      </c>
      <c r="C43" s="118" t="s">
        <v>19</v>
      </c>
      <c r="D43" s="118" t="s">
        <v>20</v>
      </c>
      <c r="E43" s="119" t="s">
        <v>317</v>
      </c>
      <c r="F43" s="120" t="s">
        <v>21</v>
      </c>
      <c r="G43" s="144">
        <v>0</v>
      </c>
      <c r="H43" s="144">
        <v>0</v>
      </c>
      <c r="I43" s="144">
        <v>0</v>
      </c>
      <c r="J43" s="144">
        <v>0</v>
      </c>
      <c r="K43" s="144">
        <v>0</v>
      </c>
      <c r="L43" s="144">
        <v>0</v>
      </c>
      <c r="M43" s="144">
        <v>0</v>
      </c>
      <c r="N43" s="144">
        <v>0</v>
      </c>
      <c r="O43" s="144">
        <v>0</v>
      </c>
      <c r="P43" s="144">
        <v>0</v>
      </c>
      <c r="Q43" s="144">
        <v>0</v>
      </c>
      <c r="R43" s="144">
        <v>0</v>
      </c>
      <c r="S43" s="144">
        <v>0</v>
      </c>
      <c r="T43" s="128"/>
    </row>
    <row r="44" spans="1:20" ht="16.5" x14ac:dyDescent="0.25">
      <c r="A44" s="112" t="s">
        <v>104</v>
      </c>
      <c r="B44" s="124" t="s">
        <v>105</v>
      </c>
      <c r="C44" s="118" t="s">
        <v>19</v>
      </c>
      <c r="D44" s="118" t="s">
        <v>20</v>
      </c>
      <c r="E44" s="119" t="s">
        <v>317</v>
      </c>
      <c r="F44" s="120" t="s">
        <v>21</v>
      </c>
      <c r="G44" s="144">
        <v>0</v>
      </c>
      <c r="H44" s="144">
        <v>0</v>
      </c>
      <c r="I44" s="144">
        <v>0</v>
      </c>
      <c r="J44" s="144">
        <v>0</v>
      </c>
      <c r="K44" s="144">
        <v>0</v>
      </c>
      <c r="L44" s="144">
        <v>0</v>
      </c>
      <c r="M44" s="144">
        <v>0</v>
      </c>
      <c r="N44" s="144">
        <v>0</v>
      </c>
      <c r="O44" s="144">
        <v>0</v>
      </c>
      <c r="P44" s="144">
        <v>0</v>
      </c>
      <c r="Q44" s="144">
        <v>0</v>
      </c>
      <c r="R44" s="144">
        <v>0</v>
      </c>
      <c r="S44" s="144">
        <v>0</v>
      </c>
      <c r="T44" s="128"/>
    </row>
    <row r="45" spans="1:20" ht="16.5" x14ac:dyDescent="0.25">
      <c r="A45" s="112" t="s">
        <v>106</v>
      </c>
      <c r="B45" s="124" t="s">
        <v>107</v>
      </c>
      <c r="C45" s="118" t="s">
        <v>19</v>
      </c>
      <c r="D45" s="118" t="s">
        <v>20</v>
      </c>
      <c r="E45" s="119" t="s">
        <v>317</v>
      </c>
      <c r="F45" s="120" t="s">
        <v>21</v>
      </c>
      <c r="G45" s="144">
        <v>0</v>
      </c>
      <c r="H45" s="144">
        <v>0</v>
      </c>
      <c r="I45" s="144">
        <v>0</v>
      </c>
      <c r="J45" s="144">
        <v>0</v>
      </c>
      <c r="K45" s="144">
        <v>0</v>
      </c>
      <c r="L45" s="144">
        <v>0</v>
      </c>
      <c r="M45" s="144">
        <v>0</v>
      </c>
      <c r="N45" s="144">
        <v>0</v>
      </c>
      <c r="O45" s="144">
        <v>0</v>
      </c>
      <c r="P45" s="144">
        <v>0</v>
      </c>
      <c r="Q45" s="144">
        <v>0</v>
      </c>
      <c r="R45" s="144">
        <v>0</v>
      </c>
      <c r="S45" s="144">
        <v>0</v>
      </c>
      <c r="T45" s="128"/>
    </row>
    <row r="46" spans="1:20" ht="15" x14ac:dyDescent="0.25">
      <c r="A46" s="112" t="s">
        <v>108</v>
      </c>
      <c r="B46" s="123" t="s">
        <v>109</v>
      </c>
      <c r="C46" s="115" t="s">
        <v>19</v>
      </c>
      <c r="D46" s="115" t="s">
        <v>20</v>
      </c>
      <c r="E46" s="116" t="s">
        <v>317</v>
      </c>
      <c r="F46" s="117" t="s">
        <v>21</v>
      </c>
      <c r="G46" s="125">
        <v>54383</v>
      </c>
      <c r="H46" s="125">
        <v>0</v>
      </c>
      <c r="I46" s="125">
        <v>54383</v>
      </c>
      <c r="J46" s="125">
        <v>0</v>
      </c>
      <c r="K46" s="125">
        <v>0</v>
      </c>
      <c r="L46" s="125">
        <v>0</v>
      </c>
      <c r="M46" s="125">
        <v>0</v>
      </c>
      <c r="N46" s="125">
        <v>0</v>
      </c>
      <c r="O46" s="125">
        <v>0</v>
      </c>
      <c r="P46" s="125">
        <v>0</v>
      </c>
      <c r="Q46" s="125">
        <v>0</v>
      </c>
      <c r="R46" s="125">
        <v>0</v>
      </c>
      <c r="S46" s="125">
        <v>0</v>
      </c>
      <c r="T46" s="128"/>
    </row>
    <row r="47" spans="1:20" ht="15" x14ac:dyDescent="0.25">
      <c r="A47" s="112" t="s">
        <v>110</v>
      </c>
      <c r="B47" s="124" t="s">
        <v>111</v>
      </c>
      <c r="C47" s="118" t="s">
        <v>19</v>
      </c>
      <c r="D47" s="118" t="s">
        <v>20</v>
      </c>
      <c r="E47" s="119" t="s">
        <v>317</v>
      </c>
      <c r="F47" s="120" t="s">
        <v>21</v>
      </c>
      <c r="G47" s="144">
        <v>54383</v>
      </c>
      <c r="H47" s="144">
        <v>0</v>
      </c>
      <c r="I47" s="144">
        <v>54383</v>
      </c>
      <c r="J47" s="144">
        <v>0</v>
      </c>
      <c r="K47" s="144">
        <v>0</v>
      </c>
      <c r="L47" s="144">
        <v>0</v>
      </c>
      <c r="M47" s="144">
        <v>0</v>
      </c>
      <c r="N47" s="144">
        <v>0</v>
      </c>
      <c r="O47" s="144">
        <v>0</v>
      </c>
      <c r="P47" s="144">
        <v>0</v>
      </c>
      <c r="Q47" s="144">
        <v>0</v>
      </c>
      <c r="R47" s="144">
        <v>0</v>
      </c>
      <c r="S47" s="144">
        <v>0</v>
      </c>
      <c r="T47" s="128"/>
    </row>
    <row r="48" spans="1:20" ht="15" x14ac:dyDescent="0.25">
      <c r="A48" s="112" t="s">
        <v>112</v>
      </c>
      <c r="B48" s="123" t="s">
        <v>113</v>
      </c>
      <c r="C48" s="115" t="s">
        <v>19</v>
      </c>
      <c r="D48" s="115" t="s">
        <v>20</v>
      </c>
      <c r="E48" s="116" t="s">
        <v>317</v>
      </c>
      <c r="F48" s="117" t="s">
        <v>21</v>
      </c>
      <c r="G48" s="125">
        <v>26880720234</v>
      </c>
      <c r="H48" s="125">
        <v>23832204463.709999</v>
      </c>
      <c r="I48" s="125">
        <v>2598646134.3899999</v>
      </c>
      <c r="J48" s="125">
        <v>0</v>
      </c>
      <c r="K48" s="125">
        <v>18551558469.82</v>
      </c>
      <c r="L48" s="125">
        <v>5280645993.8900003</v>
      </c>
      <c r="M48" s="125">
        <v>9194964617.6200008</v>
      </c>
      <c r="N48" s="125">
        <v>9356593852.2000008</v>
      </c>
      <c r="O48" s="125">
        <v>8802290056.6499996</v>
      </c>
      <c r="P48" s="125">
        <v>392674560.97000003</v>
      </c>
      <c r="Q48" s="125">
        <v>8802290056.6499996</v>
      </c>
      <c r="R48" s="125">
        <v>0</v>
      </c>
      <c r="S48" s="125">
        <v>5845814</v>
      </c>
      <c r="T48" s="128"/>
    </row>
    <row r="49" spans="1:20" ht="15" x14ac:dyDescent="0.25">
      <c r="A49" s="112" t="s">
        <v>114</v>
      </c>
      <c r="B49" s="123" t="s">
        <v>115</v>
      </c>
      <c r="C49" s="115" t="s">
        <v>19</v>
      </c>
      <c r="D49" s="115" t="s">
        <v>20</v>
      </c>
      <c r="E49" s="116" t="s">
        <v>317</v>
      </c>
      <c r="F49" s="117" t="s">
        <v>21</v>
      </c>
      <c r="G49" s="125">
        <v>1282258150</v>
      </c>
      <c r="H49" s="125">
        <v>600907114.54999995</v>
      </c>
      <c r="I49" s="125">
        <v>422329077.44999999</v>
      </c>
      <c r="J49" s="125">
        <v>0</v>
      </c>
      <c r="K49" s="125">
        <v>117060914.95</v>
      </c>
      <c r="L49" s="125">
        <v>483846199.60000002</v>
      </c>
      <c r="M49" s="125">
        <v>27684772.059999999</v>
      </c>
      <c r="N49" s="125">
        <v>89376142.890000001</v>
      </c>
      <c r="O49" s="125">
        <v>27684772.059999999</v>
      </c>
      <c r="P49" s="125">
        <v>0</v>
      </c>
      <c r="Q49" s="125">
        <v>27684772.059999999</v>
      </c>
      <c r="R49" s="125">
        <v>0</v>
      </c>
      <c r="S49" s="125">
        <v>0</v>
      </c>
      <c r="T49" s="128"/>
    </row>
    <row r="50" spans="1:20" ht="24.75" x14ac:dyDescent="0.25">
      <c r="A50" s="112" t="s">
        <v>116</v>
      </c>
      <c r="B50" s="123" t="s">
        <v>117</v>
      </c>
      <c r="C50" s="115" t="s">
        <v>19</v>
      </c>
      <c r="D50" s="115" t="s">
        <v>20</v>
      </c>
      <c r="E50" s="116" t="s">
        <v>317</v>
      </c>
      <c r="F50" s="117" t="s">
        <v>21</v>
      </c>
      <c r="G50" s="125">
        <v>502506977</v>
      </c>
      <c r="H50" s="125">
        <v>296413862.25999999</v>
      </c>
      <c r="I50" s="125">
        <v>206093114.74000001</v>
      </c>
      <c r="J50" s="125">
        <v>0</v>
      </c>
      <c r="K50" s="125">
        <v>3101119.97</v>
      </c>
      <c r="L50" s="125">
        <v>293312742.29000002</v>
      </c>
      <c r="M50" s="125">
        <v>3101119.97</v>
      </c>
      <c r="N50" s="125">
        <v>0</v>
      </c>
      <c r="O50" s="125">
        <v>3101119.97</v>
      </c>
      <c r="P50" s="125">
        <v>0</v>
      </c>
      <c r="Q50" s="125">
        <v>3101119.97</v>
      </c>
      <c r="R50" s="125">
        <v>0</v>
      </c>
      <c r="S50" s="125">
        <v>0</v>
      </c>
      <c r="T50" s="128"/>
    </row>
    <row r="51" spans="1:20" ht="15" customHeight="1" x14ac:dyDescent="0.25">
      <c r="A51" s="112" t="s">
        <v>118</v>
      </c>
      <c r="B51" s="124" t="s">
        <v>119</v>
      </c>
      <c r="C51" s="118" t="s">
        <v>19</v>
      </c>
      <c r="D51" s="118" t="s">
        <v>20</v>
      </c>
      <c r="E51" s="119" t="s">
        <v>317</v>
      </c>
      <c r="F51" s="120" t="s">
        <v>21</v>
      </c>
      <c r="G51" s="144">
        <v>9755481</v>
      </c>
      <c r="H51" s="144">
        <v>3101119.97</v>
      </c>
      <c r="I51" s="144">
        <v>6654361.0300000003</v>
      </c>
      <c r="J51" s="144">
        <v>0</v>
      </c>
      <c r="K51" s="144">
        <v>3101119.97</v>
      </c>
      <c r="L51" s="144">
        <v>0</v>
      </c>
      <c r="M51" s="144">
        <v>3101119.97</v>
      </c>
      <c r="N51" s="144">
        <v>0</v>
      </c>
      <c r="O51" s="144">
        <v>3101119.97</v>
      </c>
      <c r="P51" s="144">
        <v>0</v>
      </c>
      <c r="Q51" s="144">
        <v>3101119.97</v>
      </c>
      <c r="R51" s="144">
        <v>0</v>
      </c>
      <c r="S51" s="144">
        <v>0</v>
      </c>
      <c r="T51" s="128"/>
    </row>
    <row r="52" spans="1:20" ht="15" x14ac:dyDescent="0.25">
      <c r="A52" s="112" t="s">
        <v>120</v>
      </c>
      <c r="B52" s="124" t="s">
        <v>121</v>
      </c>
      <c r="C52" s="118" t="s">
        <v>19</v>
      </c>
      <c r="D52" s="118" t="s">
        <v>20</v>
      </c>
      <c r="E52" s="119" t="s">
        <v>317</v>
      </c>
      <c r="F52" s="120" t="s">
        <v>21</v>
      </c>
      <c r="G52" s="144">
        <v>108766</v>
      </c>
      <c r="H52" s="144">
        <v>0</v>
      </c>
      <c r="I52" s="144">
        <v>108766</v>
      </c>
      <c r="J52" s="144">
        <v>0</v>
      </c>
      <c r="K52" s="144">
        <v>0</v>
      </c>
      <c r="L52" s="144">
        <v>0</v>
      </c>
      <c r="M52" s="144">
        <v>0</v>
      </c>
      <c r="N52" s="144">
        <v>0</v>
      </c>
      <c r="O52" s="144">
        <v>0</v>
      </c>
      <c r="P52" s="144">
        <v>0</v>
      </c>
      <c r="Q52" s="144">
        <v>0</v>
      </c>
      <c r="R52" s="144">
        <v>0</v>
      </c>
      <c r="S52" s="144">
        <v>0</v>
      </c>
      <c r="T52" s="128"/>
    </row>
    <row r="53" spans="1:20" ht="16.5" x14ac:dyDescent="0.25">
      <c r="A53" s="112" t="s">
        <v>122</v>
      </c>
      <c r="B53" s="124" t="s">
        <v>123</v>
      </c>
      <c r="C53" s="118" t="s">
        <v>19</v>
      </c>
      <c r="D53" s="118" t="s">
        <v>20</v>
      </c>
      <c r="E53" s="119" t="s">
        <v>317</v>
      </c>
      <c r="F53" s="120" t="s">
        <v>21</v>
      </c>
      <c r="G53" s="144">
        <v>5438282</v>
      </c>
      <c r="H53" s="144">
        <v>0</v>
      </c>
      <c r="I53" s="144">
        <v>5438282</v>
      </c>
      <c r="J53" s="144">
        <v>0</v>
      </c>
      <c r="K53" s="144">
        <v>0</v>
      </c>
      <c r="L53" s="144">
        <v>0</v>
      </c>
      <c r="M53" s="144">
        <v>0</v>
      </c>
      <c r="N53" s="144">
        <v>0</v>
      </c>
      <c r="O53" s="144">
        <v>0</v>
      </c>
      <c r="P53" s="144">
        <v>0</v>
      </c>
      <c r="Q53" s="144">
        <v>0</v>
      </c>
      <c r="R53" s="144">
        <v>0</v>
      </c>
      <c r="S53" s="144">
        <v>0</v>
      </c>
      <c r="T53" s="128"/>
    </row>
    <row r="54" spans="1:20" ht="16.5" x14ac:dyDescent="0.25">
      <c r="A54" s="112" t="s">
        <v>124</v>
      </c>
      <c r="B54" s="124" t="s">
        <v>125</v>
      </c>
      <c r="C54" s="118" t="s">
        <v>19</v>
      </c>
      <c r="D54" s="118" t="s">
        <v>20</v>
      </c>
      <c r="E54" s="119" t="s">
        <v>317</v>
      </c>
      <c r="F54" s="120" t="s">
        <v>21</v>
      </c>
      <c r="G54" s="144">
        <v>37204448</v>
      </c>
      <c r="H54" s="144">
        <v>5807200</v>
      </c>
      <c r="I54" s="144">
        <v>31397248</v>
      </c>
      <c r="J54" s="144">
        <v>0</v>
      </c>
      <c r="K54" s="144">
        <v>0</v>
      </c>
      <c r="L54" s="144">
        <v>5807200</v>
      </c>
      <c r="M54" s="144">
        <v>0</v>
      </c>
      <c r="N54" s="144">
        <v>0</v>
      </c>
      <c r="O54" s="144">
        <v>0</v>
      </c>
      <c r="P54" s="144">
        <v>0</v>
      </c>
      <c r="Q54" s="144">
        <v>0</v>
      </c>
      <c r="R54" s="144">
        <v>0</v>
      </c>
      <c r="S54" s="144">
        <v>0</v>
      </c>
      <c r="T54" s="128"/>
    </row>
    <row r="55" spans="1:20" ht="15" x14ac:dyDescent="0.25">
      <c r="A55" s="112" t="s">
        <v>126</v>
      </c>
      <c r="B55" s="124" t="s">
        <v>127</v>
      </c>
      <c r="C55" s="118" t="s">
        <v>19</v>
      </c>
      <c r="D55" s="118" t="s">
        <v>20</v>
      </c>
      <c r="E55" s="119" t="s">
        <v>317</v>
      </c>
      <c r="F55" s="120" t="s">
        <v>21</v>
      </c>
      <c r="G55" s="144">
        <v>450000000</v>
      </c>
      <c r="H55" s="144">
        <v>287505542.29000002</v>
      </c>
      <c r="I55" s="144">
        <v>162494457.71000001</v>
      </c>
      <c r="J55" s="144">
        <v>0</v>
      </c>
      <c r="K55" s="144">
        <v>0</v>
      </c>
      <c r="L55" s="144">
        <v>287505542.29000002</v>
      </c>
      <c r="M55" s="144">
        <v>0</v>
      </c>
      <c r="N55" s="144">
        <v>0</v>
      </c>
      <c r="O55" s="144">
        <v>0</v>
      </c>
      <c r="P55" s="144">
        <v>0</v>
      </c>
      <c r="Q55" s="144">
        <v>0</v>
      </c>
      <c r="R55" s="144">
        <v>0</v>
      </c>
      <c r="S55" s="144">
        <v>0</v>
      </c>
      <c r="T55" s="128"/>
    </row>
    <row r="56" spans="1:20" ht="16.5" x14ac:dyDescent="0.25">
      <c r="A56" s="112" t="s">
        <v>128</v>
      </c>
      <c r="B56" s="123" t="s">
        <v>129</v>
      </c>
      <c r="C56" s="115" t="s">
        <v>19</v>
      </c>
      <c r="D56" s="115" t="s">
        <v>20</v>
      </c>
      <c r="E56" s="116" t="s">
        <v>317</v>
      </c>
      <c r="F56" s="117" t="s">
        <v>21</v>
      </c>
      <c r="G56" s="125">
        <v>380642504</v>
      </c>
      <c r="H56" s="125">
        <v>214621474.22999999</v>
      </c>
      <c r="I56" s="125">
        <v>166021029.77000001</v>
      </c>
      <c r="J56" s="125">
        <v>0</v>
      </c>
      <c r="K56" s="125">
        <v>102046704.98</v>
      </c>
      <c r="L56" s="125">
        <v>112574769.25</v>
      </c>
      <c r="M56" s="125">
        <v>18279652.09</v>
      </c>
      <c r="N56" s="125">
        <v>83767052.890000001</v>
      </c>
      <c r="O56" s="125">
        <v>18279652.09</v>
      </c>
      <c r="P56" s="125">
        <v>0</v>
      </c>
      <c r="Q56" s="125">
        <v>18279652.09</v>
      </c>
      <c r="R56" s="125">
        <v>0</v>
      </c>
      <c r="S56" s="125">
        <v>0</v>
      </c>
      <c r="T56" s="128"/>
    </row>
    <row r="57" spans="1:20" ht="16.5" x14ac:dyDescent="0.25">
      <c r="A57" s="112" t="s">
        <v>130</v>
      </c>
      <c r="B57" s="124" t="s">
        <v>131</v>
      </c>
      <c r="C57" s="118" t="s">
        <v>19</v>
      </c>
      <c r="D57" s="118" t="s">
        <v>20</v>
      </c>
      <c r="E57" s="119" t="s">
        <v>317</v>
      </c>
      <c r="F57" s="120" t="s">
        <v>21</v>
      </c>
      <c r="G57" s="144">
        <v>1888393</v>
      </c>
      <c r="H57" s="144">
        <v>289495.18</v>
      </c>
      <c r="I57" s="144">
        <v>1598897.82</v>
      </c>
      <c r="J57" s="144">
        <v>0</v>
      </c>
      <c r="K57" s="144">
        <v>289495.18</v>
      </c>
      <c r="L57" s="144">
        <v>0</v>
      </c>
      <c r="M57" s="144">
        <v>0</v>
      </c>
      <c r="N57" s="144">
        <v>289495.18</v>
      </c>
      <c r="O57" s="144">
        <v>0</v>
      </c>
      <c r="P57" s="144">
        <v>0</v>
      </c>
      <c r="Q57" s="144">
        <v>0</v>
      </c>
      <c r="R57" s="144">
        <v>0</v>
      </c>
      <c r="S57" s="144">
        <v>0</v>
      </c>
      <c r="T57" s="128"/>
    </row>
    <row r="58" spans="1:20" ht="16.5" x14ac:dyDescent="0.25">
      <c r="A58" s="112" t="s">
        <v>132</v>
      </c>
      <c r="B58" s="124" t="s">
        <v>512</v>
      </c>
      <c r="C58" s="118" t="s">
        <v>19</v>
      </c>
      <c r="D58" s="118" t="s">
        <v>20</v>
      </c>
      <c r="E58" s="119" t="s">
        <v>317</v>
      </c>
      <c r="F58" s="120" t="s">
        <v>21</v>
      </c>
      <c r="G58" s="144">
        <v>106334970</v>
      </c>
      <c r="H58" s="144">
        <v>16780115</v>
      </c>
      <c r="I58" s="144">
        <v>89554855</v>
      </c>
      <c r="J58" s="144">
        <v>0</v>
      </c>
      <c r="K58" s="144">
        <v>16780115</v>
      </c>
      <c r="L58" s="144">
        <v>0</v>
      </c>
      <c r="M58" s="144">
        <v>0</v>
      </c>
      <c r="N58" s="144">
        <v>16780115</v>
      </c>
      <c r="O58" s="144">
        <v>0</v>
      </c>
      <c r="P58" s="144">
        <v>0</v>
      </c>
      <c r="Q58" s="144">
        <v>0</v>
      </c>
      <c r="R58" s="144">
        <v>0</v>
      </c>
      <c r="S58" s="144">
        <v>0</v>
      </c>
      <c r="T58" s="128"/>
    </row>
    <row r="59" spans="1:20" ht="24.75" x14ac:dyDescent="0.25">
      <c r="A59" s="112" t="s">
        <v>134</v>
      </c>
      <c r="B59" s="124" t="s">
        <v>135</v>
      </c>
      <c r="C59" s="118" t="s">
        <v>19</v>
      </c>
      <c r="D59" s="118" t="s">
        <v>20</v>
      </c>
      <c r="E59" s="119" t="s">
        <v>317</v>
      </c>
      <c r="F59" s="120" t="s">
        <v>21</v>
      </c>
      <c r="G59" s="144">
        <v>56712738</v>
      </c>
      <c r="H59" s="144">
        <v>50928023</v>
      </c>
      <c r="I59" s="144">
        <v>5784715</v>
      </c>
      <c r="J59" s="144">
        <v>0</v>
      </c>
      <c r="K59" s="144">
        <v>50928023</v>
      </c>
      <c r="L59" s="144">
        <v>0</v>
      </c>
      <c r="M59" s="144">
        <v>14183652.09</v>
      </c>
      <c r="N59" s="144">
        <v>36744370.909999996</v>
      </c>
      <c r="O59" s="144">
        <v>14183652.09</v>
      </c>
      <c r="P59" s="144">
        <v>0</v>
      </c>
      <c r="Q59" s="144">
        <v>14183652.09</v>
      </c>
      <c r="R59" s="144">
        <v>0</v>
      </c>
      <c r="S59" s="144">
        <v>0</v>
      </c>
      <c r="T59" s="128"/>
    </row>
    <row r="60" spans="1:20" ht="15" x14ac:dyDescent="0.25">
      <c r="A60" s="112" t="s">
        <v>136</v>
      </c>
      <c r="B60" s="124" t="s">
        <v>137</v>
      </c>
      <c r="C60" s="118" t="s">
        <v>19</v>
      </c>
      <c r="D60" s="118" t="s">
        <v>20</v>
      </c>
      <c r="E60" s="119" t="s">
        <v>317</v>
      </c>
      <c r="F60" s="120" t="s">
        <v>21</v>
      </c>
      <c r="G60" s="144">
        <v>10066041</v>
      </c>
      <c r="H60" s="144">
        <v>1516195.93</v>
      </c>
      <c r="I60" s="144">
        <v>8549845.0700000003</v>
      </c>
      <c r="J60" s="144">
        <v>0</v>
      </c>
      <c r="K60" s="144">
        <v>0</v>
      </c>
      <c r="L60" s="144">
        <v>1516195.93</v>
      </c>
      <c r="M60" s="144">
        <v>0</v>
      </c>
      <c r="N60" s="144">
        <v>0</v>
      </c>
      <c r="O60" s="144">
        <v>0</v>
      </c>
      <c r="P60" s="144">
        <v>0</v>
      </c>
      <c r="Q60" s="144">
        <v>0</v>
      </c>
      <c r="R60" s="144">
        <v>0</v>
      </c>
      <c r="S60" s="144">
        <v>0</v>
      </c>
      <c r="T60" s="128"/>
    </row>
    <row r="61" spans="1:20" ht="24.75" x14ac:dyDescent="0.25">
      <c r="A61" s="112" t="s">
        <v>138</v>
      </c>
      <c r="B61" s="124" t="s">
        <v>139</v>
      </c>
      <c r="C61" s="118" t="s">
        <v>19</v>
      </c>
      <c r="D61" s="118" t="s">
        <v>20</v>
      </c>
      <c r="E61" s="119" t="s">
        <v>317</v>
      </c>
      <c r="F61" s="120" t="s">
        <v>21</v>
      </c>
      <c r="G61" s="144">
        <v>72621833</v>
      </c>
      <c r="H61" s="144">
        <v>42993966.280000001</v>
      </c>
      <c r="I61" s="144">
        <v>29627866.719999999</v>
      </c>
      <c r="J61" s="144">
        <v>0</v>
      </c>
      <c r="K61" s="144">
        <v>3500846</v>
      </c>
      <c r="L61" s="144">
        <v>39493120.280000001</v>
      </c>
      <c r="M61" s="144">
        <v>0</v>
      </c>
      <c r="N61" s="144">
        <v>3500846</v>
      </c>
      <c r="O61" s="144">
        <v>0</v>
      </c>
      <c r="P61" s="144">
        <v>0</v>
      </c>
      <c r="Q61" s="144">
        <v>0</v>
      </c>
      <c r="R61" s="144">
        <v>0</v>
      </c>
      <c r="S61" s="144">
        <v>0</v>
      </c>
      <c r="T61" s="128"/>
    </row>
    <row r="62" spans="1:20" ht="15" x14ac:dyDescent="0.25">
      <c r="A62" s="112" t="s">
        <v>140</v>
      </c>
      <c r="B62" s="124" t="s">
        <v>141</v>
      </c>
      <c r="C62" s="118" t="s">
        <v>19</v>
      </c>
      <c r="D62" s="118" t="s">
        <v>20</v>
      </c>
      <c r="E62" s="119" t="s">
        <v>317</v>
      </c>
      <c r="F62" s="120" t="s">
        <v>21</v>
      </c>
      <c r="G62" s="144">
        <v>102100273</v>
      </c>
      <c r="H62" s="144">
        <v>102050344.40000001</v>
      </c>
      <c r="I62" s="144">
        <v>49928.6</v>
      </c>
      <c r="J62" s="144">
        <v>0</v>
      </c>
      <c r="K62" s="144">
        <v>30548225.800000001</v>
      </c>
      <c r="L62" s="144">
        <v>71502118.599999994</v>
      </c>
      <c r="M62" s="144">
        <v>4096000</v>
      </c>
      <c r="N62" s="144">
        <v>26452225.800000001</v>
      </c>
      <c r="O62" s="144">
        <v>4096000</v>
      </c>
      <c r="P62" s="144">
        <v>0</v>
      </c>
      <c r="Q62" s="144">
        <v>4096000</v>
      </c>
      <c r="R62" s="144">
        <v>0</v>
      </c>
      <c r="S62" s="144">
        <v>0</v>
      </c>
      <c r="T62" s="128"/>
    </row>
    <row r="63" spans="1:20" ht="16.5" x14ac:dyDescent="0.25">
      <c r="A63" s="112" t="s">
        <v>142</v>
      </c>
      <c r="B63" s="124" t="s">
        <v>143</v>
      </c>
      <c r="C63" s="118" t="s">
        <v>19</v>
      </c>
      <c r="D63" s="118" t="s">
        <v>20</v>
      </c>
      <c r="E63" s="119" t="s">
        <v>317</v>
      </c>
      <c r="F63" s="120" t="s">
        <v>21</v>
      </c>
      <c r="G63" s="144">
        <v>918256</v>
      </c>
      <c r="H63" s="144">
        <v>63334.44</v>
      </c>
      <c r="I63" s="144">
        <v>854921.56</v>
      </c>
      <c r="J63" s="144">
        <v>0</v>
      </c>
      <c r="K63" s="144">
        <v>0</v>
      </c>
      <c r="L63" s="144">
        <v>63334.44</v>
      </c>
      <c r="M63" s="144">
        <v>0</v>
      </c>
      <c r="N63" s="144">
        <v>0</v>
      </c>
      <c r="O63" s="144">
        <v>0</v>
      </c>
      <c r="P63" s="144">
        <v>0</v>
      </c>
      <c r="Q63" s="144">
        <v>0</v>
      </c>
      <c r="R63" s="144">
        <v>0</v>
      </c>
      <c r="S63" s="144">
        <v>0</v>
      </c>
      <c r="T63" s="128"/>
    </row>
    <row r="64" spans="1:20" ht="15" x14ac:dyDescent="0.25">
      <c r="A64" s="112" t="s">
        <v>144</v>
      </c>
      <c r="B64" s="124" t="s">
        <v>145</v>
      </c>
      <c r="C64" s="118" t="s">
        <v>19</v>
      </c>
      <c r="D64" s="118" t="s">
        <v>20</v>
      </c>
      <c r="E64" s="119" t="s">
        <v>317</v>
      </c>
      <c r="F64" s="120" t="s">
        <v>21</v>
      </c>
      <c r="G64" s="144">
        <v>30000000</v>
      </c>
      <c r="H64" s="144">
        <v>0</v>
      </c>
      <c r="I64" s="144">
        <v>30000000</v>
      </c>
      <c r="J64" s="144">
        <v>0</v>
      </c>
      <c r="K64" s="144">
        <v>0</v>
      </c>
      <c r="L64" s="144">
        <v>0</v>
      </c>
      <c r="M64" s="144">
        <v>0</v>
      </c>
      <c r="N64" s="144">
        <v>0</v>
      </c>
      <c r="O64" s="144">
        <v>0</v>
      </c>
      <c r="P64" s="144">
        <v>0</v>
      </c>
      <c r="Q64" s="144">
        <v>0</v>
      </c>
      <c r="R64" s="144">
        <v>0</v>
      </c>
      <c r="S64" s="144">
        <v>0</v>
      </c>
      <c r="T64" s="128"/>
    </row>
    <row r="65" spans="1:20" ht="15" x14ac:dyDescent="0.25">
      <c r="A65" s="112" t="s">
        <v>146</v>
      </c>
      <c r="B65" s="123" t="s">
        <v>147</v>
      </c>
      <c r="C65" s="115" t="s">
        <v>19</v>
      </c>
      <c r="D65" s="115" t="s">
        <v>20</v>
      </c>
      <c r="E65" s="116" t="s">
        <v>317</v>
      </c>
      <c r="F65" s="117" t="s">
        <v>21</v>
      </c>
      <c r="G65" s="125">
        <v>399108669</v>
      </c>
      <c r="H65" s="125">
        <v>89871778.060000002</v>
      </c>
      <c r="I65" s="125">
        <v>50214932.939999998</v>
      </c>
      <c r="J65" s="125">
        <v>0</v>
      </c>
      <c r="K65" s="125">
        <v>11913090</v>
      </c>
      <c r="L65" s="125">
        <v>77958688.060000002</v>
      </c>
      <c r="M65" s="125">
        <v>6304000</v>
      </c>
      <c r="N65" s="125">
        <v>5609090</v>
      </c>
      <c r="O65" s="125">
        <v>6304000</v>
      </c>
      <c r="P65" s="125">
        <v>0</v>
      </c>
      <c r="Q65" s="125">
        <v>6304000</v>
      </c>
      <c r="R65" s="125">
        <v>0</v>
      </c>
      <c r="S65" s="125">
        <v>0</v>
      </c>
      <c r="T65" s="128"/>
    </row>
    <row r="66" spans="1:20" ht="15" x14ac:dyDescent="0.25">
      <c r="A66" s="112" t="s">
        <v>148</v>
      </c>
      <c r="B66" s="124" t="s">
        <v>149</v>
      </c>
      <c r="C66" s="118" t="s">
        <v>19</v>
      </c>
      <c r="D66" s="118" t="s">
        <v>20</v>
      </c>
      <c r="E66" s="119" t="s">
        <v>317</v>
      </c>
      <c r="F66" s="120" t="s">
        <v>21</v>
      </c>
      <c r="G66" s="144">
        <v>340000</v>
      </c>
      <c r="H66" s="144">
        <v>336525.39</v>
      </c>
      <c r="I66" s="144">
        <v>3474.61</v>
      </c>
      <c r="J66" s="144">
        <v>0</v>
      </c>
      <c r="K66" s="144">
        <v>0</v>
      </c>
      <c r="L66" s="144">
        <v>336525.39</v>
      </c>
      <c r="M66" s="144">
        <v>0</v>
      </c>
      <c r="N66" s="144">
        <v>0</v>
      </c>
      <c r="O66" s="144">
        <v>0</v>
      </c>
      <c r="P66" s="144">
        <v>0</v>
      </c>
      <c r="Q66" s="144">
        <v>0</v>
      </c>
      <c r="R66" s="144">
        <v>0</v>
      </c>
      <c r="S66" s="144">
        <v>0</v>
      </c>
      <c r="T66" s="128"/>
    </row>
    <row r="67" spans="1:20" ht="16.5" x14ac:dyDescent="0.25">
      <c r="A67" s="112" t="s">
        <v>150</v>
      </c>
      <c r="B67" s="124" t="s">
        <v>151</v>
      </c>
      <c r="C67" s="118" t="s">
        <v>19</v>
      </c>
      <c r="D67" s="118" t="s">
        <v>20</v>
      </c>
      <c r="E67" s="119" t="s">
        <v>317</v>
      </c>
      <c r="F67" s="120" t="s">
        <v>21</v>
      </c>
      <c r="G67" s="144">
        <v>14617658</v>
      </c>
      <c r="H67" s="144">
        <v>7470940.6600000001</v>
      </c>
      <c r="I67" s="144">
        <v>7146717.3399999999</v>
      </c>
      <c r="J67" s="144">
        <v>0</v>
      </c>
      <c r="K67" s="144">
        <v>5609090</v>
      </c>
      <c r="L67" s="144">
        <v>1861850.66</v>
      </c>
      <c r="M67" s="144">
        <v>0</v>
      </c>
      <c r="N67" s="144">
        <v>5609090</v>
      </c>
      <c r="O67" s="144">
        <v>0</v>
      </c>
      <c r="P67" s="144">
        <v>0</v>
      </c>
      <c r="Q67" s="144">
        <v>0</v>
      </c>
      <c r="R67" s="144">
        <v>0</v>
      </c>
      <c r="S67" s="144">
        <v>0</v>
      </c>
      <c r="T67" s="128"/>
    </row>
    <row r="68" spans="1:20" ht="15" x14ac:dyDescent="0.25">
      <c r="A68" s="112" t="s">
        <v>152</v>
      </c>
      <c r="B68" s="124" t="s">
        <v>97</v>
      </c>
      <c r="C68" s="118" t="s">
        <v>19</v>
      </c>
      <c r="D68" s="118" t="s">
        <v>20</v>
      </c>
      <c r="E68" s="119" t="s">
        <v>317</v>
      </c>
      <c r="F68" s="120" t="s">
        <v>21</v>
      </c>
      <c r="G68" s="144">
        <v>7630918</v>
      </c>
      <c r="H68" s="144">
        <v>2224527.8199999998</v>
      </c>
      <c r="I68" s="144">
        <v>5406390.1799999997</v>
      </c>
      <c r="J68" s="144">
        <v>0</v>
      </c>
      <c r="K68" s="144">
        <v>0</v>
      </c>
      <c r="L68" s="144">
        <v>2224527.8199999998</v>
      </c>
      <c r="M68" s="144">
        <v>0</v>
      </c>
      <c r="N68" s="144">
        <v>0</v>
      </c>
      <c r="O68" s="144">
        <v>0</v>
      </c>
      <c r="P68" s="144">
        <v>0</v>
      </c>
      <c r="Q68" s="144">
        <v>0</v>
      </c>
      <c r="R68" s="144">
        <v>0</v>
      </c>
      <c r="S68" s="144">
        <v>0</v>
      </c>
      <c r="T68" s="128"/>
    </row>
    <row r="69" spans="1:20" ht="15" x14ac:dyDescent="0.25">
      <c r="A69" s="112" t="s">
        <v>153</v>
      </c>
      <c r="B69" s="124" t="s">
        <v>99</v>
      </c>
      <c r="C69" s="118" t="s">
        <v>19</v>
      </c>
      <c r="D69" s="118" t="s">
        <v>20</v>
      </c>
      <c r="E69" s="119" t="s">
        <v>317</v>
      </c>
      <c r="F69" s="120" t="s">
        <v>21</v>
      </c>
      <c r="G69" s="144">
        <v>28674800</v>
      </c>
      <c r="H69" s="144">
        <v>27344477.050000001</v>
      </c>
      <c r="I69" s="144">
        <v>1330322.95</v>
      </c>
      <c r="J69" s="144">
        <v>0</v>
      </c>
      <c r="K69" s="144">
        <v>0</v>
      </c>
      <c r="L69" s="144">
        <v>27344477.050000001</v>
      </c>
      <c r="M69" s="144">
        <v>0</v>
      </c>
      <c r="N69" s="144">
        <v>0</v>
      </c>
      <c r="O69" s="144">
        <v>0</v>
      </c>
      <c r="P69" s="144">
        <v>0</v>
      </c>
      <c r="Q69" s="144">
        <v>0</v>
      </c>
      <c r="R69" s="144">
        <v>0</v>
      </c>
      <c r="S69" s="144">
        <v>0</v>
      </c>
      <c r="T69" s="128"/>
    </row>
    <row r="70" spans="1:20" ht="16.5" x14ac:dyDescent="0.25">
      <c r="A70" s="112" t="s">
        <v>154</v>
      </c>
      <c r="B70" s="124" t="s">
        <v>101</v>
      </c>
      <c r="C70" s="118" t="s">
        <v>19</v>
      </c>
      <c r="D70" s="118" t="s">
        <v>20</v>
      </c>
      <c r="E70" s="119" t="s">
        <v>317</v>
      </c>
      <c r="F70" s="120" t="s">
        <v>21</v>
      </c>
      <c r="G70" s="144">
        <v>281240241</v>
      </c>
      <c r="H70" s="144">
        <v>6304000</v>
      </c>
      <c r="I70" s="144">
        <v>15914283</v>
      </c>
      <c r="J70" s="144">
        <v>0</v>
      </c>
      <c r="K70" s="144">
        <v>6304000</v>
      </c>
      <c r="L70" s="144">
        <v>0</v>
      </c>
      <c r="M70" s="144">
        <v>6304000</v>
      </c>
      <c r="N70" s="144">
        <v>0</v>
      </c>
      <c r="O70" s="144">
        <v>6304000</v>
      </c>
      <c r="P70" s="144">
        <v>0</v>
      </c>
      <c r="Q70" s="144">
        <v>6304000</v>
      </c>
      <c r="R70" s="144">
        <v>0</v>
      </c>
      <c r="S70" s="144">
        <v>0</v>
      </c>
      <c r="T70" s="128"/>
    </row>
    <row r="71" spans="1:20" ht="15" x14ac:dyDescent="0.25">
      <c r="A71" s="112" t="s">
        <v>155</v>
      </c>
      <c r="B71" s="124" t="s">
        <v>103</v>
      </c>
      <c r="C71" s="118" t="s">
        <v>19</v>
      </c>
      <c r="D71" s="118" t="s">
        <v>20</v>
      </c>
      <c r="E71" s="119" t="s">
        <v>317</v>
      </c>
      <c r="F71" s="120" t="s">
        <v>21</v>
      </c>
      <c r="G71" s="144">
        <v>46242000</v>
      </c>
      <c r="H71" s="144">
        <v>46191307.140000001</v>
      </c>
      <c r="I71" s="144">
        <v>50692.86</v>
      </c>
      <c r="J71" s="144">
        <v>0</v>
      </c>
      <c r="K71" s="144">
        <v>0</v>
      </c>
      <c r="L71" s="144">
        <v>46191307.140000001</v>
      </c>
      <c r="M71" s="144">
        <v>0</v>
      </c>
      <c r="N71" s="144">
        <v>0</v>
      </c>
      <c r="O71" s="144">
        <v>0</v>
      </c>
      <c r="P71" s="144">
        <v>0</v>
      </c>
      <c r="Q71" s="144">
        <v>0</v>
      </c>
      <c r="R71" s="144">
        <v>0</v>
      </c>
      <c r="S71" s="144">
        <v>0</v>
      </c>
      <c r="T71" s="128"/>
    </row>
    <row r="72" spans="1:20" ht="16.5" x14ac:dyDescent="0.25">
      <c r="A72" s="112" t="s">
        <v>156</v>
      </c>
      <c r="B72" s="124" t="s">
        <v>105</v>
      </c>
      <c r="C72" s="118" t="s">
        <v>19</v>
      </c>
      <c r="D72" s="118" t="s">
        <v>20</v>
      </c>
      <c r="E72" s="119" t="s">
        <v>317</v>
      </c>
      <c r="F72" s="120" t="s">
        <v>21</v>
      </c>
      <c r="G72" s="144">
        <v>19395036</v>
      </c>
      <c r="H72" s="144">
        <v>0</v>
      </c>
      <c r="I72" s="144">
        <v>19395036</v>
      </c>
      <c r="J72" s="144">
        <v>0</v>
      </c>
      <c r="K72" s="144">
        <v>0</v>
      </c>
      <c r="L72" s="144">
        <v>0</v>
      </c>
      <c r="M72" s="144">
        <v>0</v>
      </c>
      <c r="N72" s="144">
        <v>0</v>
      </c>
      <c r="O72" s="144">
        <v>0</v>
      </c>
      <c r="P72" s="144">
        <v>0</v>
      </c>
      <c r="Q72" s="144">
        <v>0</v>
      </c>
      <c r="R72" s="144">
        <v>0</v>
      </c>
      <c r="S72" s="144">
        <v>0</v>
      </c>
      <c r="T72" s="128"/>
    </row>
    <row r="73" spans="1:20" ht="16.5" x14ac:dyDescent="0.25">
      <c r="A73" s="112" t="s">
        <v>157</v>
      </c>
      <c r="B73" s="124" t="s">
        <v>107</v>
      </c>
      <c r="C73" s="118" t="s">
        <v>19</v>
      </c>
      <c r="D73" s="118" t="s">
        <v>20</v>
      </c>
      <c r="E73" s="119" t="s">
        <v>317</v>
      </c>
      <c r="F73" s="120" t="s">
        <v>21</v>
      </c>
      <c r="G73" s="144">
        <v>968016</v>
      </c>
      <c r="H73" s="144">
        <v>0</v>
      </c>
      <c r="I73" s="144">
        <v>968016</v>
      </c>
      <c r="J73" s="144">
        <v>0</v>
      </c>
      <c r="K73" s="144">
        <v>0</v>
      </c>
      <c r="L73" s="144">
        <v>0</v>
      </c>
      <c r="M73" s="144">
        <v>0</v>
      </c>
      <c r="N73" s="144">
        <v>0</v>
      </c>
      <c r="O73" s="144">
        <v>0</v>
      </c>
      <c r="P73" s="144">
        <v>0</v>
      </c>
      <c r="Q73" s="144">
        <v>0</v>
      </c>
      <c r="R73" s="144">
        <v>0</v>
      </c>
      <c r="S73" s="144">
        <v>0</v>
      </c>
      <c r="T73" s="128"/>
    </row>
    <row r="74" spans="1:20" ht="15" x14ac:dyDescent="0.25">
      <c r="A74" s="112" t="s">
        <v>158</v>
      </c>
      <c r="B74" s="123" t="s">
        <v>159</v>
      </c>
      <c r="C74" s="115" t="s">
        <v>19</v>
      </c>
      <c r="D74" s="115" t="s">
        <v>20</v>
      </c>
      <c r="E74" s="116" t="s">
        <v>317</v>
      </c>
      <c r="F74" s="117" t="s">
        <v>21</v>
      </c>
      <c r="G74" s="125">
        <v>25598462084</v>
      </c>
      <c r="H74" s="125">
        <v>23231297349.16</v>
      </c>
      <c r="I74" s="125">
        <v>2176317056.9400001</v>
      </c>
      <c r="J74" s="125">
        <v>0</v>
      </c>
      <c r="K74" s="125">
        <v>18434497554.869999</v>
      </c>
      <c r="L74" s="125">
        <v>4796799794.29</v>
      </c>
      <c r="M74" s="125">
        <v>9167279845.5599995</v>
      </c>
      <c r="N74" s="125">
        <v>9267217709.3099995</v>
      </c>
      <c r="O74" s="125">
        <v>8774605284.5900002</v>
      </c>
      <c r="P74" s="125">
        <v>392674560.97000003</v>
      </c>
      <c r="Q74" s="125">
        <v>8774605284.5900002</v>
      </c>
      <c r="R74" s="125">
        <v>0</v>
      </c>
      <c r="S74" s="125">
        <v>5845814</v>
      </c>
      <c r="T74" s="128"/>
    </row>
    <row r="75" spans="1:20" ht="15" x14ac:dyDescent="0.25">
      <c r="A75" s="112" t="s">
        <v>160</v>
      </c>
      <c r="B75" s="123" t="s">
        <v>161</v>
      </c>
      <c r="C75" s="115" t="s">
        <v>19</v>
      </c>
      <c r="D75" s="115" t="s">
        <v>20</v>
      </c>
      <c r="E75" s="116" t="s">
        <v>317</v>
      </c>
      <c r="F75" s="117" t="s">
        <v>21</v>
      </c>
      <c r="G75" s="125">
        <v>50017546</v>
      </c>
      <c r="H75" s="125">
        <v>40619548.960000001</v>
      </c>
      <c r="I75" s="125">
        <v>7031759.9400000004</v>
      </c>
      <c r="J75" s="125">
        <v>0</v>
      </c>
      <c r="K75" s="125">
        <v>40619548.960000001</v>
      </c>
      <c r="L75" s="125">
        <v>0</v>
      </c>
      <c r="M75" s="125">
        <v>40619548.960000001</v>
      </c>
      <c r="N75" s="125">
        <v>0</v>
      </c>
      <c r="O75" s="125">
        <v>40619548.960000001</v>
      </c>
      <c r="P75" s="125">
        <v>0</v>
      </c>
      <c r="Q75" s="125">
        <v>40619548.960000001</v>
      </c>
      <c r="R75" s="125">
        <v>0</v>
      </c>
      <c r="S75" s="125">
        <v>0</v>
      </c>
      <c r="T75" s="128"/>
    </row>
    <row r="76" spans="1:20" ht="15" x14ac:dyDescent="0.25">
      <c r="A76" s="112" t="s">
        <v>162</v>
      </c>
      <c r="B76" s="124" t="s">
        <v>163</v>
      </c>
      <c r="C76" s="118" t="s">
        <v>19</v>
      </c>
      <c r="D76" s="118" t="s">
        <v>20</v>
      </c>
      <c r="E76" s="119" t="s">
        <v>317</v>
      </c>
      <c r="F76" s="120" t="s">
        <v>21</v>
      </c>
      <c r="G76" s="144">
        <v>50017546</v>
      </c>
      <c r="H76" s="144">
        <v>40619548.960000001</v>
      </c>
      <c r="I76" s="144">
        <v>7031759.9400000004</v>
      </c>
      <c r="J76" s="144">
        <v>0</v>
      </c>
      <c r="K76" s="144">
        <v>40619548.960000001</v>
      </c>
      <c r="L76" s="144">
        <v>0</v>
      </c>
      <c r="M76" s="144">
        <v>40619548.960000001</v>
      </c>
      <c r="N76" s="144">
        <v>0</v>
      </c>
      <c r="O76" s="144">
        <v>40619548.960000001</v>
      </c>
      <c r="P76" s="144">
        <v>0</v>
      </c>
      <c r="Q76" s="144">
        <v>40619548.960000001</v>
      </c>
      <c r="R76" s="144">
        <v>0</v>
      </c>
      <c r="S76" s="144">
        <v>0</v>
      </c>
      <c r="T76" s="128"/>
    </row>
    <row r="77" spans="1:20" ht="15" customHeight="1" x14ac:dyDescent="0.25">
      <c r="A77" s="112" t="s">
        <v>164</v>
      </c>
      <c r="B77" s="123" t="s">
        <v>513</v>
      </c>
      <c r="C77" s="115" t="s">
        <v>19</v>
      </c>
      <c r="D77" s="115" t="s">
        <v>20</v>
      </c>
      <c r="E77" s="116" t="s">
        <v>317</v>
      </c>
      <c r="F77" s="117" t="s">
        <v>21</v>
      </c>
      <c r="G77" s="125">
        <v>2732255843</v>
      </c>
      <c r="H77" s="125">
        <v>2157494195.5500002</v>
      </c>
      <c r="I77" s="125">
        <v>564445768.41999996</v>
      </c>
      <c r="J77" s="125">
        <v>0</v>
      </c>
      <c r="K77" s="125">
        <v>1593277545.3299999</v>
      </c>
      <c r="L77" s="125">
        <v>564216650.22000003</v>
      </c>
      <c r="M77" s="125">
        <v>902871671.13</v>
      </c>
      <c r="N77" s="125">
        <v>690405874.20000005</v>
      </c>
      <c r="O77" s="125">
        <v>901675213.13</v>
      </c>
      <c r="P77" s="125">
        <v>1196458</v>
      </c>
      <c r="Q77" s="125">
        <v>901675213.13</v>
      </c>
      <c r="R77" s="125">
        <v>0</v>
      </c>
      <c r="S77" s="125">
        <v>445470</v>
      </c>
      <c r="T77" s="128"/>
    </row>
    <row r="78" spans="1:20" ht="16.5" x14ac:dyDescent="0.25">
      <c r="A78" s="112" t="s">
        <v>166</v>
      </c>
      <c r="B78" s="124" t="s">
        <v>167</v>
      </c>
      <c r="C78" s="118" t="s">
        <v>19</v>
      </c>
      <c r="D78" s="118" t="s">
        <v>20</v>
      </c>
      <c r="E78" s="119" t="s">
        <v>317</v>
      </c>
      <c r="F78" s="120" t="s">
        <v>21</v>
      </c>
      <c r="G78" s="144">
        <v>214861391</v>
      </c>
      <c r="H78" s="144">
        <v>53616753</v>
      </c>
      <c r="I78" s="144">
        <v>161244638</v>
      </c>
      <c r="J78" s="144">
        <v>0</v>
      </c>
      <c r="K78" s="144">
        <v>21891157</v>
      </c>
      <c r="L78" s="144">
        <v>31725596</v>
      </c>
      <c r="M78" s="144">
        <v>21891157</v>
      </c>
      <c r="N78" s="144">
        <v>0</v>
      </c>
      <c r="O78" s="144">
        <v>20694699</v>
      </c>
      <c r="P78" s="144">
        <v>1196458</v>
      </c>
      <c r="Q78" s="144">
        <v>20694699</v>
      </c>
      <c r="R78" s="144">
        <v>0</v>
      </c>
      <c r="S78" s="144">
        <v>374478</v>
      </c>
      <c r="T78" s="128"/>
    </row>
    <row r="79" spans="1:20" ht="15" x14ac:dyDescent="0.25">
      <c r="A79" s="112" t="s">
        <v>168</v>
      </c>
      <c r="B79" s="124" t="s">
        <v>169</v>
      </c>
      <c r="C79" s="118" t="s">
        <v>19</v>
      </c>
      <c r="D79" s="118" t="s">
        <v>20</v>
      </c>
      <c r="E79" s="119" t="s">
        <v>317</v>
      </c>
      <c r="F79" s="120" t="s">
        <v>21</v>
      </c>
      <c r="G79" s="144">
        <v>970200000</v>
      </c>
      <c r="H79" s="144">
        <v>705826223</v>
      </c>
      <c r="I79" s="144">
        <v>260912577</v>
      </c>
      <c r="J79" s="144">
        <v>0</v>
      </c>
      <c r="K79" s="144">
        <v>703904383</v>
      </c>
      <c r="L79" s="144">
        <v>1921840</v>
      </c>
      <c r="M79" s="144">
        <v>234976313.80000001</v>
      </c>
      <c r="N79" s="144">
        <v>468928069.19999999</v>
      </c>
      <c r="O79" s="144">
        <v>234976313.80000001</v>
      </c>
      <c r="P79" s="144">
        <v>0</v>
      </c>
      <c r="Q79" s="144">
        <v>234976313.80000001</v>
      </c>
      <c r="R79" s="144">
        <v>0</v>
      </c>
      <c r="S79" s="144">
        <v>0</v>
      </c>
      <c r="T79" s="128"/>
    </row>
    <row r="80" spans="1:20" ht="15" x14ac:dyDescent="0.25">
      <c r="A80" s="112" t="s">
        <v>170</v>
      </c>
      <c r="B80" s="124" t="s">
        <v>171</v>
      </c>
      <c r="C80" s="118" t="s">
        <v>19</v>
      </c>
      <c r="D80" s="118" t="s">
        <v>20</v>
      </c>
      <c r="E80" s="119" t="s">
        <v>317</v>
      </c>
      <c r="F80" s="120" t="s">
        <v>21</v>
      </c>
      <c r="G80" s="144">
        <v>85761368</v>
      </c>
      <c r="H80" s="144">
        <v>85761368</v>
      </c>
      <c r="I80" s="144">
        <v>0</v>
      </c>
      <c r="J80" s="144">
        <v>0</v>
      </c>
      <c r="K80" s="144">
        <v>85761368</v>
      </c>
      <c r="L80" s="144">
        <v>0</v>
      </c>
      <c r="M80" s="144">
        <v>0</v>
      </c>
      <c r="N80" s="144">
        <v>85761368</v>
      </c>
      <c r="O80" s="144">
        <v>0</v>
      </c>
      <c r="P80" s="144">
        <v>0</v>
      </c>
      <c r="Q80" s="144">
        <v>0</v>
      </c>
      <c r="R80" s="144">
        <v>0</v>
      </c>
      <c r="S80" s="144">
        <v>0</v>
      </c>
      <c r="T80" s="128"/>
    </row>
    <row r="81" spans="1:20" ht="15" x14ac:dyDescent="0.25">
      <c r="A81" s="112" t="s">
        <v>172</v>
      </c>
      <c r="B81" s="124" t="s">
        <v>173</v>
      </c>
      <c r="C81" s="118" t="s">
        <v>19</v>
      </c>
      <c r="D81" s="118" t="s">
        <v>20</v>
      </c>
      <c r="E81" s="119" t="s">
        <v>317</v>
      </c>
      <c r="F81" s="120" t="s">
        <v>21</v>
      </c>
      <c r="G81" s="144">
        <v>3135719</v>
      </c>
      <c r="H81" s="144">
        <v>755200</v>
      </c>
      <c r="I81" s="144">
        <v>2380519</v>
      </c>
      <c r="J81" s="144">
        <v>0</v>
      </c>
      <c r="K81" s="144">
        <v>755200</v>
      </c>
      <c r="L81" s="144">
        <v>0</v>
      </c>
      <c r="M81" s="144">
        <v>755200</v>
      </c>
      <c r="N81" s="144">
        <v>0</v>
      </c>
      <c r="O81" s="144">
        <v>755200</v>
      </c>
      <c r="P81" s="144">
        <v>0</v>
      </c>
      <c r="Q81" s="144">
        <v>755200</v>
      </c>
      <c r="R81" s="144">
        <v>0</v>
      </c>
      <c r="S81" s="144">
        <v>0</v>
      </c>
      <c r="T81" s="128"/>
    </row>
    <row r="82" spans="1:20" ht="15" x14ac:dyDescent="0.25">
      <c r="A82" s="112" t="s">
        <v>174</v>
      </c>
      <c r="B82" s="124" t="s">
        <v>175</v>
      </c>
      <c r="C82" s="118" t="s">
        <v>19</v>
      </c>
      <c r="D82" s="118" t="s">
        <v>20</v>
      </c>
      <c r="E82" s="119" t="s">
        <v>317</v>
      </c>
      <c r="F82" s="120" t="s">
        <v>21</v>
      </c>
      <c r="G82" s="144">
        <v>141829827</v>
      </c>
      <c r="H82" s="144">
        <v>139699445</v>
      </c>
      <c r="I82" s="144">
        <v>2130382</v>
      </c>
      <c r="J82" s="144">
        <v>0</v>
      </c>
      <c r="K82" s="144">
        <v>139699445</v>
      </c>
      <c r="L82" s="144">
        <v>0</v>
      </c>
      <c r="M82" s="144">
        <v>4054000</v>
      </c>
      <c r="N82" s="144">
        <v>135645445</v>
      </c>
      <c r="O82" s="144">
        <v>4054000</v>
      </c>
      <c r="P82" s="144">
        <v>0</v>
      </c>
      <c r="Q82" s="144">
        <v>4054000</v>
      </c>
      <c r="R82" s="144">
        <v>0</v>
      </c>
      <c r="S82" s="144">
        <v>0</v>
      </c>
      <c r="T82" s="128"/>
    </row>
    <row r="83" spans="1:20" ht="24.75" x14ac:dyDescent="0.25">
      <c r="A83" s="112" t="s">
        <v>176</v>
      </c>
      <c r="B83" s="124" t="s">
        <v>177</v>
      </c>
      <c r="C83" s="118" t="s">
        <v>19</v>
      </c>
      <c r="D83" s="118" t="s">
        <v>20</v>
      </c>
      <c r="E83" s="119" t="s">
        <v>317</v>
      </c>
      <c r="F83" s="120" t="s">
        <v>21</v>
      </c>
      <c r="G83" s="144">
        <v>1316467538</v>
      </c>
      <c r="H83" s="144">
        <v>1171835206.55</v>
      </c>
      <c r="I83" s="144">
        <v>137777652.41999999</v>
      </c>
      <c r="J83" s="144">
        <v>0</v>
      </c>
      <c r="K83" s="144">
        <v>641265992.33000004</v>
      </c>
      <c r="L83" s="144">
        <v>530569214.22000003</v>
      </c>
      <c r="M83" s="144">
        <v>641195000.33000004</v>
      </c>
      <c r="N83" s="144">
        <v>70992</v>
      </c>
      <c r="O83" s="144">
        <v>641195000.33000004</v>
      </c>
      <c r="P83" s="144">
        <v>0</v>
      </c>
      <c r="Q83" s="144">
        <v>641195000.33000004</v>
      </c>
      <c r="R83" s="144">
        <v>0</v>
      </c>
      <c r="S83" s="144">
        <v>70992</v>
      </c>
      <c r="T83" s="128"/>
    </row>
    <row r="84" spans="1:20" ht="24.75" x14ac:dyDescent="0.25">
      <c r="A84" s="112" t="s">
        <v>178</v>
      </c>
      <c r="B84" s="123" t="s">
        <v>514</v>
      </c>
      <c r="C84" s="115" t="s">
        <v>19</v>
      </c>
      <c r="D84" s="115" t="s">
        <v>20</v>
      </c>
      <c r="E84" s="116" t="s">
        <v>317</v>
      </c>
      <c r="F84" s="117" t="s">
        <v>21</v>
      </c>
      <c r="G84" s="125">
        <v>2255524366</v>
      </c>
      <c r="H84" s="125">
        <v>2017971354.71</v>
      </c>
      <c r="I84" s="125">
        <v>199614165.28999999</v>
      </c>
      <c r="J84" s="125">
        <v>0</v>
      </c>
      <c r="K84" s="125">
        <v>1968368772.71</v>
      </c>
      <c r="L84" s="125">
        <v>49602582</v>
      </c>
      <c r="M84" s="125">
        <v>1899251838.97</v>
      </c>
      <c r="N84" s="125">
        <v>69116933.739999995</v>
      </c>
      <c r="O84" s="125">
        <v>1899251838.97</v>
      </c>
      <c r="P84" s="125">
        <v>0</v>
      </c>
      <c r="Q84" s="125">
        <v>1899251838.97</v>
      </c>
      <c r="R84" s="125">
        <v>0</v>
      </c>
      <c r="S84" s="125">
        <v>0</v>
      </c>
      <c r="T84" s="128"/>
    </row>
    <row r="85" spans="1:20" ht="16.5" x14ac:dyDescent="0.25">
      <c r="A85" s="112" t="s">
        <v>180</v>
      </c>
      <c r="B85" s="124" t="s">
        <v>181</v>
      </c>
      <c r="C85" s="118" t="s">
        <v>19</v>
      </c>
      <c r="D85" s="118" t="s">
        <v>20</v>
      </c>
      <c r="E85" s="119" t="s">
        <v>317</v>
      </c>
      <c r="F85" s="120" t="s">
        <v>21</v>
      </c>
      <c r="G85" s="144">
        <v>1987264811</v>
      </c>
      <c r="H85" s="144">
        <v>1795950366</v>
      </c>
      <c r="I85" s="144">
        <v>153375599</v>
      </c>
      <c r="J85" s="144">
        <v>0</v>
      </c>
      <c r="K85" s="144">
        <v>1793352566</v>
      </c>
      <c r="L85" s="144">
        <v>2597800</v>
      </c>
      <c r="M85" s="144">
        <v>1787807685.99</v>
      </c>
      <c r="N85" s="144">
        <v>5544880.0099999998</v>
      </c>
      <c r="O85" s="144">
        <v>1787807685.99</v>
      </c>
      <c r="P85" s="144">
        <v>0</v>
      </c>
      <c r="Q85" s="144">
        <v>1787807685.99</v>
      </c>
      <c r="R85" s="144">
        <v>0</v>
      </c>
      <c r="S85" s="144">
        <v>0</v>
      </c>
      <c r="T85" s="128"/>
    </row>
    <row r="86" spans="1:20" ht="15" x14ac:dyDescent="0.25">
      <c r="A86" s="112" t="s">
        <v>182</v>
      </c>
      <c r="B86" s="124" t="s">
        <v>183</v>
      </c>
      <c r="C86" s="118" t="s">
        <v>19</v>
      </c>
      <c r="D86" s="118" t="s">
        <v>20</v>
      </c>
      <c r="E86" s="119" t="s">
        <v>317</v>
      </c>
      <c r="F86" s="120" t="s">
        <v>21</v>
      </c>
      <c r="G86" s="144">
        <v>268259555</v>
      </c>
      <c r="H86" s="144">
        <v>222020988.71000001</v>
      </c>
      <c r="I86" s="144">
        <v>46238566.289999999</v>
      </c>
      <c r="J86" s="144">
        <v>0</v>
      </c>
      <c r="K86" s="144">
        <v>175016206.71000001</v>
      </c>
      <c r="L86" s="144">
        <v>47004782</v>
      </c>
      <c r="M86" s="144">
        <v>111444152.98</v>
      </c>
      <c r="N86" s="144">
        <v>63572053.729999997</v>
      </c>
      <c r="O86" s="144">
        <v>111444152.98</v>
      </c>
      <c r="P86" s="144">
        <v>0</v>
      </c>
      <c r="Q86" s="144">
        <v>111444152.98</v>
      </c>
      <c r="R86" s="144">
        <v>0</v>
      </c>
      <c r="S86" s="144">
        <v>0</v>
      </c>
      <c r="T86" s="128"/>
    </row>
    <row r="87" spans="1:20" ht="16.5" x14ac:dyDescent="0.25">
      <c r="A87" s="112" t="s">
        <v>185</v>
      </c>
      <c r="B87" s="123" t="s">
        <v>186</v>
      </c>
      <c r="C87" s="115" t="s">
        <v>19</v>
      </c>
      <c r="D87" s="115" t="s">
        <v>20</v>
      </c>
      <c r="E87" s="116" t="s">
        <v>317</v>
      </c>
      <c r="F87" s="117" t="s">
        <v>21</v>
      </c>
      <c r="G87" s="125">
        <v>18911855151</v>
      </c>
      <c r="H87" s="125">
        <v>17495064854.02</v>
      </c>
      <c r="I87" s="125">
        <v>1277292432.1800001</v>
      </c>
      <c r="J87" s="125">
        <v>0</v>
      </c>
      <c r="K87" s="125">
        <v>14445489154.559999</v>
      </c>
      <c r="L87" s="125">
        <v>3049575699.46</v>
      </c>
      <c r="M87" s="125">
        <v>5973429095.1899996</v>
      </c>
      <c r="N87" s="125">
        <v>8472060059.3699999</v>
      </c>
      <c r="O87" s="125">
        <v>5582725259.2200003</v>
      </c>
      <c r="P87" s="125">
        <v>390703835.97000003</v>
      </c>
      <c r="Q87" s="125">
        <v>5582725259.2200003</v>
      </c>
      <c r="R87" s="125">
        <v>0</v>
      </c>
      <c r="S87" s="125">
        <v>0</v>
      </c>
      <c r="T87" s="128"/>
    </row>
    <row r="88" spans="1:20" ht="16.5" x14ac:dyDescent="0.25">
      <c r="A88" s="112" t="s">
        <v>187</v>
      </c>
      <c r="B88" s="124" t="s">
        <v>188</v>
      </c>
      <c r="C88" s="118" t="s">
        <v>19</v>
      </c>
      <c r="D88" s="118" t="s">
        <v>20</v>
      </c>
      <c r="E88" s="119" t="s">
        <v>317</v>
      </c>
      <c r="F88" s="120" t="s">
        <v>21</v>
      </c>
      <c r="G88" s="144">
        <v>54383</v>
      </c>
      <c r="H88" s="144">
        <v>0</v>
      </c>
      <c r="I88" s="144">
        <v>54383</v>
      </c>
      <c r="J88" s="144">
        <v>0</v>
      </c>
      <c r="K88" s="144">
        <v>0</v>
      </c>
      <c r="L88" s="144">
        <v>0</v>
      </c>
      <c r="M88" s="144">
        <v>0</v>
      </c>
      <c r="N88" s="144">
        <v>0</v>
      </c>
      <c r="O88" s="144">
        <v>0</v>
      </c>
      <c r="P88" s="144">
        <v>0</v>
      </c>
      <c r="Q88" s="144">
        <v>0</v>
      </c>
      <c r="R88" s="144">
        <v>0</v>
      </c>
      <c r="S88" s="144">
        <v>0</v>
      </c>
      <c r="T88" s="128"/>
    </row>
    <row r="89" spans="1:20" ht="15" x14ac:dyDescent="0.25">
      <c r="A89" s="112" t="s">
        <v>189</v>
      </c>
      <c r="B89" s="124" t="s">
        <v>190</v>
      </c>
      <c r="C89" s="118" t="s">
        <v>19</v>
      </c>
      <c r="D89" s="118" t="s">
        <v>20</v>
      </c>
      <c r="E89" s="119" t="s">
        <v>317</v>
      </c>
      <c r="F89" s="120" t="s">
        <v>21</v>
      </c>
      <c r="G89" s="144">
        <v>3327491779</v>
      </c>
      <c r="H89" s="144">
        <v>3312932820.4000001</v>
      </c>
      <c r="I89" s="144">
        <v>14558958.6</v>
      </c>
      <c r="J89" s="144">
        <v>0</v>
      </c>
      <c r="K89" s="144">
        <v>2410198320.4000001</v>
      </c>
      <c r="L89" s="144">
        <v>902734500</v>
      </c>
      <c r="M89" s="144">
        <v>1511269688.4000001</v>
      </c>
      <c r="N89" s="144">
        <v>898928632</v>
      </c>
      <c r="O89" s="144">
        <v>1457965688.4000001</v>
      </c>
      <c r="P89" s="144">
        <v>53304000</v>
      </c>
      <c r="Q89" s="144">
        <v>1457965688.4000001</v>
      </c>
      <c r="R89" s="144">
        <v>0</v>
      </c>
      <c r="S89" s="144">
        <v>0</v>
      </c>
      <c r="T89" s="128"/>
    </row>
    <row r="90" spans="1:20" ht="15" customHeight="1" x14ac:dyDescent="0.25">
      <c r="A90" s="112" t="s">
        <v>191</v>
      </c>
      <c r="B90" s="124" t="s">
        <v>515</v>
      </c>
      <c r="C90" s="118" t="s">
        <v>19</v>
      </c>
      <c r="D90" s="118" t="s">
        <v>20</v>
      </c>
      <c r="E90" s="119" t="s">
        <v>317</v>
      </c>
      <c r="F90" s="120" t="s">
        <v>21</v>
      </c>
      <c r="G90" s="144">
        <v>2811895050</v>
      </c>
      <c r="H90" s="144">
        <v>2286486149.6300001</v>
      </c>
      <c r="I90" s="144">
        <v>438148467.37</v>
      </c>
      <c r="J90" s="144">
        <v>0</v>
      </c>
      <c r="K90" s="144">
        <v>1782161711.1300001</v>
      </c>
      <c r="L90" s="144">
        <v>504324438.5</v>
      </c>
      <c r="M90" s="144">
        <v>942568115.20000005</v>
      </c>
      <c r="N90" s="144">
        <v>839593595.92999995</v>
      </c>
      <c r="O90" s="144">
        <v>929546115.20000005</v>
      </c>
      <c r="P90" s="144">
        <v>13022000</v>
      </c>
      <c r="Q90" s="144">
        <v>929546115.20000005</v>
      </c>
      <c r="R90" s="144">
        <v>0</v>
      </c>
      <c r="S90" s="144">
        <v>0</v>
      </c>
      <c r="T90" s="128"/>
    </row>
    <row r="91" spans="1:20" ht="24.75" x14ac:dyDescent="0.25">
      <c r="A91" s="112" t="s">
        <v>193</v>
      </c>
      <c r="B91" s="124" t="s">
        <v>194</v>
      </c>
      <c r="C91" s="118" t="s">
        <v>19</v>
      </c>
      <c r="D91" s="118" t="s">
        <v>20</v>
      </c>
      <c r="E91" s="119" t="s">
        <v>317</v>
      </c>
      <c r="F91" s="120" t="s">
        <v>21</v>
      </c>
      <c r="G91" s="144">
        <v>3308028985.2600002</v>
      </c>
      <c r="H91" s="144">
        <v>3294387546.02</v>
      </c>
      <c r="I91" s="144">
        <v>13538893.92</v>
      </c>
      <c r="J91" s="144">
        <v>0</v>
      </c>
      <c r="K91" s="144">
        <v>3294387546.02</v>
      </c>
      <c r="L91" s="144">
        <v>0</v>
      </c>
      <c r="M91" s="144">
        <v>457387553.01999998</v>
      </c>
      <c r="N91" s="144">
        <v>2836999993</v>
      </c>
      <c r="O91" s="144">
        <v>457387553.01999998</v>
      </c>
      <c r="P91" s="144">
        <v>0</v>
      </c>
      <c r="Q91" s="144">
        <v>457387553.01999998</v>
      </c>
      <c r="R91" s="144">
        <v>0</v>
      </c>
      <c r="S91" s="144">
        <v>0</v>
      </c>
      <c r="T91" s="128"/>
    </row>
    <row r="92" spans="1:20" s="121" customFormat="1" ht="15" x14ac:dyDescent="0.25">
      <c r="A92" s="112" t="s">
        <v>195</v>
      </c>
      <c r="B92" s="124" t="s">
        <v>196</v>
      </c>
      <c r="C92" s="118" t="s">
        <v>19</v>
      </c>
      <c r="D92" s="118" t="s">
        <v>20</v>
      </c>
      <c r="E92" s="119" t="s">
        <v>317</v>
      </c>
      <c r="F92" s="120" t="s">
        <v>21</v>
      </c>
      <c r="G92" s="144">
        <v>7828529378</v>
      </c>
      <c r="H92" s="144">
        <v>7673870904.6700001</v>
      </c>
      <c r="I92" s="144">
        <v>154608973.33000001</v>
      </c>
      <c r="J92" s="144">
        <v>0</v>
      </c>
      <c r="K92" s="144">
        <v>6169923953.0100002</v>
      </c>
      <c r="L92" s="144">
        <v>1503946951.6600001</v>
      </c>
      <c r="M92" s="144">
        <v>3001191675.0900002</v>
      </c>
      <c r="N92" s="144">
        <v>3168732277.9200001</v>
      </c>
      <c r="O92" s="144">
        <v>2676813839.1199999</v>
      </c>
      <c r="P92" s="144">
        <v>324377835.97000003</v>
      </c>
      <c r="Q92" s="144">
        <v>2676813839.1199999</v>
      </c>
      <c r="R92" s="144">
        <v>0</v>
      </c>
      <c r="S92" s="144">
        <v>0</v>
      </c>
      <c r="T92" s="128"/>
    </row>
    <row r="93" spans="1:20" ht="24.75" x14ac:dyDescent="0.25">
      <c r="A93" s="112" t="s">
        <v>197</v>
      </c>
      <c r="B93" s="124" t="s">
        <v>198</v>
      </c>
      <c r="C93" s="118" t="s">
        <v>19</v>
      </c>
      <c r="D93" s="118" t="s">
        <v>20</v>
      </c>
      <c r="E93" s="119" t="s">
        <v>317</v>
      </c>
      <c r="F93" s="120" t="s">
        <v>21</v>
      </c>
      <c r="G93" s="144">
        <v>1635746809.74</v>
      </c>
      <c r="H93" s="144">
        <v>927387433.29999995</v>
      </c>
      <c r="I93" s="144">
        <v>656273989.96000004</v>
      </c>
      <c r="J93" s="144">
        <v>0</v>
      </c>
      <c r="K93" s="144">
        <v>788817624</v>
      </c>
      <c r="L93" s="144">
        <v>138569809.30000001</v>
      </c>
      <c r="M93" s="144">
        <v>61012063.479999997</v>
      </c>
      <c r="N93" s="144">
        <v>727805560.51999998</v>
      </c>
      <c r="O93" s="144">
        <v>61012063.479999997</v>
      </c>
      <c r="P93" s="144">
        <v>0</v>
      </c>
      <c r="Q93" s="144">
        <v>61012063.479999997</v>
      </c>
      <c r="R93" s="144">
        <v>0</v>
      </c>
      <c r="S93" s="144">
        <v>0</v>
      </c>
      <c r="T93" s="128"/>
    </row>
    <row r="94" spans="1:20" ht="15" customHeight="1" x14ac:dyDescent="0.25">
      <c r="A94" s="112" t="s">
        <v>771</v>
      </c>
      <c r="B94" s="124" t="s">
        <v>772</v>
      </c>
      <c r="C94" s="118" t="s">
        <v>19</v>
      </c>
      <c r="D94" s="118" t="s">
        <v>20</v>
      </c>
      <c r="E94" s="119" t="s">
        <v>317</v>
      </c>
      <c r="F94" s="120" t="s">
        <v>21</v>
      </c>
      <c r="G94" s="144">
        <v>108766</v>
      </c>
      <c r="H94" s="144">
        <v>0</v>
      </c>
      <c r="I94" s="144">
        <v>108766</v>
      </c>
      <c r="J94" s="144">
        <v>0</v>
      </c>
      <c r="K94" s="144">
        <v>0</v>
      </c>
      <c r="L94" s="144">
        <v>0</v>
      </c>
      <c r="M94" s="144">
        <v>0</v>
      </c>
      <c r="N94" s="144">
        <v>0</v>
      </c>
      <c r="O94" s="144">
        <v>0</v>
      </c>
      <c r="P94" s="144">
        <v>0</v>
      </c>
      <c r="Q94" s="144">
        <v>0</v>
      </c>
      <c r="R94" s="144">
        <v>0</v>
      </c>
      <c r="S94" s="144">
        <v>0</v>
      </c>
      <c r="T94" s="128"/>
    </row>
    <row r="95" spans="1:20" ht="23.25" customHeight="1" x14ac:dyDescent="0.25">
      <c r="A95" s="112" t="s">
        <v>200</v>
      </c>
      <c r="B95" s="123" t="s">
        <v>201</v>
      </c>
      <c r="C95" s="115" t="s">
        <v>19</v>
      </c>
      <c r="D95" s="115" t="s">
        <v>20</v>
      </c>
      <c r="E95" s="116" t="s">
        <v>317</v>
      </c>
      <c r="F95" s="117" t="s">
        <v>21</v>
      </c>
      <c r="G95" s="125">
        <v>1108809178</v>
      </c>
      <c r="H95" s="125">
        <v>1094082680.9200001</v>
      </c>
      <c r="I95" s="125">
        <v>13997646.109999999</v>
      </c>
      <c r="J95" s="125">
        <v>0</v>
      </c>
      <c r="K95" s="125">
        <v>113307783.31</v>
      </c>
      <c r="L95" s="125">
        <v>980774897.61000001</v>
      </c>
      <c r="M95" s="125">
        <v>80967783.310000002</v>
      </c>
      <c r="N95" s="125">
        <v>32340000</v>
      </c>
      <c r="O95" s="125">
        <v>80967783.310000002</v>
      </c>
      <c r="P95" s="125">
        <v>0</v>
      </c>
      <c r="Q95" s="125">
        <v>80967783.310000002</v>
      </c>
      <c r="R95" s="125">
        <v>0</v>
      </c>
      <c r="S95" s="125">
        <v>0</v>
      </c>
      <c r="T95" s="128"/>
    </row>
    <row r="96" spans="1:20" ht="21.75" customHeight="1" x14ac:dyDescent="0.25">
      <c r="A96" s="112" t="s">
        <v>202</v>
      </c>
      <c r="B96" s="124" t="s">
        <v>203</v>
      </c>
      <c r="C96" s="118" t="s">
        <v>19</v>
      </c>
      <c r="D96" s="118" t="s">
        <v>20</v>
      </c>
      <c r="E96" s="119" t="s">
        <v>317</v>
      </c>
      <c r="F96" s="120" t="s">
        <v>21</v>
      </c>
      <c r="G96" s="144">
        <v>32340000</v>
      </c>
      <c r="H96" s="144">
        <v>32340000</v>
      </c>
      <c r="I96" s="144">
        <v>0</v>
      </c>
      <c r="J96" s="144">
        <v>0</v>
      </c>
      <c r="K96" s="144">
        <v>32340000</v>
      </c>
      <c r="L96" s="144">
        <v>0</v>
      </c>
      <c r="M96" s="144">
        <v>0</v>
      </c>
      <c r="N96" s="144">
        <v>32340000</v>
      </c>
      <c r="O96" s="144">
        <v>0</v>
      </c>
      <c r="P96" s="144">
        <v>0</v>
      </c>
      <c r="Q96" s="144">
        <v>0</v>
      </c>
      <c r="R96" s="144">
        <v>0</v>
      </c>
      <c r="S96" s="144">
        <v>0</v>
      </c>
      <c r="T96" s="128"/>
    </row>
    <row r="97" spans="1:20" ht="16.5" x14ac:dyDescent="0.25">
      <c r="A97" s="112" t="s">
        <v>204</v>
      </c>
      <c r="B97" s="124" t="s">
        <v>205</v>
      </c>
      <c r="C97" s="118" t="s">
        <v>19</v>
      </c>
      <c r="D97" s="118" t="s">
        <v>20</v>
      </c>
      <c r="E97" s="119" t="s">
        <v>317</v>
      </c>
      <c r="F97" s="120" t="s">
        <v>21</v>
      </c>
      <c r="G97" s="144">
        <v>326297519</v>
      </c>
      <c r="H97" s="144">
        <v>326297519</v>
      </c>
      <c r="I97" s="144">
        <v>0</v>
      </c>
      <c r="J97" s="144">
        <v>0</v>
      </c>
      <c r="K97" s="144">
        <v>0</v>
      </c>
      <c r="L97" s="144">
        <v>326297519</v>
      </c>
      <c r="M97" s="144">
        <v>0</v>
      </c>
      <c r="N97" s="144">
        <v>0</v>
      </c>
      <c r="O97" s="144">
        <v>0</v>
      </c>
      <c r="P97" s="144">
        <v>0</v>
      </c>
      <c r="Q97" s="144">
        <v>0</v>
      </c>
      <c r="R97" s="144">
        <v>0</v>
      </c>
      <c r="S97" s="144">
        <v>0</v>
      </c>
      <c r="T97" s="128"/>
    </row>
    <row r="98" spans="1:20" ht="15" customHeight="1" x14ac:dyDescent="0.25">
      <c r="A98" s="112" t="s">
        <v>206</v>
      </c>
      <c r="B98" s="124" t="s">
        <v>207</v>
      </c>
      <c r="C98" s="118" t="s">
        <v>19</v>
      </c>
      <c r="D98" s="118" t="s">
        <v>20</v>
      </c>
      <c r="E98" s="119" t="s">
        <v>317</v>
      </c>
      <c r="F98" s="120" t="s">
        <v>21</v>
      </c>
      <c r="G98" s="144">
        <v>150171659</v>
      </c>
      <c r="H98" s="144">
        <v>135445161.91999999</v>
      </c>
      <c r="I98" s="144">
        <v>13997646.109999999</v>
      </c>
      <c r="J98" s="144">
        <v>0</v>
      </c>
      <c r="K98" s="144">
        <v>80967783.310000002</v>
      </c>
      <c r="L98" s="144">
        <v>54477378.609999999</v>
      </c>
      <c r="M98" s="144">
        <v>80967783.310000002</v>
      </c>
      <c r="N98" s="144">
        <v>0</v>
      </c>
      <c r="O98" s="144">
        <v>80967783.310000002</v>
      </c>
      <c r="P98" s="144">
        <v>0</v>
      </c>
      <c r="Q98" s="144">
        <v>80967783.310000002</v>
      </c>
      <c r="R98" s="144">
        <v>0</v>
      </c>
      <c r="S98" s="144">
        <v>0</v>
      </c>
      <c r="T98" s="128"/>
    </row>
    <row r="99" spans="1:20" ht="16.5" x14ac:dyDescent="0.25">
      <c r="A99" s="112" t="s">
        <v>208</v>
      </c>
      <c r="B99" s="124" t="s">
        <v>516</v>
      </c>
      <c r="C99" s="118" t="s">
        <v>19</v>
      </c>
      <c r="D99" s="118" t="s">
        <v>20</v>
      </c>
      <c r="E99" s="119" t="s">
        <v>317</v>
      </c>
      <c r="F99" s="120" t="s">
        <v>21</v>
      </c>
      <c r="G99" s="144">
        <v>600000000</v>
      </c>
      <c r="H99" s="144">
        <v>600000000</v>
      </c>
      <c r="I99" s="144">
        <v>0</v>
      </c>
      <c r="J99" s="144">
        <v>0</v>
      </c>
      <c r="K99" s="144">
        <v>0</v>
      </c>
      <c r="L99" s="144">
        <v>600000000</v>
      </c>
      <c r="M99" s="144">
        <v>0</v>
      </c>
      <c r="N99" s="144">
        <v>0</v>
      </c>
      <c r="O99" s="144">
        <v>0</v>
      </c>
      <c r="P99" s="144">
        <v>0</v>
      </c>
      <c r="Q99" s="144">
        <v>0</v>
      </c>
      <c r="R99" s="144">
        <v>0</v>
      </c>
      <c r="S99" s="144">
        <v>0</v>
      </c>
      <c r="T99" s="128"/>
    </row>
    <row r="100" spans="1:20" ht="16.5" x14ac:dyDescent="0.25">
      <c r="A100" s="112" t="s">
        <v>210</v>
      </c>
      <c r="B100" s="124" t="s">
        <v>211</v>
      </c>
      <c r="C100" s="118" t="s">
        <v>19</v>
      </c>
      <c r="D100" s="118" t="s">
        <v>20</v>
      </c>
      <c r="E100" s="119" t="s">
        <v>317</v>
      </c>
      <c r="F100" s="120" t="s">
        <v>21</v>
      </c>
      <c r="G100" s="144">
        <v>540000000</v>
      </c>
      <c r="H100" s="144">
        <v>426064715</v>
      </c>
      <c r="I100" s="144">
        <v>113935285</v>
      </c>
      <c r="J100" s="144">
        <v>0</v>
      </c>
      <c r="K100" s="144">
        <v>273434750</v>
      </c>
      <c r="L100" s="144">
        <v>152629965</v>
      </c>
      <c r="M100" s="144">
        <v>270139908</v>
      </c>
      <c r="N100" s="144">
        <v>3294842</v>
      </c>
      <c r="O100" s="144">
        <v>269365641</v>
      </c>
      <c r="P100" s="144">
        <v>774267</v>
      </c>
      <c r="Q100" s="144">
        <v>269365641</v>
      </c>
      <c r="R100" s="144">
        <v>0</v>
      </c>
      <c r="S100" s="144">
        <v>5400344</v>
      </c>
      <c r="T100" s="128"/>
    </row>
    <row r="101" spans="1:20" ht="15" x14ac:dyDescent="0.25">
      <c r="A101" s="112" t="s">
        <v>212</v>
      </c>
      <c r="B101" s="123" t="s">
        <v>213</v>
      </c>
      <c r="C101" s="115" t="s">
        <v>19</v>
      </c>
      <c r="D101" s="115" t="s">
        <v>20</v>
      </c>
      <c r="E101" s="116" t="s">
        <v>317</v>
      </c>
      <c r="F101" s="117" t="s">
        <v>21</v>
      </c>
      <c r="G101" s="125">
        <v>1057332000</v>
      </c>
      <c r="H101" s="125">
        <v>631105298</v>
      </c>
      <c r="I101" s="125">
        <v>426226702</v>
      </c>
      <c r="J101" s="125">
        <v>0</v>
      </c>
      <c r="K101" s="125">
        <v>255727407</v>
      </c>
      <c r="L101" s="125">
        <v>375377891</v>
      </c>
      <c r="M101" s="125">
        <v>130999886</v>
      </c>
      <c r="N101" s="125">
        <v>124727521</v>
      </c>
      <c r="O101" s="125">
        <v>130999886</v>
      </c>
      <c r="P101" s="125">
        <v>0</v>
      </c>
      <c r="Q101" s="125">
        <v>130999886</v>
      </c>
      <c r="R101" s="125">
        <v>0</v>
      </c>
      <c r="S101" s="125">
        <v>58685856</v>
      </c>
      <c r="T101" s="128"/>
    </row>
    <row r="102" spans="1:20" ht="15" x14ac:dyDescent="0.25">
      <c r="A102" s="112" t="s">
        <v>214</v>
      </c>
      <c r="B102" s="123" t="s">
        <v>215</v>
      </c>
      <c r="C102" s="115" t="s">
        <v>19</v>
      </c>
      <c r="D102" s="115" t="s">
        <v>20</v>
      </c>
      <c r="E102" s="116" t="s">
        <v>317</v>
      </c>
      <c r="F102" s="117" t="s">
        <v>21</v>
      </c>
      <c r="G102" s="125">
        <v>628717000</v>
      </c>
      <c r="H102" s="125">
        <v>628717000</v>
      </c>
      <c r="I102" s="125">
        <v>0</v>
      </c>
      <c r="J102" s="125">
        <v>0</v>
      </c>
      <c r="K102" s="125">
        <v>255727407</v>
      </c>
      <c r="L102" s="125">
        <v>372989593</v>
      </c>
      <c r="M102" s="125">
        <v>130999886</v>
      </c>
      <c r="N102" s="125">
        <v>124727521</v>
      </c>
      <c r="O102" s="125">
        <v>130999886</v>
      </c>
      <c r="P102" s="125">
        <v>0</v>
      </c>
      <c r="Q102" s="125">
        <v>130999886</v>
      </c>
      <c r="R102" s="125">
        <v>0</v>
      </c>
      <c r="S102" s="125">
        <v>58685856</v>
      </c>
      <c r="T102" s="128"/>
    </row>
    <row r="103" spans="1:20" ht="16.5" x14ac:dyDescent="0.25">
      <c r="A103" s="112" t="s">
        <v>216</v>
      </c>
      <c r="B103" s="123" t="s">
        <v>217</v>
      </c>
      <c r="C103" s="115" t="s">
        <v>19</v>
      </c>
      <c r="D103" s="115" t="s">
        <v>20</v>
      </c>
      <c r="E103" s="116" t="s">
        <v>317</v>
      </c>
      <c r="F103" s="117" t="s">
        <v>21</v>
      </c>
      <c r="G103" s="125">
        <v>628717000</v>
      </c>
      <c r="H103" s="125">
        <v>628717000</v>
      </c>
      <c r="I103" s="125">
        <v>0</v>
      </c>
      <c r="J103" s="125">
        <v>0</v>
      </c>
      <c r="K103" s="125">
        <v>255727407</v>
      </c>
      <c r="L103" s="125">
        <v>372989593</v>
      </c>
      <c r="M103" s="125">
        <v>130999886</v>
      </c>
      <c r="N103" s="125">
        <v>124727521</v>
      </c>
      <c r="O103" s="125">
        <v>130999886</v>
      </c>
      <c r="P103" s="125">
        <v>0</v>
      </c>
      <c r="Q103" s="125">
        <v>130999886</v>
      </c>
      <c r="R103" s="125">
        <v>0</v>
      </c>
      <c r="S103" s="125">
        <v>58685856</v>
      </c>
      <c r="T103" s="128"/>
    </row>
    <row r="104" spans="1:20" ht="16.5" x14ac:dyDescent="0.25">
      <c r="A104" s="112" t="s">
        <v>218</v>
      </c>
      <c r="B104" s="123" t="s">
        <v>219</v>
      </c>
      <c r="C104" s="115" t="s">
        <v>19</v>
      </c>
      <c r="D104" s="115" t="s">
        <v>20</v>
      </c>
      <c r="E104" s="116" t="s">
        <v>317</v>
      </c>
      <c r="F104" s="117" t="s">
        <v>21</v>
      </c>
      <c r="G104" s="125">
        <v>628717000</v>
      </c>
      <c r="H104" s="125">
        <v>628717000</v>
      </c>
      <c r="I104" s="125">
        <v>0</v>
      </c>
      <c r="J104" s="125">
        <v>0</v>
      </c>
      <c r="K104" s="125">
        <v>255727407</v>
      </c>
      <c r="L104" s="125">
        <v>372989593</v>
      </c>
      <c r="M104" s="125">
        <v>130999886</v>
      </c>
      <c r="N104" s="125">
        <v>124727521</v>
      </c>
      <c r="O104" s="125">
        <v>130999886</v>
      </c>
      <c r="P104" s="125">
        <v>0</v>
      </c>
      <c r="Q104" s="125">
        <v>130999886</v>
      </c>
      <c r="R104" s="125">
        <v>0</v>
      </c>
      <c r="S104" s="125">
        <v>58685856</v>
      </c>
      <c r="T104" s="128"/>
    </row>
    <row r="105" spans="1:20" ht="15" x14ac:dyDescent="0.25">
      <c r="A105" s="112" t="s">
        <v>220</v>
      </c>
      <c r="B105" s="124" t="s">
        <v>221</v>
      </c>
      <c r="C105" s="118" t="s">
        <v>19</v>
      </c>
      <c r="D105" s="118" t="s">
        <v>20</v>
      </c>
      <c r="E105" s="119" t="s">
        <v>317</v>
      </c>
      <c r="F105" s="120" t="s">
        <v>21</v>
      </c>
      <c r="G105" s="144">
        <v>323480728</v>
      </c>
      <c r="H105" s="144">
        <v>323480728</v>
      </c>
      <c r="I105" s="144">
        <v>0</v>
      </c>
      <c r="J105" s="144">
        <v>0</v>
      </c>
      <c r="K105" s="144">
        <v>160053438</v>
      </c>
      <c r="L105" s="144">
        <v>163427290</v>
      </c>
      <c r="M105" s="144">
        <v>73677733</v>
      </c>
      <c r="N105" s="144">
        <v>86375705</v>
      </c>
      <c r="O105" s="144">
        <v>73677733</v>
      </c>
      <c r="P105" s="144">
        <v>0</v>
      </c>
      <c r="Q105" s="144">
        <v>73677733</v>
      </c>
      <c r="R105" s="144">
        <v>0</v>
      </c>
      <c r="S105" s="144">
        <v>37491835</v>
      </c>
      <c r="T105" s="128"/>
    </row>
    <row r="106" spans="1:20" ht="16.5" x14ac:dyDescent="0.25">
      <c r="A106" s="112" t="s">
        <v>222</v>
      </c>
      <c r="B106" s="124" t="s">
        <v>223</v>
      </c>
      <c r="C106" s="118" t="s">
        <v>19</v>
      </c>
      <c r="D106" s="118" t="s">
        <v>20</v>
      </c>
      <c r="E106" s="119" t="s">
        <v>317</v>
      </c>
      <c r="F106" s="120" t="s">
        <v>21</v>
      </c>
      <c r="G106" s="144">
        <v>305236272</v>
      </c>
      <c r="H106" s="144">
        <v>305236272</v>
      </c>
      <c r="I106" s="144">
        <v>0</v>
      </c>
      <c r="J106" s="144">
        <v>0</v>
      </c>
      <c r="K106" s="144">
        <v>95673969</v>
      </c>
      <c r="L106" s="144">
        <v>209562303</v>
      </c>
      <c r="M106" s="144">
        <v>57322153</v>
      </c>
      <c r="N106" s="144">
        <v>38351816</v>
      </c>
      <c r="O106" s="144">
        <v>57322153</v>
      </c>
      <c r="P106" s="144">
        <v>0</v>
      </c>
      <c r="Q106" s="144">
        <v>57322153</v>
      </c>
      <c r="R106" s="144">
        <v>0</v>
      </c>
      <c r="S106" s="144">
        <v>21194021</v>
      </c>
      <c r="T106" s="128"/>
    </row>
    <row r="107" spans="1:20" ht="15" x14ac:dyDescent="0.25">
      <c r="A107" s="112" t="s">
        <v>224</v>
      </c>
      <c r="B107" s="123" t="s">
        <v>225</v>
      </c>
      <c r="C107" s="115" t="s">
        <v>19</v>
      </c>
      <c r="D107" s="115" t="s">
        <v>20</v>
      </c>
      <c r="E107" s="116" t="s">
        <v>317</v>
      </c>
      <c r="F107" s="117" t="s">
        <v>21</v>
      </c>
      <c r="G107" s="125">
        <v>428615000</v>
      </c>
      <c r="H107" s="125">
        <v>2388298</v>
      </c>
      <c r="I107" s="125">
        <v>426226702</v>
      </c>
      <c r="J107" s="125">
        <v>0</v>
      </c>
      <c r="K107" s="125">
        <v>0</v>
      </c>
      <c r="L107" s="125">
        <v>2388298</v>
      </c>
      <c r="M107" s="125">
        <v>0</v>
      </c>
      <c r="N107" s="125">
        <v>0</v>
      </c>
      <c r="O107" s="125">
        <v>0</v>
      </c>
      <c r="P107" s="125">
        <v>0</v>
      </c>
      <c r="Q107" s="125">
        <v>0</v>
      </c>
      <c r="R107" s="125">
        <v>0</v>
      </c>
      <c r="S107" s="125">
        <v>0</v>
      </c>
      <c r="T107" s="128"/>
    </row>
    <row r="108" spans="1:20" ht="15" x14ac:dyDescent="0.25">
      <c r="A108" s="112" t="s">
        <v>507</v>
      </c>
      <c r="B108" s="123" t="s">
        <v>392</v>
      </c>
      <c r="C108" s="115" t="s">
        <v>19</v>
      </c>
      <c r="D108" s="115" t="s">
        <v>20</v>
      </c>
      <c r="E108" s="116" t="s">
        <v>317</v>
      </c>
      <c r="F108" s="117" t="s">
        <v>21</v>
      </c>
      <c r="G108" s="125">
        <v>428615000</v>
      </c>
      <c r="H108" s="125">
        <v>2388298</v>
      </c>
      <c r="I108" s="125">
        <v>426226702</v>
      </c>
      <c r="J108" s="125">
        <v>0</v>
      </c>
      <c r="K108" s="125">
        <v>0</v>
      </c>
      <c r="L108" s="125">
        <v>2388298</v>
      </c>
      <c r="M108" s="125">
        <v>0</v>
      </c>
      <c r="N108" s="125">
        <v>0</v>
      </c>
      <c r="O108" s="125">
        <v>0</v>
      </c>
      <c r="P108" s="125">
        <v>0</v>
      </c>
      <c r="Q108" s="125">
        <v>0</v>
      </c>
      <c r="R108" s="125">
        <v>0</v>
      </c>
      <c r="S108" s="125">
        <v>0</v>
      </c>
      <c r="T108" s="128"/>
    </row>
    <row r="109" spans="1:20" ht="15" x14ac:dyDescent="0.25">
      <c r="A109" s="112" t="s">
        <v>508</v>
      </c>
      <c r="B109" s="124" t="s">
        <v>393</v>
      </c>
      <c r="C109" s="118" t="s">
        <v>19</v>
      </c>
      <c r="D109" s="118" t="s">
        <v>20</v>
      </c>
      <c r="E109" s="119" t="s">
        <v>317</v>
      </c>
      <c r="F109" s="120" t="s">
        <v>21</v>
      </c>
      <c r="G109" s="144">
        <v>406218078</v>
      </c>
      <c r="H109" s="144">
        <v>2388298</v>
      </c>
      <c r="I109" s="144">
        <v>403829780</v>
      </c>
      <c r="J109" s="144">
        <v>0</v>
      </c>
      <c r="K109" s="144">
        <v>0</v>
      </c>
      <c r="L109" s="144">
        <v>2388298</v>
      </c>
      <c r="M109" s="144">
        <v>0</v>
      </c>
      <c r="N109" s="144">
        <v>0</v>
      </c>
      <c r="O109" s="144">
        <v>0</v>
      </c>
      <c r="P109" s="144">
        <v>0</v>
      </c>
      <c r="Q109" s="144">
        <v>0</v>
      </c>
      <c r="R109" s="144">
        <v>0</v>
      </c>
      <c r="S109" s="144">
        <v>0</v>
      </c>
      <c r="T109" s="128"/>
    </row>
    <row r="110" spans="1:20" ht="15" x14ac:dyDescent="0.25">
      <c r="A110" s="112" t="s">
        <v>509</v>
      </c>
      <c r="B110" s="124" t="s">
        <v>394</v>
      </c>
      <c r="C110" s="118" t="s">
        <v>19</v>
      </c>
      <c r="D110" s="118" t="s">
        <v>20</v>
      </c>
      <c r="E110" s="119" t="s">
        <v>317</v>
      </c>
      <c r="F110" s="120" t="s">
        <v>21</v>
      </c>
      <c r="G110" s="144">
        <v>22396922</v>
      </c>
      <c r="H110" s="144">
        <v>0</v>
      </c>
      <c r="I110" s="144">
        <v>22396922</v>
      </c>
      <c r="J110" s="144">
        <v>0</v>
      </c>
      <c r="K110" s="144">
        <v>0</v>
      </c>
      <c r="L110" s="144">
        <v>0</v>
      </c>
      <c r="M110" s="144">
        <v>0</v>
      </c>
      <c r="N110" s="144">
        <v>0</v>
      </c>
      <c r="O110" s="144">
        <v>0</v>
      </c>
      <c r="P110" s="144">
        <v>0</v>
      </c>
      <c r="Q110" s="144">
        <v>0</v>
      </c>
      <c r="R110" s="144">
        <v>0</v>
      </c>
      <c r="S110" s="144">
        <v>0</v>
      </c>
      <c r="T110" s="128"/>
    </row>
    <row r="111" spans="1:20" ht="16.5" x14ac:dyDescent="0.25">
      <c r="A111" s="112" t="s">
        <v>226</v>
      </c>
      <c r="B111" s="123" t="s">
        <v>227</v>
      </c>
      <c r="C111" s="115" t="s">
        <v>19</v>
      </c>
      <c r="D111" s="115" t="s">
        <v>20</v>
      </c>
      <c r="E111" s="116" t="s">
        <v>317</v>
      </c>
      <c r="F111" s="117" t="s">
        <v>21</v>
      </c>
      <c r="G111" s="125">
        <v>1124352000</v>
      </c>
      <c r="H111" s="125">
        <v>372227243</v>
      </c>
      <c r="I111" s="125">
        <v>752124757</v>
      </c>
      <c r="J111" s="125">
        <v>0</v>
      </c>
      <c r="K111" s="125">
        <v>372227243</v>
      </c>
      <c r="L111" s="125">
        <v>0</v>
      </c>
      <c r="M111" s="125">
        <v>372227243</v>
      </c>
      <c r="N111" s="125">
        <v>0</v>
      </c>
      <c r="O111" s="125">
        <v>372227243</v>
      </c>
      <c r="P111" s="125">
        <v>0</v>
      </c>
      <c r="Q111" s="125">
        <v>372227243</v>
      </c>
      <c r="R111" s="125">
        <v>0</v>
      </c>
      <c r="S111" s="125">
        <v>0</v>
      </c>
      <c r="T111" s="128"/>
    </row>
    <row r="112" spans="1:20" ht="15" x14ac:dyDescent="0.25">
      <c r="A112" s="112" t="s">
        <v>228</v>
      </c>
      <c r="B112" s="123" t="s">
        <v>229</v>
      </c>
      <c r="C112" s="115" t="s">
        <v>19</v>
      </c>
      <c r="D112" s="115" t="s">
        <v>20</v>
      </c>
      <c r="E112" s="116" t="s">
        <v>317</v>
      </c>
      <c r="F112" s="117" t="s">
        <v>21</v>
      </c>
      <c r="G112" s="125">
        <v>426147000</v>
      </c>
      <c r="H112" s="125">
        <v>372227243</v>
      </c>
      <c r="I112" s="125">
        <v>53919757</v>
      </c>
      <c r="J112" s="125">
        <v>0</v>
      </c>
      <c r="K112" s="125">
        <v>372227243</v>
      </c>
      <c r="L112" s="125">
        <v>0</v>
      </c>
      <c r="M112" s="125">
        <v>372227243</v>
      </c>
      <c r="N112" s="125">
        <v>0</v>
      </c>
      <c r="O112" s="125">
        <v>372227243</v>
      </c>
      <c r="P112" s="125">
        <v>0</v>
      </c>
      <c r="Q112" s="125">
        <v>372227243</v>
      </c>
      <c r="R112" s="125">
        <v>0</v>
      </c>
      <c r="S112" s="125">
        <v>0</v>
      </c>
      <c r="T112" s="128"/>
    </row>
    <row r="113" spans="1:20" ht="15" x14ac:dyDescent="0.25">
      <c r="A113" s="112" t="s">
        <v>230</v>
      </c>
      <c r="B113" s="123" t="s">
        <v>231</v>
      </c>
      <c r="C113" s="115" t="s">
        <v>19</v>
      </c>
      <c r="D113" s="115" t="s">
        <v>20</v>
      </c>
      <c r="E113" s="116" t="s">
        <v>317</v>
      </c>
      <c r="F113" s="117" t="s">
        <v>21</v>
      </c>
      <c r="G113" s="125">
        <v>426147000</v>
      </c>
      <c r="H113" s="125">
        <v>372227243</v>
      </c>
      <c r="I113" s="125">
        <v>53919757</v>
      </c>
      <c r="J113" s="125">
        <v>0</v>
      </c>
      <c r="K113" s="125">
        <v>372227243</v>
      </c>
      <c r="L113" s="125">
        <v>0</v>
      </c>
      <c r="M113" s="125">
        <v>372227243</v>
      </c>
      <c r="N113" s="125">
        <v>0</v>
      </c>
      <c r="O113" s="125">
        <v>372227243</v>
      </c>
      <c r="P113" s="125">
        <v>0</v>
      </c>
      <c r="Q113" s="125">
        <v>372227243</v>
      </c>
      <c r="R113" s="125">
        <v>0</v>
      </c>
      <c r="S113" s="125">
        <v>0</v>
      </c>
      <c r="T113" s="128"/>
    </row>
    <row r="114" spans="1:20" ht="16.5" x14ac:dyDescent="0.25">
      <c r="A114" s="112" t="s">
        <v>232</v>
      </c>
      <c r="B114" s="124" t="s">
        <v>233</v>
      </c>
      <c r="C114" s="118" t="s">
        <v>19</v>
      </c>
      <c r="D114" s="118" t="s">
        <v>20</v>
      </c>
      <c r="E114" s="119" t="s">
        <v>317</v>
      </c>
      <c r="F114" s="120" t="s">
        <v>21</v>
      </c>
      <c r="G114" s="144">
        <v>423017676</v>
      </c>
      <c r="H114" s="144">
        <v>369811843</v>
      </c>
      <c r="I114" s="144">
        <v>53205833</v>
      </c>
      <c r="J114" s="144">
        <v>0</v>
      </c>
      <c r="K114" s="144">
        <v>369811843</v>
      </c>
      <c r="L114" s="144">
        <v>0</v>
      </c>
      <c r="M114" s="144">
        <v>369811843</v>
      </c>
      <c r="N114" s="144">
        <v>0</v>
      </c>
      <c r="O114" s="144">
        <v>369811843</v>
      </c>
      <c r="P114" s="144">
        <v>0</v>
      </c>
      <c r="Q114" s="144">
        <v>369811843</v>
      </c>
      <c r="R114" s="144">
        <v>0</v>
      </c>
      <c r="S114" s="144">
        <v>0</v>
      </c>
      <c r="T114" s="128"/>
    </row>
    <row r="115" spans="1:20" ht="15" x14ac:dyDescent="0.25">
      <c r="A115" s="112" t="s">
        <v>234</v>
      </c>
      <c r="B115" s="124" t="s">
        <v>235</v>
      </c>
      <c r="C115" s="118" t="s">
        <v>19</v>
      </c>
      <c r="D115" s="118" t="s">
        <v>20</v>
      </c>
      <c r="E115" s="119" t="s">
        <v>317</v>
      </c>
      <c r="F115" s="120" t="s">
        <v>21</v>
      </c>
      <c r="G115" s="144">
        <v>76544</v>
      </c>
      <c r="H115" s="144">
        <v>0</v>
      </c>
      <c r="I115" s="144">
        <v>76544</v>
      </c>
      <c r="J115" s="144">
        <v>0</v>
      </c>
      <c r="K115" s="144">
        <v>0</v>
      </c>
      <c r="L115" s="144">
        <v>0</v>
      </c>
      <c r="M115" s="144">
        <v>0</v>
      </c>
      <c r="N115" s="144">
        <v>0</v>
      </c>
      <c r="O115" s="144">
        <v>0</v>
      </c>
      <c r="P115" s="144">
        <v>0</v>
      </c>
      <c r="Q115" s="144">
        <v>0</v>
      </c>
      <c r="R115" s="144">
        <v>0</v>
      </c>
      <c r="S115" s="144">
        <v>0</v>
      </c>
      <c r="T115" s="128"/>
    </row>
    <row r="116" spans="1:20" ht="15" x14ac:dyDescent="0.25">
      <c r="A116" s="112" t="s">
        <v>236</v>
      </c>
      <c r="B116" s="124" t="s">
        <v>237</v>
      </c>
      <c r="C116" s="118" t="s">
        <v>19</v>
      </c>
      <c r="D116" s="118" t="s">
        <v>20</v>
      </c>
      <c r="E116" s="119" t="s">
        <v>317</v>
      </c>
      <c r="F116" s="120" t="s">
        <v>21</v>
      </c>
      <c r="G116" s="144">
        <v>3052780</v>
      </c>
      <c r="H116" s="144">
        <v>2415400</v>
      </c>
      <c r="I116" s="144">
        <v>637380</v>
      </c>
      <c r="J116" s="144">
        <v>0</v>
      </c>
      <c r="K116" s="144">
        <v>2415400</v>
      </c>
      <c r="L116" s="144">
        <v>0</v>
      </c>
      <c r="M116" s="144">
        <v>2415400</v>
      </c>
      <c r="N116" s="144">
        <v>0</v>
      </c>
      <c r="O116" s="144">
        <v>2415400</v>
      </c>
      <c r="P116" s="144">
        <v>0</v>
      </c>
      <c r="Q116" s="144">
        <v>2415400</v>
      </c>
      <c r="R116" s="144">
        <v>0</v>
      </c>
      <c r="S116" s="144">
        <v>0</v>
      </c>
      <c r="T116" s="128"/>
    </row>
    <row r="117" spans="1:20" ht="15" x14ac:dyDescent="0.25">
      <c r="A117" s="112" t="s">
        <v>238</v>
      </c>
      <c r="B117" s="124" t="s">
        <v>239</v>
      </c>
      <c r="C117" s="118" t="s">
        <v>19</v>
      </c>
      <c r="D117" s="118" t="s">
        <v>20</v>
      </c>
      <c r="E117" s="119" t="s">
        <v>317</v>
      </c>
      <c r="F117" s="120" t="s">
        <v>21</v>
      </c>
      <c r="G117" s="144">
        <v>43164000</v>
      </c>
      <c r="H117" s="144">
        <v>0</v>
      </c>
      <c r="I117" s="144">
        <v>43164000</v>
      </c>
      <c r="J117" s="144">
        <v>0</v>
      </c>
      <c r="K117" s="144">
        <v>0</v>
      </c>
      <c r="L117" s="144">
        <v>0</v>
      </c>
      <c r="M117" s="144">
        <v>0</v>
      </c>
      <c r="N117" s="144">
        <v>0</v>
      </c>
      <c r="O117" s="144">
        <v>0</v>
      </c>
      <c r="P117" s="144">
        <v>0</v>
      </c>
      <c r="Q117" s="144">
        <v>0</v>
      </c>
      <c r="R117" s="144">
        <v>0</v>
      </c>
      <c r="S117" s="144">
        <v>0</v>
      </c>
      <c r="T117" s="128"/>
    </row>
    <row r="118" spans="1:20" ht="15" x14ac:dyDescent="0.25">
      <c r="A118" s="112" t="s">
        <v>240</v>
      </c>
      <c r="B118" s="123" t="s">
        <v>241</v>
      </c>
      <c r="C118" s="115" t="s">
        <v>19</v>
      </c>
      <c r="D118" s="115" t="s">
        <v>20</v>
      </c>
      <c r="E118" s="116" t="s">
        <v>317</v>
      </c>
      <c r="F118" s="117" t="s">
        <v>21</v>
      </c>
      <c r="G118" s="125">
        <v>655041000</v>
      </c>
      <c r="H118" s="125">
        <v>0</v>
      </c>
      <c r="I118" s="125">
        <v>655041000</v>
      </c>
      <c r="J118" s="125">
        <v>0</v>
      </c>
      <c r="K118" s="125">
        <v>0</v>
      </c>
      <c r="L118" s="125">
        <v>0</v>
      </c>
      <c r="M118" s="125">
        <v>0</v>
      </c>
      <c r="N118" s="125">
        <v>0</v>
      </c>
      <c r="O118" s="125">
        <v>0</v>
      </c>
      <c r="P118" s="125">
        <v>0</v>
      </c>
      <c r="Q118" s="125">
        <v>0</v>
      </c>
      <c r="R118" s="125">
        <v>0</v>
      </c>
      <c r="S118" s="125">
        <v>0</v>
      </c>
      <c r="T118" s="128"/>
    </row>
    <row r="119" spans="1:20" ht="15" x14ac:dyDescent="0.25">
      <c r="A119" s="112" t="s">
        <v>242</v>
      </c>
      <c r="B119" s="124" t="s">
        <v>243</v>
      </c>
      <c r="C119" s="118" t="s">
        <v>19</v>
      </c>
      <c r="D119" s="118" t="s">
        <v>20</v>
      </c>
      <c r="E119" s="119" t="s">
        <v>317</v>
      </c>
      <c r="F119" s="120" t="s">
        <v>21</v>
      </c>
      <c r="G119" s="144">
        <v>655041000</v>
      </c>
      <c r="H119" s="144">
        <v>0</v>
      </c>
      <c r="I119" s="144">
        <v>655041000</v>
      </c>
      <c r="J119" s="144">
        <v>0</v>
      </c>
      <c r="K119" s="144">
        <v>0</v>
      </c>
      <c r="L119" s="144">
        <v>0</v>
      </c>
      <c r="M119" s="144">
        <v>0</v>
      </c>
      <c r="N119" s="144">
        <v>0</v>
      </c>
      <c r="O119" s="144">
        <v>0</v>
      </c>
      <c r="P119" s="144">
        <v>0</v>
      </c>
      <c r="Q119" s="144">
        <v>0</v>
      </c>
      <c r="R119" s="144">
        <v>0</v>
      </c>
      <c r="S119" s="144">
        <v>0</v>
      </c>
      <c r="T119" s="128"/>
    </row>
    <row r="120" spans="1:20" ht="15" x14ac:dyDescent="0.25">
      <c r="A120" s="112" t="s">
        <v>244</v>
      </c>
      <c r="B120" s="123" t="s">
        <v>245</v>
      </c>
      <c r="C120" s="115" t="s">
        <v>19</v>
      </c>
      <c r="D120" s="115" t="s">
        <v>20</v>
      </c>
      <c r="E120" s="116" t="s">
        <v>317</v>
      </c>
      <c r="F120" s="117" t="s">
        <v>21</v>
      </c>
      <c r="G120" s="125">
        <v>53135686070</v>
      </c>
      <c r="H120" s="125">
        <v>50567718704.260002</v>
      </c>
      <c r="I120" s="125">
        <v>2512732417.04</v>
      </c>
      <c r="J120" s="125">
        <v>0</v>
      </c>
      <c r="K120" s="125">
        <v>39393577543.910004</v>
      </c>
      <c r="L120" s="125">
        <v>11174141160.35</v>
      </c>
      <c r="M120" s="125">
        <v>20112548357.189999</v>
      </c>
      <c r="N120" s="125">
        <v>19281029186.720001</v>
      </c>
      <c r="O120" s="125">
        <v>19955485917.860001</v>
      </c>
      <c r="P120" s="125">
        <v>157062439.33000001</v>
      </c>
      <c r="Q120" s="125">
        <v>19955485917.860001</v>
      </c>
      <c r="R120" s="125">
        <v>0</v>
      </c>
      <c r="S120" s="125">
        <v>29814321</v>
      </c>
      <c r="T120" s="128"/>
    </row>
    <row r="121" spans="1:20" ht="15" x14ac:dyDescent="0.25">
      <c r="A121" s="112" t="s">
        <v>244</v>
      </c>
      <c r="B121" s="123" t="s">
        <v>245</v>
      </c>
      <c r="C121" s="115" t="s">
        <v>19</v>
      </c>
      <c r="D121" s="115" t="s">
        <v>20</v>
      </c>
      <c r="E121" s="116" t="s">
        <v>401</v>
      </c>
      <c r="F121" s="117" t="s">
        <v>246</v>
      </c>
      <c r="G121" s="125">
        <v>41000000000</v>
      </c>
      <c r="H121" s="125">
        <v>27739695697.349998</v>
      </c>
      <c r="I121" s="125">
        <v>11080574608.65</v>
      </c>
      <c r="J121" s="125">
        <v>1977925767</v>
      </c>
      <c r="K121" s="125">
        <v>21102621318.98</v>
      </c>
      <c r="L121" s="125">
        <v>6637074378.3699999</v>
      </c>
      <c r="M121" s="125">
        <v>8431130363.6099997</v>
      </c>
      <c r="N121" s="125">
        <v>12671490955.370001</v>
      </c>
      <c r="O121" s="125">
        <v>8406147621.6099997</v>
      </c>
      <c r="P121" s="125">
        <v>24982742</v>
      </c>
      <c r="Q121" s="125">
        <v>8406147621.6099997</v>
      </c>
      <c r="R121" s="125">
        <v>0</v>
      </c>
      <c r="S121" s="125">
        <v>26934896</v>
      </c>
      <c r="T121" s="128"/>
    </row>
    <row r="122" spans="1:20" ht="15" x14ac:dyDescent="0.25">
      <c r="A122" s="112" t="s">
        <v>247</v>
      </c>
      <c r="B122" s="123" t="s">
        <v>248</v>
      </c>
      <c r="C122" s="115" t="s">
        <v>19</v>
      </c>
      <c r="D122" s="115" t="s">
        <v>20</v>
      </c>
      <c r="E122" s="116" t="s">
        <v>317</v>
      </c>
      <c r="F122" s="117" t="s">
        <v>21</v>
      </c>
      <c r="G122" s="125">
        <v>53135686070</v>
      </c>
      <c r="H122" s="125">
        <v>50567718704.260002</v>
      </c>
      <c r="I122" s="125">
        <v>2512732417.04</v>
      </c>
      <c r="J122" s="125">
        <v>0</v>
      </c>
      <c r="K122" s="125">
        <v>39393577543.910004</v>
      </c>
      <c r="L122" s="125">
        <v>11174141160.35</v>
      </c>
      <c r="M122" s="125">
        <v>20112548357.189999</v>
      </c>
      <c r="N122" s="125">
        <v>19281029186.720001</v>
      </c>
      <c r="O122" s="125">
        <v>19955485917.860001</v>
      </c>
      <c r="P122" s="125">
        <v>157062439.33000001</v>
      </c>
      <c r="Q122" s="125">
        <v>19955485917.860001</v>
      </c>
      <c r="R122" s="125">
        <v>0</v>
      </c>
      <c r="S122" s="125">
        <v>29814321</v>
      </c>
      <c r="T122" s="128"/>
    </row>
    <row r="123" spans="1:20" ht="15" x14ac:dyDescent="0.25">
      <c r="A123" s="112" t="s">
        <v>247</v>
      </c>
      <c r="B123" s="123" t="s">
        <v>248</v>
      </c>
      <c r="C123" s="115" t="s">
        <v>19</v>
      </c>
      <c r="D123" s="115" t="s">
        <v>20</v>
      </c>
      <c r="E123" s="116" t="s">
        <v>401</v>
      </c>
      <c r="F123" s="117" t="s">
        <v>246</v>
      </c>
      <c r="G123" s="125">
        <v>12745249378</v>
      </c>
      <c r="H123" s="125">
        <v>8800224541.2199993</v>
      </c>
      <c r="I123" s="125">
        <v>1765295142.78</v>
      </c>
      <c r="J123" s="125">
        <v>1977925767</v>
      </c>
      <c r="K123" s="125">
        <v>5423892472.2200003</v>
      </c>
      <c r="L123" s="125">
        <v>3376332069</v>
      </c>
      <c r="M123" s="125">
        <v>3164019301.3600001</v>
      </c>
      <c r="N123" s="125">
        <v>2259873170.8600001</v>
      </c>
      <c r="O123" s="125">
        <v>3144236559.3600001</v>
      </c>
      <c r="P123" s="125">
        <v>19782742</v>
      </c>
      <c r="Q123" s="125">
        <v>3144236559.3600001</v>
      </c>
      <c r="R123" s="125">
        <v>0</v>
      </c>
      <c r="S123" s="125">
        <v>26934896</v>
      </c>
      <c r="T123" s="128"/>
    </row>
    <row r="124" spans="1:20" ht="15" x14ac:dyDescent="0.25">
      <c r="A124" s="112" t="s">
        <v>249</v>
      </c>
      <c r="B124" s="123" t="s">
        <v>250</v>
      </c>
      <c r="C124" s="115" t="s">
        <v>19</v>
      </c>
      <c r="D124" s="115" t="s">
        <v>20</v>
      </c>
      <c r="E124" s="116" t="s">
        <v>317</v>
      </c>
      <c r="F124" s="117" t="s">
        <v>21</v>
      </c>
      <c r="G124" s="125">
        <v>53135686070</v>
      </c>
      <c r="H124" s="125">
        <v>50567718704.260002</v>
      </c>
      <c r="I124" s="125">
        <v>2512732417.04</v>
      </c>
      <c r="J124" s="125">
        <v>0</v>
      </c>
      <c r="K124" s="125">
        <v>39393577543.910004</v>
      </c>
      <c r="L124" s="125">
        <v>11174141160.35</v>
      </c>
      <c r="M124" s="125">
        <v>20112548357.189999</v>
      </c>
      <c r="N124" s="125">
        <v>19281029186.720001</v>
      </c>
      <c r="O124" s="125">
        <v>19955485917.860001</v>
      </c>
      <c r="P124" s="125">
        <v>157062439.33000001</v>
      </c>
      <c r="Q124" s="125">
        <v>19955485917.860001</v>
      </c>
      <c r="R124" s="125">
        <v>0</v>
      </c>
      <c r="S124" s="125">
        <v>29814321</v>
      </c>
      <c r="T124" s="128"/>
    </row>
    <row r="125" spans="1:20" ht="15" x14ac:dyDescent="0.25">
      <c r="A125" s="112" t="s">
        <v>249</v>
      </c>
      <c r="B125" s="123" t="s">
        <v>250</v>
      </c>
      <c r="C125" s="115" t="s">
        <v>19</v>
      </c>
      <c r="D125" s="115" t="s">
        <v>20</v>
      </c>
      <c r="E125" s="116" t="s">
        <v>401</v>
      </c>
      <c r="F125" s="117" t="s">
        <v>246</v>
      </c>
      <c r="G125" s="125">
        <v>12745249378</v>
      </c>
      <c r="H125" s="125">
        <v>8800224541.2199993</v>
      </c>
      <c r="I125" s="125">
        <v>1765295142.78</v>
      </c>
      <c r="J125" s="125">
        <v>1977925767</v>
      </c>
      <c r="K125" s="125">
        <v>5423892472.2200003</v>
      </c>
      <c r="L125" s="125">
        <v>3376332069</v>
      </c>
      <c r="M125" s="125">
        <v>3164019301.3600001</v>
      </c>
      <c r="N125" s="125">
        <v>2259873170.8600001</v>
      </c>
      <c r="O125" s="125">
        <v>3144236559.3600001</v>
      </c>
      <c r="P125" s="125">
        <v>19782742</v>
      </c>
      <c r="Q125" s="125">
        <v>3144236559.3600001</v>
      </c>
      <c r="R125" s="125">
        <v>0</v>
      </c>
      <c r="S125" s="125">
        <v>26934896</v>
      </c>
      <c r="T125" s="128"/>
    </row>
    <row r="126" spans="1:20" ht="24.75" x14ac:dyDescent="0.25">
      <c r="A126" s="112" t="s">
        <v>276</v>
      </c>
      <c r="B126" s="123" t="s">
        <v>277</v>
      </c>
      <c r="C126" s="115" t="s">
        <v>19</v>
      </c>
      <c r="D126" s="115" t="s">
        <v>20</v>
      </c>
      <c r="E126" s="116" t="s">
        <v>401</v>
      </c>
      <c r="F126" s="117" t="s">
        <v>246</v>
      </c>
      <c r="G126" s="125">
        <v>2000000000</v>
      </c>
      <c r="H126" s="125">
        <v>22074233</v>
      </c>
      <c r="I126" s="125">
        <v>0</v>
      </c>
      <c r="J126" s="125">
        <v>1977925767</v>
      </c>
      <c r="K126" s="125">
        <v>22074233</v>
      </c>
      <c r="L126" s="125">
        <v>0</v>
      </c>
      <c r="M126" s="125">
        <v>22074233</v>
      </c>
      <c r="N126" s="125">
        <v>0</v>
      </c>
      <c r="O126" s="125">
        <v>22074233</v>
      </c>
      <c r="P126" s="125">
        <v>0</v>
      </c>
      <c r="Q126" s="125">
        <v>22074233</v>
      </c>
      <c r="R126" s="125">
        <v>0</v>
      </c>
      <c r="S126" s="125">
        <v>0</v>
      </c>
      <c r="T126" s="128"/>
    </row>
    <row r="127" spans="1:20" ht="33" x14ac:dyDescent="0.25">
      <c r="A127" s="112" t="s">
        <v>852</v>
      </c>
      <c r="B127" s="124" t="s">
        <v>853</v>
      </c>
      <c r="C127" s="118" t="s">
        <v>19</v>
      </c>
      <c r="D127" s="118" t="s">
        <v>20</v>
      </c>
      <c r="E127" s="119" t="s">
        <v>401</v>
      </c>
      <c r="F127" s="120" t="s">
        <v>246</v>
      </c>
      <c r="G127" s="144">
        <v>2000000000</v>
      </c>
      <c r="H127" s="144">
        <v>22074233</v>
      </c>
      <c r="I127" s="144">
        <v>0</v>
      </c>
      <c r="J127" s="144">
        <v>1977925767</v>
      </c>
      <c r="K127" s="144">
        <v>22074233</v>
      </c>
      <c r="L127" s="144">
        <v>0</v>
      </c>
      <c r="M127" s="144">
        <v>22074233</v>
      </c>
      <c r="N127" s="144">
        <v>0</v>
      </c>
      <c r="O127" s="144">
        <v>22074233</v>
      </c>
      <c r="P127" s="144">
        <v>0</v>
      </c>
      <c r="Q127" s="144">
        <v>22074233</v>
      </c>
      <c r="R127" s="144">
        <v>0</v>
      </c>
      <c r="S127" s="144">
        <v>0</v>
      </c>
      <c r="T127" s="128"/>
    </row>
    <row r="128" spans="1:20" ht="16.5" x14ac:dyDescent="0.25">
      <c r="A128" s="112" t="s">
        <v>854</v>
      </c>
      <c r="B128" s="123" t="s">
        <v>274</v>
      </c>
      <c r="C128" s="115" t="s">
        <v>19</v>
      </c>
      <c r="D128" s="115" t="s">
        <v>20</v>
      </c>
      <c r="E128" s="116" t="s">
        <v>401</v>
      </c>
      <c r="F128" s="117" t="s">
        <v>246</v>
      </c>
      <c r="G128" s="125">
        <v>22074233</v>
      </c>
      <c r="H128" s="125">
        <v>22074233</v>
      </c>
      <c r="I128" s="125">
        <v>0</v>
      </c>
      <c r="J128" s="125">
        <v>0</v>
      </c>
      <c r="K128" s="125">
        <v>22074233</v>
      </c>
      <c r="L128" s="125">
        <v>0</v>
      </c>
      <c r="M128" s="125">
        <v>22074233</v>
      </c>
      <c r="N128" s="125">
        <v>0</v>
      </c>
      <c r="O128" s="125">
        <v>22074233</v>
      </c>
      <c r="P128" s="125">
        <v>0</v>
      </c>
      <c r="Q128" s="125">
        <v>22074233</v>
      </c>
      <c r="R128" s="125">
        <v>0</v>
      </c>
      <c r="S128" s="125">
        <v>0</v>
      </c>
      <c r="T128" s="128"/>
    </row>
    <row r="129" spans="1:20" ht="49.5" x14ac:dyDescent="0.25">
      <c r="A129" s="112" t="s">
        <v>855</v>
      </c>
      <c r="B129" s="124" t="s">
        <v>856</v>
      </c>
      <c r="C129" s="118" t="s">
        <v>19</v>
      </c>
      <c r="D129" s="118" t="s">
        <v>20</v>
      </c>
      <c r="E129" s="119" t="s">
        <v>401</v>
      </c>
      <c r="F129" s="120" t="s">
        <v>246</v>
      </c>
      <c r="G129" s="144">
        <v>22074233</v>
      </c>
      <c r="H129" s="144">
        <v>22074233</v>
      </c>
      <c r="I129" s="144">
        <v>0</v>
      </c>
      <c r="J129" s="144">
        <v>0</v>
      </c>
      <c r="K129" s="144">
        <v>22074233</v>
      </c>
      <c r="L129" s="144">
        <v>0</v>
      </c>
      <c r="M129" s="144">
        <v>22074233</v>
      </c>
      <c r="N129" s="144">
        <v>0</v>
      </c>
      <c r="O129" s="144">
        <v>22074233</v>
      </c>
      <c r="P129" s="144">
        <v>0</v>
      </c>
      <c r="Q129" s="144">
        <v>22074233</v>
      </c>
      <c r="R129" s="144">
        <v>0</v>
      </c>
      <c r="S129" s="144">
        <v>0</v>
      </c>
      <c r="T129" s="128"/>
    </row>
    <row r="130" spans="1:20" ht="15" customHeight="1" x14ac:dyDescent="0.25">
      <c r="A130" s="112" t="s">
        <v>857</v>
      </c>
      <c r="B130" s="123" t="s">
        <v>858</v>
      </c>
      <c r="C130" s="115" t="s">
        <v>19</v>
      </c>
      <c r="D130" s="115" t="s">
        <v>20</v>
      </c>
      <c r="E130" s="116" t="s">
        <v>401</v>
      </c>
      <c r="F130" s="117" t="s">
        <v>246</v>
      </c>
      <c r="G130" s="125">
        <v>2545249378</v>
      </c>
      <c r="H130" s="125">
        <v>1374544911</v>
      </c>
      <c r="I130" s="125">
        <v>1139045000</v>
      </c>
      <c r="J130" s="125">
        <v>0</v>
      </c>
      <c r="K130" s="125">
        <v>1116212967</v>
      </c>
      <c r="L130" s="125">
        <v>258331944</v>
      </c>
      <c r="M130" s="125">
        <v>421857500</v>
      </c>
      <c r="N130" s="125">
        <v>694355467</v>
      </c>
      <c r="O130" s="125">
        <v>421857500</v>
      </c>
      <c r="P130" s="125">
        <v>0</v>
      </c>
      <c r="Q130" s="125">
        <v>421857500</v>
      </c>
      <c r="R130" s="125">
        <v>0</v>
      </c>
      <c r="S130" s="125">
        <v>0</v>
      </c>
      <c r="T130" s="128"/>
    </row>
    <row r="131" spans="1:20" ht="24.75" x14ac:dyDescent="0.25">
      <c r="A131" s="112" t="s">
        <v>864</v>
      </c>
      <c r="B131" s="123" t="s">
        <v>853</v>
      </c>
      <c r="C131" s="115" t="s">
        <v>19</v>
      </c>
      <c r="D131" s="115" t="s">
        <v>20</v>
      </c>
      <c r="E131" s="116" t="s">
        <v>401</v>
      </c>
      <c r="F131" s="117" t="s">
        <v>246</v>
      </c>
      <c r="G131" s="125">
        <v>2545249378</v>
      </c>
      <c r="H131" s="125">
        <v>1374544911</v>
      </c>
      <c r="I131" s="125">
        <v>1139045000</v>
      </c>
      <c r="J131" s="125">
        <v>0</v>
      </c>
      <c r="K131" s="125">
        <v>1116212967</v>
      </c>
      <c r="L131" s="125">
        <v>258331944</v>
      </c>
      <c r="M131" s="125">
        <v>421857500</v>
      </c>
      <c r="N131" s="125">
        <v>694355467</v>
      </c>
      <c r="O131" s="125">
        <v>421857500</v>
      </c>
      <c r="P131" s="125">
        <v>0</v>
      </c>
      <c r="Q131" s="125">
        <v>421857500</v>
      </c>
      <c r="R131" s="125">
        <v>0</v>
      </c>
      <c r="S131" s="125">
        <v>0</v>
      </c>
      <c r="T131" s="128"/>
    </row>
    <row r="132" spans="1:20" ht="16.5" x14ac:dyDescent="0.25">
      <c r="A132" s="112" t="s">
        <v>1050</v>
      </c>
      <c r="B132" s="123" t="s">
        <v>253</v>
      </c>
      <c r="C132" s="115" t="s">
        <v>19</v>
      </c>
      <c r="D132" s="115" t="s">
        <v>20</v>
      </c>
      <c r="E132" s="116" t="s">
        <v>401</v>
      </c>
      <c r="F132" s="117" t="s">
        <v>246</v>
      </c>
      <c r="G132" s="125">
        <v>1906853933</v>
      </c>
      <c r="H132" s="125">
        <v>772512700</v>
      </c>
      <c r="I132" s="125">
        <v>1134341233</v>
      </c>
      <c r="J132" s="125">
        <v>0</v>
      </c>
      <c r="K132" s="125">
        <v>772512700</v>
      </c>
      <c r="L132" s="125">
        <v>0</v>
      </c>
      <c r="M132" s="125">
        <v>316423000</v>
      </c>
      <c r="N132" s="125">
        <v>456089700</v>
      </c>
      <c r="O132" s="125">
        <v>316423000</v>
      </c>
      <c r="P132" s="125">
        <v>0</v>
      </c>
      <c r="Q132" s="125">
        <v>316423000</v>
      </c>
      <c r="R132" s="125">
        <v>0</v>
      </c>
      <c r="S132" s="125">
        <v>0</v>
      </c>
      <c r="T132" s="128"/>
    </row>
    <row r="133" spans="1:20" ht="15" customHeight="1" x14ac:dyDescent="0.25">
      <c r="A133" s="112" t="s">
        <v>1051</v>
      </c>
      <c r="B133" s="123" t="s">
        <v>254</v>
      </c>
      <c r="C133" s="115" t="s">
        <v>19</v>
      </c>
      <c r="D133" s="115" t="s">
        <v>20</v>
      </c>
      <c r="E133" s="116" t="s">
        <v>401</v>
      </c>
      <c r="F133" s="117" t="s">
        <v>246</v>
      </c>
      <c r="G133" s="125">
        <v>638395445</v>
      </c>
      <c r="H133" s="125">
        <v>602032211</v>
      </c>
      <c r="I133" s="125">
        <v>4703767</v>
      </c>
      <c r="J133" s="125">
        <v>0</v>
      </c>
      <c r="K133" s="125">
        <v>343700267</v>
      </c>
      <c r="L133" s="125">
        <v>258331944</v>
      </c>
      <c r="M133" s="125">
        <v>105434500</v>
      </c>
      <c r="N133" s="125">
        <v>238265767</v>
      </c>
      <c r="O133" s="125">
        <v>105434500</v>
      </c>
      <c r="P133" s="125">
        <v>0</v>
      </c>
      <c r="Q133" s="125">
        <v>105434500</v>
      </c>
      <c r="R133" s="125">
        <v>0</v>
      </c>
      <c r="S133" s="125">
        <v>0</v>
      </c>
      <c r="T133" s="128"/>
    </row>
    <row r="134" spans="1:20" ht="15" customHeight="1" x14ac:dyDescent="0.25">
      <c r="A134" s="112" t="s">
        <v>877</v>
      </c>
      <c r="B134" s="124" t="s">
        <v>878</v>
      </c>
      <c r="C134" s="118" t="s">
        <v>19</v>
      </c>
      <c r="D134" s="118" t="s">
        <v>20</v>
      </c>
      <c r="E134" s="119" t="s">
        <v>401</v>
      </c>
      <c r="F134" s="120" t="s">
        <v>246</v>
      </c>
      <c r="G134" s="144">
        <v>1906853933</v>
      </c>
      <c r="H134" s="144">
        <v>772512700</v>
      </c>
      <c r="I134" s="144">
        <v>1134341233</v>
      </c>
      <c r="J134" s="144">
        <v>0</v>
      </c>
      <c r="K134" s="144">
        <v>772512700</v>
      </c>
      <c r="L134" s="144">
        <v>0</v>
      </c>
      <c r="M134" s="144">
        <v>316423000</v>
      </c>
      <c r="N134" s="144">
        <v>456089700</v>
      </c>
      <c r="O134" s="144">
        <v>316423000</v>
      </c>
      <c r="P134" s="144">
        <v>0</v>
      </c>
      <c r="Q134" s="144">
        <v>316423000</v>
      </c>
      <c r="R134" s="144">
        <v>0</v>
      </c>
      <c r="S134" s="144">
        <v>0</v>
      </c>
      <c r="T134" s="128"/>
    </row>
    <row r="135" spans="1:20" ht="15" customHeight="1" x14ac:dyDescent="0.25">
      <c r="A135" s="112" t="s">
        <v>879</v>
      </c>
      <c r="B135" s="124" t="s">
        <v>880</v>
      </c>
      <c r="C135" s="118" t="s">
        <v>19</v>
      </c>
      <c r="D135" s="118" t="s">
        <v>20</v>
      </c>
      <c r="E135" s="119" t="s">
        <v>401</v>
      </c>
      <c r="F135" s="120" t="s">
        <v>246</v>
      </c>
      <c r="G135" s="144">
        <v>638395445</v>
      </c>
      <c r="H135" s="144">
        <v>602032211</v>
      </c>
      <c r="I135" s="144">
        <v>4703767</v>
      </c>
      <c r="J135" s="144">
        <v>0</v>
      </c>
      <c r="K135" s="144">
        <v>343700267</v>
      </c>
      <c r="L135" s="144">
        <v>258331944</v>
      </c>
      <c r="M135" s="144">
        <v>105434500</v>
      </c>
      <c r="N135" s="144">
        <v>238265767</v>
      </c>
      <c r="O135" s="144">
        <v>105434500</v>
      </c>
      <c r="P135" s="144">
        <v>0</v>
      </c>
      <c r="Q135" s="144">
        <v>105434500</v>
      </c>
      <c r="R135" s="144">
        <v>0</v>
      </c>
      <c r="S135" s="144">
        <v>0</v>
      </c>
      <c r="T135" s="128"/>
    </row>
    <row r="136" spans="1:20" ht="33" x14ac:dyDescent="0.25">
      <c r="A136" s="145" t="s">
        <v>881</v>
      </c>
      <c r="B136" s="123" t="s">
        <v>517</v>
      </c>
      <c r="C136" s="115" t="s">
        <v>19</v>
      </c>
      <c r="D136" s="115" t="s">
        <v>20</v>
      </c>
      <c r="E136" s="116" t="s">
        <v>317</v>
      </c>
      <c r="F136" s="117" t="s">
        <v>21</v>
      </c>
      <c r="G136" s="125">
        <v>53135686070</v>
      </c>
      <c r="H136" s="125">
        <v>50567718704.260002</v>
      </c>
      <c r="I136" s="125">
        <v>2512732417.04</v>
      </c>
      <c r="J136" s="125">
        <v>0</v>
      </c>
      <c r="K136" s="125">
        <v>39393577543.910004</v>
      </c>
      <c r="L136" s="125">
        <v>11174141160.35</v>
      </c>
      <c r="M136" s="125">
        <v>20112548357.189999</v>
      </c>
      <c r="N136" s="125">
        <v>19281029186.720001</v>
      </c>
      <c r="O136" s="125">
        <v>19955485917.860001</v>
      </c>
      <c r="P136" s="125">
        <v>157062439.33000001</v>
      </c>
      <c r="Q136" s="125">
        <v>19955485917.860001</v>
      </c>
      <c r="R136" s="125">
        <v>0</v>
      </c>
      <c r="S136" s="125">
        <v>29814321</v>
      </c>
      <c r="T136" s="128"/>
    </row>
    <row r="137" spans="1:20" ht="15" customHeight="1" x14ac:dyDescent="0.25">
      <c r="A137" s="145" t="s">
        <v>882</v>
      </c>
      <c r="B137" s="123" t="s">
        <v>517</v>
      </c>
      <c r="C137" s="115" t="s">
        <v>19</v>
      </c>
      <c r="D137" s="115" t="s">
        <v>20</v>
      </c>
      <c r="E137" s="116" t="s">
        <v>401</v>
      </c>
      <c r="F137" s="117" t="s">
        <v>246</v>
      </c>
      <c r="G137" s="125">
        <v>8200000000</v>
      </c>
      <c r="H137" s="125">
        <v>7403605397.2200003</v>
      </c>
      <c r="I137" s="125">
        <v>626250142.77999997</v>
      </c>
      <c r="J137" s="125">
        <v>0</v>
      </c>
      <c r="K137" s="125">
        <v>4285605272.2199998</v>
      </c>
      <c r="L137" s="125">
        <v>3118000125</v>
      </c>
      <c r="M137" s="125">
        <v>2720087568.3600001</v>
      </c>
      <c r="N137" s="125">
        <v>1565517703.8599999</v>
      </c>
      <c r="O137" s="125">
        <v>2700304826.3600001</v>
      </c>
      <c r="P137" s="125">
        <v>19782742</v>
      </c>
      <c r="Q137" s="125">
        <v>2700304826.3600001</v>
      </c>
      <c r="R137" s="125">
        <v>0</v>
      </c>
      <c r="S137" s="125">
        <v>26934896</v>
      </c>
      <c r="T137" s="128"/>
    </row>
    <row r="138" spans="1:20" ht="15" x14ac:dyDescent="0.25">
      <c r="A138" s="112" t="s">
        <v>1052</v>
      </c>
      <c r="B138" s="123" t="s">
        <v>260</v>
      </c>
      <c r="C138" s="115" t="s">
        <v>19</v>
      </c>
      <c r="D138" s="115" t="s">
        <v>20</v>
      </c>
      <c r="E138" s="116" t="s">
        <v>317</v>
      </c>
      <c r="F138" s="117" t="s">
        <v>21</v>
      </c>
      <c r="G138" s="125">
        <v>1416454649</v>
      </c>
      <c r="H138" s="125">
        <v>935006240.33000004</v>
      </c>
      <c r="I138" s="125">
        <v>467133993.67000002</v>
      </c>
      <c r="J138" s="125">
        <v>0</v>
      </c>
      <c r="K138" s="125">
        <v>739512676.33000004</v>
      </c>
      <c r="L138" s="125">
        <v>195493564</v>
      </c>
      <c r="M138" s="125">
        <v>309765841.32999998</v>
      </c>
      <c r="N138" s="125">
        <v>429746835</v>
      </c>
      <c r="O138" s="125">
        <v>297597841.32999998</v>
      </c>
      <c r="P138" s="125">
        <v>12168000</v>
      </c>
      <c r="Q138" s="125">
        <v>297597841.32999998</v>
      </c>
      <c r="R138" s="125">
        <v>0</v>
      </c>
      <c r="S138" s="125">
        <v>3865562</v>
      </c>
      <c r="T138" s="128"/>
    </row>
    <row r="139" spans="1:20" ht="15" x14ac:dyDescent="0.25">
      <c r="A139" s="112" t="s">
        <v>1053</v>
      </c>
      <c r="B139" s="123" t="s">
        <v>261</v>
      </c>
      <c r="C139" s="115" t="s">
        <v>19</v>
      </c>
      <c r="D139" s="115" t="s">
        <v>20</v>
      </c>
      <c r="E139" s="116" t="s">
        <v>317</v>
      </c>
      <c r="F139" s="117" t="s">
        <v>21</v>
      </c>
      <c r="G139" s="125">
        <v>8521729924</v>
      </c>
      <c r="H139" s="125">
        <v>8439814550.6400003</v>
      </c>
      <c r="I139" s="125">
        <v>67008706.659999996</v>
      </c>
      <c r="J139" s="125">
        <v>0</v>
      </c>
      <c r="K139" s="125">
        <v>7635570235.6800003</v>
      </c>
      <c r="L139" s="125">
        <v>804244314.96000004</v>
      </c>
      <c r="M139" s="125">
        <v>4853308141.6700001</v>
      </c>
      <c r="N139" s="125">
        <v>2782262094.0100002</v>
      </c>
      <c r="O139" s="125">
        <v>4768160008.3400002</v>
      </c>
      <c r="P139" s="125">
        <v>85148133.329999998</v>
      </c>
      <c r="Q139" s="125">
        <v>4768160008.3400002</v>
      </c>
      <c r="R139" s="125">
        <v>0</v>
      </c>
      <c r="S139" s="125">
        <v>0</v>
      </c>
      <c r="T139" s="128"/>
    </row>
    <row r="140" spans="1:20" ht="16.5" x14ac:dyDescent="0.25">
      <c r="A140" s="112" t="s">
        <v>1054</v>
      </c>
      <c r="B140" s="123" t="s">
        <v>262</v>
      </c>
      <c r="C140" s="115" t="s">
        <v>19</v>
      </c>
      <c r="D140" s="115" t="s">
        <v>20</v>
      </c>
      <c r="E140" s="116" t="s">
        <v>317</v>
      </c>
      <c r="F140" s="117" t="s">
        <v>21</v>
      </c>
      <c r="G140" s="125">
        <v>413354306</v>
      </c>
      <c r="H140" s="125">
        <v>413354306</v>
      </c>
      <c r="I140" s="125">
        <v>0</v>
      </c>
      <c r="J140" s="125">
        <v>0</v>
      </c>
      <c r="K140" s="125">
        <v>413354306</v>
      </c>
      <c r="L140" s="125">
        <v>0</v>
      </c>
      <c r="M140" s="125">
        <v>0</v>
      </c>
      <c r="N140" s="125">
        <v>413354306</v>
      </c>
      <c r="O140" s="125">
        <v>0</v>
      </c>
      <c r="P140" s="125">
        <v>0</v>
      </c>
      <c r="Q140" s="125">
        <v>0</v>
      </c>
      <c r="R140" s="125">
        <v>0</v>
      </c>
      <c r="S140" s="125">
        <v>0</v>
      </c>
      <c r="T140" s="128"/>
    </row>
    <row r="141" spans="1:20" ht="15" x14ac:dyDescent="0.25">
      <c r="A141" s="112" t="s">
        <v>1055</v>
      </c>
      <c r="B141" s="123" t="s">
        <v>263</v>
      </c>
      <c r="C141" s="115" t="s">
        <v>19</v>
      </c>
      <c r="D141" s="115" t="s">
        <v>20</v>
      </c>
      <c r="E141" s="116" t="s">
        <v>317</v>
      </c>
      <c r="F141" s="117" t="s">
        <v>21</v>
      </c>
      <c r="G141" s="125">
        <v>24209709627</v>
      </c>
      <c r="H141" s="125">
        <v>23004923982.150002</v>
      </c>
      <c r="I141" s="125">
        <v>1197491344.8499999</v>
      </c>
      <c r="J141" s="125">
        <v>0</v>
      </c>
      <c r="K141" s="125">
        <v>20213454682.150002</v>
      </c>
      <c r="L141" s="125">
        <v>2791469300</v>
      </c>
      <c r="M141" s="125">
        <v>12004904835.190001</v>
      </c>
      <c r="N141" s="125">
        <v>8208549846.96</v>
      </c>
      <c r="O141" s="125">
        <v>11988835529.190001</v>
      </c>
      <c r="P141" s="125">
        <v>16069306</v>
      </c>
      <c r="Q141" s="125">
        <v>11988835529.190001</v>
      </c>
      <c r="R141" s="125">
        <v>0</v>
      </c>
      <c r="S141" s="125">
        <v>25948759</v>
      </c>
      <c r="T141" s="128"/>
    </row>
    <row r="142" spans="1:20" ht="15" x14ac:dyDescent="0.25">
      <c r="A142" s="112" t="s">
        <v>1056</v>
      </c>
      <c r="B142" s="123" t="s">
        <v>264</v>
      </c>
      <c r="C142" s="115" t="s">
        <v>19</v>
      </c>
      <c r="D142" s="115" t="s">
        <v>20</v>
      </c>
      <c r="E142" s="116" t="s">
        <v>317</v>
      </c>
      <c r="F142" s="117" t="s">
        <v>21</v>
      </c>
      <c r="G142" s="125">
        <v>10610911727</v>
      </c>
      <c r="H142" s="125">
        <v>10268632863.16</v>
      </c>
      <c r="I142" s="125">
        <v>323559296.83999997</v>
      </c>
      <c r="J142" s="125">
        <v>0</v>
      </c>
      <c r="K142" s="125">
        <v>3347820839.3800001</v>
      </c>
      <c r="L142" s="125">
        <v>6920812023.7799997</v>
      </c>
      <c r="M142" s="125">
        <v>1165813417</v>
      </c>
      <c r="N142" s="125">
        <v>2182007422.3800001</v>
      </c>
      <c r="O142" s="125">
        <v>1159866417</v>
      </c>
      <c r="P142" s="125">
        <v>5947000</v>
      </c>
      <c r="Q142" s="125">
        <v>1159866417</v>
      </c>
      <c r="R142" s="125">
        <v>0</v>
      </c>
      <c r="S142" s="125">
        <v>0</v>
      </c>
      <c r="T142" s="128"/>
    </row>
    <row r="143" spans="1:20" ht="24.75" x14ac:dyDescent="0.25">
      <c r="A143" s="112" t="s">
        <v>920</v>
      </c>
      <c r="B143" s="123" t="s">
        <v>853</v>
      </c>
      <c r="C143" s="115" t="s">
        <v>19</v>
      </c>
      <c r="D143" s="115" t="s">
        <v>20</v>
      </c>
      <c r="E143" s="116" t="s">
        <v>317</v>
      </c>
      <c r="F143" s="117" t="s">
        <v>21</v>
      </c>
      <c r="G143" s="125">
        <v>53135686070</v>
      </c>
      <c r="H143" s="125">
        <v>50567718704.260002</v>
      </c>
      <c r="I143" s="125">
        <v>2512732417.04</v>
      </c>
      <c r="J143" s="125">
        <v>0</v>
      </c>
      <c r="K143" s="125">
        <v>39393577543.910004</v>
      </c>
      <c r="L143" s="125">
        <v>11174141160.35</v>
      </c>
      <c r="M143" s="125">
        <v>20112548357.189999</v>
      </c>
      <c r="N143" s="125">
        <v>19281029186.720001</v>
      </c>
      <c r="O143" s="125">
        <v>19955485917.860001</v>
      </c>
      <c r="P143" s="125">
        <v>157062439.33000001</v>
      </c>
      <c r="Q143" s="125">
        <v>19955485917.860001</v>
      </c>
      <c r="R143" s="125">
        <v>0</v>
      </c>
      <c r="S143" s="125">
        <v>29814321</v>
      </c>
      <c r="T143" s="128"/>
    </row>
    <row r="144" spans="1:20" ht="16.5" x14ac:dyDescent="0.25">
      <c r="A144" s="112" t="s">
        <v>1057</v>
      </c>
      <c r="B144" s="123" t="s">
        <v>518</v>
      </c>
      <c r="C144" s="115" t="s">
        <v>19</v>
      </c>
      <c r="D144" s="115" t="s">
        <v>20</v>
      </c>
      <c r="E144" s="116" t="s">
        <v>317</v>
      </c>
      <c r="F144" s="117" t="s">
        <v>21</v>
      </c>
      <c r="G144" s="125">
        <v>4725073086</v>
      </c>
      <c r="H144" s="125">
        <v>4351889897.3100004</v>
      </c>
      <c r="I144" s="125">
        <v>373183188.69</v>
      </c>
      <c r="J144" s="125">
        <v>0</v>
      </c>
      <c r="K144" s="125">
        <v>3889767939.6999998</v>
      </c>
      <c r="L144" s="125">
        <v>462121957.61000001</v>
      </c>
      <c r="M144" s="125">
        <v>675828988</v>
      </c>
      <c r="N144" s="125">
        <v>3213938951.6999998</v>
      </c>
      <c r="O144" s="125">
        <v>643620988</v>
      </c>
      <c r="P144" s="125">
        <v>32208000</v>
      </c>
      <c r="Q144" s="125">
        <v>643620988</v>
      </c>
      <c r="R144" s="125">
        <v>0</v>
      </c>
      <c r="S144" s="125">
        <v>0</v>
      </c>
      <c r="T144" s="128"/>
    </row>
    <row r="145" spans="1:20" ht="16.5" x14ac:dyDescent="0.25">
      <c r="A145" s="112" t="s">
        <v>1058</v>
      </c>
      <c r="B145" s="123" t="s">
        <v>258</v>
      </c>
      <c r="C145" s="115" t="s">
        <v>19</v>
      </c>
      <c r="D145" s="115" t="s">
        <v>20</v>
      </c>
      <c r="E145" s="116" t="s">
        <v>317</v>
      </c>
      <c r="F145" s="117" t="s">
        <v>21</v>
      </c>
      <c r="G145" s="125">
        <v>0</v>
      </c>
      <c r="H145" s="125">
        <v>0</v>
      </c>
      <c r="I145" s="125">
        <v>0</v>
      </c>
      <c r="J145" s="125">
        <v>0</v>
      </c>
      <c r="K145" s="125">
        <v>0</v>
      </c>
      <c r="L145" s="125">
        <v>0</v>
      </c>
      <c r="M145" s="125">
        <v>0</v>
      </c>
      <c r="N145" s="125">
        <v>0</v>
      </c>
      <c r="O145" s="125">
        <v>0</v>
      </c>
      <c r="P145" s="125">
        <v>0</v>
      </c>
      <c r="Q145" s="125">
        <v>0</v>
      </c>
      <c r="R145" s="125">
        <v>0</v>
      </c>
      <c r="S145" s="125">
        <v>0</v>
      </c>
      <c r="T145" s="128"/>
    </row>
    <row r="146" spans="1:20" ht="24.75" x14ac:dyDescent="0.25">
      <c r="A146" s="112" t="s">
        <v>1059</v>
      </c>
      <c r="B146" s="123" t="s">
        <v>259</v>
      </c>
      <c r="C146" s="115" t="s">
        <v>19</v>
      </c>
      <c r="D146" s="115" t="s">
        <v>20</v>
      </c>
      <c r="E146" s="116" t="s">
        <v>317</v>
      </c>
      <c r="F146" s="117" t="s">
        <v>21</v>
      </c>
      <c r="G146" s="125">
        <v>3238452751</v>
      </c>
      <c r="H146" s="125">
        <v>3154096864.6700001</v>
      </c>
      <c r="I146" s="125">
        <v>84355886.329999998</v>
      </c>
      <c r="J146" s="125">
        <v>0</v>
      </c>
      <c r="K146" s="125">
        <v>3154096864.6700001</v>
      </c>
      <c r="L146" s="125">
        <v>0</v>
      </c>
      <c r="M146" s="125">
        <v>1102927134</v>
      </c>
      <c r="N146" s="125">
        <v>2051169730.6700001</v>
      </c>
      <c r="O146" s="125">
        <v>1097405134</v>
      </c>
      <c r="P146" s="125">
        <v>5522000</v>
      </c>
      <c r="Q146" s="125">
        <v>1097405134</v>
      </c>
      <c r="R146" s="125">
        <v>0</v>
      </c>
      <c r="S146" s="125">
        <v>0</v>
      </c>
      <c r="T146" s="128"/>
    </row>
    <row r="147" spans="1:20" ht="24.75" x14ac:dyDescent="0.25">
      <c r="A147" s="112" t="s">
        <v>920</v>
      </c>
      <c r="B147" s="123" t="s">
        <v>853</v>
      </c>
      <c r="C147" s="115" t="s">
        <v>19</v>
      </c>
      <c r="D147" s="115" t="s">
        <v>20</v>
      </c>
      <c r="E147" s="116" t="s">
        <v>401</v>
      </c>
      <c r="F147" s="117" t="s">
        <v>246</v>
      </c>
      <c r="G147" s="125">
        <v>8200000000</v>
      </c>
      <c r="H147" s="125">
        <v>7403605397.2200003</v>
      </c>
      <c r="I147" s="125">
        <v>626250142.77999997</v>
      </c>
      <c r="J147" s="125">
        <v>0</v>
      </c>
      <c r="K147" s="125">
        <v>4285605272.2199998</v>
      </c>
      <c r="L147" s="125">
        <v>3118000125</v>
      </c>
      <c r="M147" s="125">
        <v>2720087568.3600001</v>
      </c>
      <c r="N147" s="125">
        <v>1565517703.8599999</v>
      </c>
      <c r="O147" s="125">
        <v>2700304826.3600001</v>
      </c>
      <c r="P147" s="125">
        <v>19782742</v>
      </c>
      <c r="Q147" s="125">
        <v>2700304826.3600001</v>
      </c>
      <c r="R147" s="125">
        <v>0</v>
      </c>
      <c r="S147" s="125">
        <v>26934896</v>
      </c>
      <c r="T147" s="128"/>
    </row>
    <row r="148" spans="1:20" ht="16.5" x14ac:dyDescent="0.25">
      <c r="A148" s="112" t="s">
        <v>1060</v>
      </c>
      <c r="B148" s="123" t="s">
        <v>265</v>
      </c>
      <c r="C148" s="115" t="s">
        <v>19</v>
      </c>
      <c r="D148" s="115" t="s">
        <v>20</v>
      </c>
      <c r="E148" s="116" t="s">
        <v>401</v>
      </c>
      <c r="F148" s="117" t="s">
        <v>246</v>
      </c>
      <c r="G148" s="125">
        <v>1061910454</v>
      </c>
      <c r="H148" s="125">
        <v>1014609267.74</v>
      </c>
      <c r="I148" s="125">
        <v>47021186.259999998</v>
      </c>
      <c r="J148" s="125">
        <v>0</v>
      </c>
      <c r="K148" s="125">
        <v>771825348.74000001</v>
      </c>
      <c r="L148" s="125">
        <v>242783919</v>
      </c>
      <c r="M148" s="125">
        <v>411824832.30000001</v>
      </c>
      <c r="N148" s="125">
        <v>360000516.44</v>
      </c>
      <c r="O148" s="125">
        <v>407714542.30000001</v>
      </c>
      <c r="P148" s="125">
        <v>4110290</v>
      </c>
      <c r="Q148" s="125">
        <v>407714542.30000001</v>
      </c>
      <c r="R148" s="125">
        <v>0</v>
      </c>
      <c r="S148" s="125">
        <v>10363334</v>
      </c>
      <c r="T148" s="128"/>
    </row>
    <row r="149" spans="1:20" ht="20.25" customHeight="1" x14ac:dyDescent="0.25">
      <c r="A149" s="112" t="s">
        <v>1054</v>
      </c>
      <c r="B149" s="123" t="s">
        <v>262</v>
      </c>
      <c r="C149" s="115" t="s">
        <v>19</v>
      </c>
      <c r="D149" s="115" t="s">
        <v>20</v>
      </c>
      <c r="E149" s="116" t="s">
        <v>401</v>
      </c>
      <c r="F149" s="117" t="s">
        <v>246</v>
      </c>
      <c r="G149" s="125">
        <v>5601537698</v>
      </c>
      <c r="H149" s="125">
        <v>4852444281.4799995</v>
      </c>
      <c r="I149" s="125">
        <v>579228956.51999998</v>
      </c>
      <c r="J149" s="125">
        <v>0</v>
      </c>
      <c r="K149" s="125">
        <v>3513779923.48</v>
      </c>
      <c r="L149" s="125">
        <v>1338664358</v>
      </c>
      <c r="M149" s="125">
        <v>2308262736.0599999</v>
      </c>
      <c r="N149" s="125">
        <v>1205517187.4200001</v>
      </c>
      <c r="O149" s="125">
        <v>2292590284.0599999</v>
      </c>
      <c r="P149" s="125">
        <v>15672452</v>
      </c>
      <c r="Q149" s="125">
        <v>2292590284.0599999</v>
      </c>
      <c r="R149" s="125">
        <v>0</v>
      </c>
      <c r="S149" s="125">
        <v>16571562</v>
      </c>
      <c r="T149" s="128"/>
    </row>
    <row r="150" spans="1:20" ht="15" customHeight="1" x14ac:dyDescent="0.25">
      <c r="A150" s="112" t="s">
        <v>1053</v>
      </c>
      <c r="B150" s="123" t="s">
        <v>261</v>
      </c>
      <c r="C150" s="115" t="s">
        <v>19</v>
      </c>
      <c r="D150" s="115" t="s">
        <v>20</v>
      </c>
      <c r="E150" s="116" t="s">
        <v>401</v>
      </c>
      <c r="F150" s="117" t="s">
        <v>246</v>
      </c>
      <c r="G150" s="125">
        <v>1536551848</v>
      </c>
      <c r="H150" s="125">
        <v>1536551848</v>
      </c>
      <c r="I150" s="125">
        <v>0</v>
      </c>
      <c r="J150" s="125">
        <v>0</v>
      </c>
      <c r="K150" s="125">
        <v>0</v>
      </c>
      <c r="L150" s="125">
        <v>1536551848</v>
      </c>
      <c r="M150" s="125">
        <v>0</v>
      </c>
      <c r="N150" s="125">
        <v>0</v>
      </c>
      <c r="O150" s="125">
        <v>0</v>
      </c>
      <c r="P150" s="125">
        <v>0</v>
      </c>
      <c r="Q150" s="125">
        <v>0</v>
      </c>
      <c r="R150" s="125">
        <v>0</v>
      </c>
      <c r="S150" s="125">
        <v>0</v>
      </c>
      <c r="T150" s="128"/>
    </row>
    <row r="151" spans="1:20" ht="15" customHeight="1" x14ac:dyDescent="0.25">
      <c r="A151" s="112" t="s">
        <v>964</v>
      </c>
      <c r="B151" s="124" t="s">
        <v>965</v>
      </c>
      <c r="C151" s="118" t="s">
        <v>19</v>
      </c>
      <c r="D151" s="118" t="s">
        <v>20</v>
      </c>
      <c r="E151" s="119" t="s">
        <v>317</v>
      </c>
      <c r="F151" s="120" t="s">
        <v>21</v>
      </c>
      <c r="G151" s="144">
        <v>413354306</v>
      </c>
      <c r="H151" s="144">
        <v>413354306</v>
      </c>
      <c r="I151" s="144">
        <v>0</v>
      </c>
      <c r="J151" s="144">
        <v>0</v>
      </c>
      <c r="K151" s="144">
        <v>413354306</v>
      </c>
      <c r="L151" s="144">
        <v>0</v>
      </c>
      <c r="M151" s="144">
        <v>0</v>
      </c>
      <c r="N151" s="144">
        <v>413354306</v>
      </c>
      <c r="O151" s="144">
        <v>0</v>
      </c>
      <c r="P151" s="144">
        <v>0</v>
      </c>
      <c r="Q151" s="144">
        <v>0</v>
      </c>
      <c r="R151" s="144">
        <v>0</v>
      </c>
      <c r="S151" s="144">
        <v>0</v>
      </c>
      <c r="T151" s="128"/>
    </row>
    <row r="152" spans="1:20" ht="15" customHeight="1" x14ac:dyDescent="0.25">
      <c r="A152" s="112" t="s">
        <v>956</v>
      </c>
      <c r="B152" s="124" t="s">
        <v>957</v>
      </c>
      <c r="C152" s="118" t="s">
        <v>19</v>
      </c>
      <c r="D152" s="118" t="s">
        <v>20</v>
      </c>
      <c r="E152" s="119" t="s">
        <v>317</v>
      </c>
      <c r="F152" s="120" t="s">
        <v>21</v>
      </c>
      <c r="G152" s="144">
        <v>24209709627</v>
      </c>
      <c r="H152" s="144">
        <v>23004923982.150002</v>
      </c>
      <c r="I152" s="144">
        <v>1197491344.8499999</v>
      </c>
      <c r="J152" s="144">
        <v>0</v>
      </c>
      <c r="K152" s="144">
        <v>20213454682.150002</v>
      </c>
      <c r="L152" s="144">
        <v>2791469300</v>
      </c>
      <c r="M152" s="144">
        <v>12004904835.190001</v>
      </c>
      <c r="N152" s="144">
        <v>8208549846.96</v>
      </c>
      <c r="O152" s="144">
        <v>11988835529.190001</v>
      </c>
      <c r="P152" s="144">
        <v>16069306</v>
      </c>
      <c r="Q152" s="144">
        <v>11988835529.190001</v>
      </c>
      <c r="R152" s="144">
        <v>0</v>
      </c>
      <c r="S152" s="144">
        <v>25948759</v>
      </c>
      <c r="T152" s="128"/>
    </row>
    <row r="153" spans="1:20" ht="15" customHeight="1" x14ac:dyDescent="0.25">
      <c r="A153" s="112" t="s">
        <v>958</v>
      </c>
      <c r="B153" s="124" t="s">
        <v>959</v>
      </c>
      <c r="C153" s="118" t="s">
        <v>19</v>
      </c>
      <c r="D153" s="118" t="s">
        <v>20</v>
      </c>
      <c r="E153" s="119" t="s">
        <v>317</v>
      </c>
      <c r="F153" s="120" t="s">
        <v>21</v>
      </c>
      <c r="G153" s="144">
        <v>10610911727</v>
      </c>
      <c r="H153" s="144">
        <v>10268632863.16</v>
      </c>
      <c r="I153" s="144">
        <v>323559296.83999997</v>
      </c>
      <c r="J153" s="144">
        <v>0</v>
      </c>
      <c r="K153" s="144">
        <v>3347820839.3800001</v>
      </c>
      <c r="L153" s="144">
        <v>6920812023.7799997</v>
      </c>
      <c r="M153" s="144">
        <v>1165813417</v>
      </c>
      <c r="N153" s="144">
        <v>2182007422.3800001</v>
      </c>
      <c r="O153" s="144">
        <v>1159866417</v>
      </c>
      <c r="P153" s="144">
        <v>5947000</v>
      </c>
      <c r="Q153" s="144">
        <v>1159866417</v>
      </c>
      <c r="R153" s="144">
        <v>0</v>
      </c>
      <c r="S153" s="144">
        <v>0</v>
      </c>
      <c r="T153" s="128"/>
    </row>
    <row r="154" spans="1:20" ht="15" customHeight="1" x14ac:dyDescent="0.25">
      <c r="A154" s="112" t="s">
        <v>966</v>
      </c>
      <c r="B154" s="124" t="s">
        <v>967</v>
      </c>
      <c r="C154" s="118" t="s">
        <v>19</v>
      </c>
      <c r="D154" s="118" t="s">
        <v>20</v>
      </c>
      <c r="E154" s="119" t="s">
        <v>317</v>
      </c>
      <c r="F154" s="120" t="s">
        <v>21</v>
      </c>
      <c r="G154" s="144">
        <v>4725073086</v>
      </c>
      <c r="H154" s="144">
        <v>4351889897.3100004</v>
      </c>
      <c r="I154" s="144">
        <v>373183188.69</v>
      </c>
      <c r="J154" s="144">
        <v>0</v>
      </c>
      <c r="K154" s="144">
        <v>3889767939.6999998</v>
      </c>
      <c r="L154" s="144">
        <v>462121957.61000001</v>
      </c>
      <c r="M154" s="144">
        <v>675828988</v>
      </c>
      <c r="N154" s="144">
        <v>3213938951.6999998</v>
      </c>
      <c r="O154" s="144">
        <v>643620988</v>
      </c>
      <c r="P154" s="144">
        <v>32208000</v>
      </c>
      <c r="Q154" s="144">
        <v>643620988</v>
      </c>
      <c r="R154" s="144">
        <v>0</v>
      </c>
      <c r="S154" s="144">
        <v>0</v>
      </c>
      <c r="T154" s="128"/>
    </row>
    <row r="155" spans="1:20" ht="15" customHeight="1" x14ac:dyDescent="0.25">
      <c r="A155" s="112" t="s">
        <v>968</v>
      </c>
      <c r="B155" s="124" t="s">
        <v>969</v>
      </c>
      <c r="C155" s="118" t="s">
        <v>19</v>
      </c>
      <c r="D155" s="118" t="s">
        <v>20</v>
      </c>
      <c r="E155" s="119" t="s">
        <v>317</v>
      </c>
      <c r="F155" s="120" t="s">
        <v>21</v>
      </c>
      <c r="G155" s="144">
        <v>0</v>
      </c>
      <c r="H155" s="144">
        <v>0</v>
      </c>
      <c r="I155" s="144">
        <v>0</v>
      </c>
      <c r="J155" s="144">
        <v>0</v>
      </c>
      <c r="K155" s="144">
        <v>0</v>
      </c>
      <c r="L155" s="144">
        <v>0</v>
      </c>
      <c r="M155" s="144">
        <v>0</v>
      </c>
      <c r="N155" s="144">
        <v>0</v>
      </c>
      <c r="O155" s="144">
        <v>0</v>
      </c>
      <c r="P155" s="144">
        <v>0</v>
      </c>
      <c r="Q155" s="144">
        <v>0</v>
      </c>
      <c r="R155" s="144">
        <v>0</v>
      </c>
      <c r="S155" s="144">
        <v>0</v>
      </c>
      <c r="T155" s="128"/>
    </row>
    <row r="156" spans="1:20" ht="15" customHeight="1" x14ac:dyDescent="0.25">
      <c r="A156" s="112" t="s">
        <v>970</v>
      </c>
      <c r="B156" s="124" t="s">
        <v>971</v>
      </c>
      <c r="C156" s="118" t="s">
        <v>19</v>
      </c>
      <c r="D156" s="118" t="s">
        <v>20</v>
      </c>
      <c r="E156" s="119" t="s">
        <v>317</v>
      </c>
      <c r="F156" s="120" t="s">
        <v>21</v>
      </c>
      <c r="G156" s="144">
        <v>3238452751</v>
      </c>
      <c r="H156" s="144">
        <v>3154096864.6700001</v>
      </c>
      <c r="I156" s="144">
        <v>84355886.329999998</v>
      </c>
      <c r="J156" s="144">
        <v>0</v>
      </c>
      <c r="K156" s="144">
        <v>3154096864.6700001</v>
      </c>
      <c r="L156" s="144">
        <v>0</v>
      </c>
      <c r="M156" s="144">
        <v>1102927134</v>
      </c>
      <c r="N156" s="144">
        <v>2051169730.6700001</v>
      </c>
      <c r="O156" s="144">
        <v>1097405134</v>
      </c>
      <c r="P156" s="144">
        <v>5522000</v>
      </c>
      <c r="Q156" s="144">
        <v>1097405134</v>
      </c>
      <c r="R156" s="144">
        <v>0</v>
      </c>
      <c r="S156" s="144">
        <v>0</v>
      </c>
      <c r="T156" s="128"/>
    </row>
    <row r="157" spans="1:20" ht="49.5" x14ac:dyDescent="0.25">
      <c r="A157" s="112" t="s">
        <v>960</v>
      </c>
      <c r="B157" s="124" t="s">
        <v>961</v>
      </c>
      <c r="C157" s="118" t="s">
        <v>19</v>
      </c>
      <c r="D157" s="118" t="s">
        <v>20</v>
      </c>
      <c r="E157" s="119" t="s">
        <v>317</v>
      </c>
      <c r="F157" s="120" t="s">
        <v>21</v>
      </c>
      <c r="G157" s="144">
        <v>1416454649</v>
      </c>
      <c r="H157" s="144">
        <v>935006240.33000004</v>
      </c>
      <c r="I157" s="144">
        <v>467133993.67000002</v>
      </c>
      <c r="J157" s="144">
        <v>0</v>
      </c>
      <c r="K157" s="144">
        <v>739512676.33000004</v>
      </c>
      <c r="L157" s="144">
        <v>195493564</v>
      </c>
      <c r="M157" s="144">
        <v>309765841.32999998</v>
      </c>
      <c r="N157" s="144">
        <v>429746835</v>
      </c>
      <c r="O157" s="144">
        <v>297597841.32999998</v>
      </c>
      <c r="P157" s="144">
        <v>12168000</v>
      </c>
      <c r="Q157" s="144">
        <v>297597841.32999998</v>
      </c>
      <c r="R157" s="144">
        <v>0</v>
      </c>
      <c r="S157" s="144">
        <v>3865562</v>
      </c>
    </row>
    <row r="158" spans="1:20" ht="49.5" x14ac:dyDescent="0.25">
      <c r="A158" s="112" t="s">
        <v>962</v>
      </c>
      <c r="B158" s="124" t="s">
        <v>963</v>
      </c>
      <c r="C158" s="118" t="s">
        <v>19</v>
      </c>
      <c r="D158" s="118" t="s">
        <v>20</v>
      </c>
      <c r="E158" s="119" t="s">
        <v>317</v>
      </c>
      <c r="F158" s="120" t="s">
        <v>21</v>
      </c>
      <c r="G158" s="144">
        <v>8521729924</v>
      </c>
      <c r="H158" s="144">
        <v>8439814550.6400003</v>
      </c>
      <c r="I158" s="144">
        <v>67008706.659999996</v>
      </c>
      <c r="J158" s="144">
        <v>0</v>
      </c>
      <c r="K158" s="144">
        <v>7635570235.6800003</v>
      </c>
      <c r="L158" s="144">
        <v>804244314.96000004</v>
      </c>
      <c r="M158" s="144">
        <v>4853308141.6700001</v>
      </c>
      <c r="N158" s="144">
        <v>2782262094.0100002</v>
      </c>
      <c r="O158" s="144">
        <v>4768160008.3400002</v>
      </c>
      <c r="P158" s="144">
        <v>85148133.329999998</v>
      </c>
      <c r="Q158" s="144">
        <v>4768160008.3400002</v>
      </c>
      <c r="R158" s="144">
        <v>0</v>
      </c>
      <c r="S158" s="144">
        <v>0</v>
      </c>
    </row>
    <row r="159" spans="1:20" ht="49.5" x14ac:dyDescent="0.25">
      <c r="A159" s="112" t="s">
        <v>962</v>
      </c>
      <c r="B159" s="124" t="s">
        <v>963</v>
      </c>
      <c r="C159" s="118" t="s">
        <v>19</v>
      </c>
      <c r="D159" s="118" t="s">
        <v>20</v>
      </c>
      <c r="E159" s="119" t="s">
        <v>401</v>
      </c>
      <c r="F159" s="120" t="s">
        <v>246</v>
      </c>
      <c r="G159" s="144">
        <v>1536551848</v>
      </c>
      <c r="H159" s="144">
        <v>1536551848</v>
      </c>
      <c r="I159" s="144">
        <v>0</v>
      </c>
      <c r="J159" s="144">
        <v>0</v>
      </c>
      <c r="K159" s="144">
        <v>0</v>
      </c>
      <c r="L159" s="144">
        <v>1536551848</v>
      </c>
      <c r="M159" s="144">
        <v>0</v>
      </c>
      <c r="N159" s="144">
        <v>0</v>
      </c>
      <c r="O159" s="144">
        <v>0</v>
      </c>
      <c r="P159" s="144">
        <v>0</v>
      </c>
      <c r="Q159" s="144">
        <v>0</v>
      </c>
      <c r="R159" s="144">
        <v>0</v>
      </c>
      <c r="S159" s="144">
        <v>0</v>
      </c>
    </row>
    <row r="160" spans="1:20" ht="15" customHeight="1" x14ac:dyDescent="0.25">
      <c r="A160" s="112" t="s">
        <v>972</v>
      </c>
      <c r="B160" s="124" t="s">
        <v>973</v>
      </c>
      <c r="C160" s="118" t="s">
        <v>19</v>
      </c>
      <c r="D160" s="118" t="s">
        <v>20</v>
      </c>
      <c r="E160" s="119" t="s">
        <v>401</v>
      </c>
      <c r="F160" s="120" t="s">
        <v>246</v>
      </c>
      <c r="G160" s="144">
        <v>1061910454</v>
      </c>
      <c r="H160" s="144">
        <v>1014609267.74</v>
      </c>
      <c r="I160" s="144">
        <v>47021186.259999998</v>
      </c>
      <c r="J160" s="144">
        <v>0</v>
      </c>
      <c r="K160" s="144">
        <v>771825348.74000001</v>
      </c>
      <c r="L160" s="144">
        <v>242783919</v>
      </c>
      <c r="M160" s="144">
        <v>411824832.30000001</v>
      </c>
      <c r="N160" s="144">
        <v>360000516.44</v>
      </c>
      <c r="O160" s="144">
        <v>407714542.30000001</v>
      </c>
      <c r="P160" s="144">
        <v>4110290</v>
      </c>
      <c r="Q160" s="144">
        <v>407714542.30000001</v>
      </c>
      <c r="R160" s="144">
        <v>0</v>
      </c>
      <c r="S160" s="144">
        <v>10363334</v>
      </c>
      <c r="T160" s="128"/>
    </row>
    <row r="161" spans="1:20" ht="15" customHeight="1" x14ac:dyDescent="0.25">
      <c r="A161" s="112" t="s">
        <v>964</v>
      </c>
      <c r="B161" s="124" t="s">
        <v>965</v>
      </c>
      <c r="C161" s="118" t="s">
        <v>19</v>
      </c>
      <c r="D161" s="118" t="s">
        <v>20</v>
      </c>
      <c r="E161" s="119" t="s">
        <v>401</v>
      </c>
      <c r="F161" s="120" t="s">
        <v>246</v>
      </c>
      <c r="G161" s="144">
        <v>5601537698</v>
      </c>
      <c r="H161" s="144">
        <v>4852444281.4799995</v>
      </c>
      <c r="I161" s="144">
        <v>579228956.51999998</v>
      </c>
      <c r="J161" s="144">
        <v>0</v>
      </c>
      <c r="K161" s="144">
        <v>3513779923.48</v>
      </c>
      <c r="L161" s="144">
        <v>1338664358</v>
      </c>
      <c r="M161" s="144">
        <v>2308262736.0599999</v>
      </c>
      <c r="N161" s="144">
        <v>1205517187.4200001</v>
      </c>
      <c r="O161" s="144">
        <v>2292590284.0599999</v>
      </c>
      <c r="P161" s="144">
        <v>15672452</v>
      </c>
      <c r="Q161" s="144">
        <v>2292590284.0599999</v>
      </c>
      <c r="R161" s="144">
        <v>0</v>
      </c>
      <c r="S161" s="144">
        <v>16571562</v>
      </c>
      <c r="T161" s="128"/>
    </row>
    <row r="162" spans="1:20" ht="15" customHeight="1" x14ac:dyDescent="0.25">
      <c r="A162" s="112" t="s">
        <v>278</v>
      </c>
      <c r="B162" s="123" t="s">
        <v>279</v>
      </c>
      <c r="C162" s="115" t="s">
        <v>19</v>
      </c>
      <c r="D162" s="115" t="s">
        <v>20</v>
      </c>
      <c r="E162" s="116" t="s">
        <v>401</v>
      </c>
      <c r="F162" s="117" t="s">
        <v>246</v>
      </c>
      <c r="G162" s="125">
        <v>28254750622</v>
      </c>
      <c r="H162" s="125">
        <v>18939471156.130001</v>
      </c>
      <c r="I162" s="125">
        <v>9315279465.8700008</v>
      </c>
      <c r="J162" s="125">
        <v>0</v>
      </c>
      <c r="K162" s="125">
        <v>15678728846.76</v>
      </c>
      <c r="L162" s="125">
        <v>3260742309.3699999</v>
      </c>
      <c r="M162" s="125">
        <v>5267111062.25</v>
      </c>
      <c r="N162" s="125">
        <v>10411617784.51</v>
      </c>
      <c r="O162" s="125">
        <v>5261911062.25</v>
      </c>
      <c r="P162" s="125">
        <v>5200000</v>
      </c>
      <c r="Q162" s="125">
        <v>5261911062.25</v>
      </c>
      <c r="R162" s="125">
        <v>0</v>
      </c>
      <c r="S162" s="125">
        <v>0</v>
      </c>
      <c r="T162" s="128"/>
    </row>
    <row r="163" spans="1:20" ht="15" x14ac:dyDescent="0.25">
      <c r="A163" s="112" t="s">
        <v>280</v>
      </c>
      <c r="B163" s="123" t="s">
        <v>250</v>
      </c>
      <c r="C163" s="115" t="s">
        <v>19</v>
      </c>
      <c r="D163" s="115" t="s">
        <v>20</v>
      </c>
      <c r="E163" s="116" t="s">
        <v>401</v>
      </c>
      <c r="F163" s="117" t="s">
        <v>246</v>
      </c>
      <c r="G163" s="125">
        <v>28254750622</v>
      </c>
      <c r="H163" s="125">
        <v>18939471156.130001</v>
      </c>
      <c r="I163" s="125">
        <v>9315279465.8700008</v>
      </c>
      <c r="J163" s="125">
        <v>0</v>
      </c>
      <c r="K163" s="125">
        <v>15678728846.76</v>
      </c>
      <c r="L163" s="125">
        <v>3260742309.3699999</v>
      </c>
      <c r="M163" s="125">
        <v>5267111062.25</v>
      </c>
      <c r="N163" s="125">
        <v>10411617784.51</v>
      </c>
      <c r="O163" s="125">
        <v>5261911062.25</v>
      </c>
      <c r="P163" s="125">
        <v>5200000</v>
      </c>
      <c r="Q163" s="125">
        <v>5261911062.25</v>
      </c>
      <c r="R163" s="125">
        <v>0</v>
      </c>
      <c r="S163" s="125">
        <v>0</v>
      </c>
      <c r="T163" s="128"/>
    </row>
    <row r="164" spans="1:20" ht="15" customHeight="1" x14ac:dyDescent="0.25">
      <c r="A164" s="112" t="s">
        <v>519</v>
      </c>
      <c r="B164" s="123" t="s">
        <v>520</v>
      </c>
      <c r="C164" s="115" t="s">
        <v>19</v>
      </c>
      <c r="D164" s="115" t="s">
        <v>20</v>
      </c>
      <c r="E164" s="116" t="s">
        <v>401</v>
      </c>
      <c r="F164" s="117" t="s">
        <v>246</v>
      </c>
      <c r="G164" s="125">
        <v>4900000000</v>
      </c>
      <c r="H164" s="125">
        <v>3405440434</v>
      </c>
      <c r="I164" s="125">
        <v>1494559566</v>
      </c>
      <c r="J164" s="125">
        <v>0</v>
      </c>
      <c r="K164" s="125">
        <v>2964162051</v>
      </c>
      <c r="L164" s="125">
        <v>441278383</v>
      </c>
      <c r="M164" s="125">
        <v>610215272</v>
      </c>
      <c r="N164" s="125">
        <v>2353946779</v>
      </c>
      <c r="O164" s="125">
        <v>610215272</v>
      </c>
      <c r="P164" s="125">
        <v>0</v>
      </c>
      <c r="Q164" s="125">
        <v>610215272</v>
      </c>
      <c r="R164" s="125">
        <v>0</v>
      </c>
      <c r="S164" s="125">
        <v>0</v>
      </c>
      <c r="T164" s="128"/>
    </row>
    <row r="165" spans="1:20" ht="15" customHeight="1" x14ac:dyDescent="0.25">
      <c r="A165" s="112" t="s">
        <v>1061</v>
      </c>
      <c r="B165" s="123" t="s">
        <v>284</v>
      </c>
      <c r="C165" s="115" t="s">
        <v>19</v>
      </c>
      <c r="D165" s="115" t="s">
        <v>20</v>
      </c>
      <c r="E165" s="116" t="s">
        <v>401</v>
      </c>
      <c r="F165" s="117" t="s">
        <v>246</v>
      </c>
      <c r="G165" s="125">
        <v>3000000000</v>
      </c>
      <c r="H165" s="125">
        <v>2055440434</v>
      </c>
      <c r="I165" s="125">
        <v>944559566</v>
      </c>
      <c r="J165" s="125">
        <v>0</v>
      </c>
      <c r="K165" s="125">
        <v>1669343251</v>
      </c>
      <c r="L165" s="125">
        <v>386097183</v>
      </c>
      <c r="M165" s="125">
        <v>603181272</v>
      </c>
      <c r="N165" s="125">
        <v>1066161979</v>
      </c>
      <c r="O165" s="125">
        <v>603181272</v>
      </c>
      <c r="P165" s="125">
        <v>0</v>
      </c>
      <c r="Q165" s="125">
        <v>603181272</v>
      </c>
      <c r="R165" s="125">
        <v>0</v>
      </c>
      <c r="S165" s="125">
        <v>0</v>
      </c>
      <c r="T165" s="128"/>
    </row>
    <row r="166" spans="1:20" ht="15" customHeight="1" x14ac:dyDescent="0.25">
      <c r="A166" s="112" t="s">
        <v>1062</v>
      </c>
      <c r="B166" s="123" t="s">
        <v>285</v>
      </c>
      <c r="C166" s="115" t="s">
        <v>19</v>
      </c>
      <c r="D166" s="115" t="s">
        <v>20</v>
      </c>
      <c r="E166" s="116" t="s">
        <v>401</v>
      </c>
      <c r="F166" s="117" t="s">
        <v>246</v>
      </c>
      <c r="G166" s="125">
        <v>550000000</v>
      </c>
      <c r="H166" s="125">
        <v>0</v>
      </c>
      <c r="I166" s="125">
        <v>550000000</v>
      </c>
      <c r="J166" s="125">
        <v>0</v>
      </c>
      <c r="K166" s="125">
        <v>0</v>
      </c>
      <c r="L166" s="125">
        <v>0</v>
      </c>
      <c r="M166" s="125">
        <v>0</v>
      </c>
      <c r="N166" s="125">
        <v>0</v>
      </c>
      <c r="O166" s="125">
        <v>0</v>
      </c>
      <c r="P166" s="125">
        <v>0</v>
      </c>
      <c r="Q166" s="125">
        <v>0</v>
      </c>
      <c r="R166" s="125">
        <v>0</v>
      </c>
      <c r="S166" s="125">
        <v>0</v>
      </c>
      <c r="T166" s="128"/>
    </row>
    <row r="167" spans="1:20" ht="15" customHeight="1" x14ac:dyDescent="0.25">
      <c r="A167" s="112" t="s">
        <v>1063</v>
      </c>
      <c r="B167" s="123" t="s">
        <v>286</v>
      </c>
      <c r="C167" s="115" t="s">
        <v>19</v>
      </c>
      <c r="D167" s="115" t="s">
        <v>20</v>
      </c>
      <c r="E167" s="116" t="s">
        <v>401</v>
      </c>
      <c r="F167" s="117" t="s">
        <v>246</v>
      </c>
      <c r="G167" s="125">
        <v>1350000000</v>
      </c>
      <c r="H167" s="125">
        <v>1350000000</v>
      </c>
      <c r="I167" s="125">
        <v>0</v>
      </c>
      <c r="J167" s="125">
        <v>0</v>
      </c>
      <c r="K167" s="125">
        <v>1294818800</v>
      </c>
      <c r="L167" s="125">
        <v>55181200</v>
      </c>
      <c r="M167" s="125">
        <v>7034000</v>
      </c>
      <c r="N167" s="125">
        <v>1287784800</v>
      </c>
      <c r="O167" s="125">
        <v>7034000</v>
      </c>
      <c r="P167" s="125">
        <v>0</v>
      </c>
      <c r="Q167" s="125">
        <v>7034000</v>
      </c>
      <c r="R167" s="125">
        <v>0</v>
      </c>
      <c r="S167" s="125">
        <v>0</v>
      </c>
      <c r="T167" s="128"/>
    </row>
    <row r="168" spans="1:20" ht="16.5" x14ac:dyDescent="0.25">
      <c r="A168" s="112" t="s">
        <v>991</v>
      </c>
      <c r="B168" s="123" t="s">
        <v>992</v>
      </c>
      <c r="C168" s="115" t="s">
        <v>19</v>
      </c>
      <c r="D168" s="115" t="s">
        <v>20</v>
      </c>
      <c r="E168" s="116" t="s">
        <v>401</v>
      </c>
      <c r="F168" s="117" t="s">
        <v>246</v>
      </c>
      <c r="G168" s="125">
        <v>4900000000</v>
      </c>
      <c r="H168" s="125">
        <v>3405440434</v>
      </c>
      <c r="I168" s="125">
        <v>1494559566</v>
      </c>
      <c r="J168" s="125">
        <v>0</v>
      </c>
      <c r="K168" s="125">
        <v>2964162051</v>
      </c>
      <c r="L168" s="125">
        <v>441278383</v>
      </c>
      <c r="M168" s="125">
        <v>610215272</v>
      </c>
      <c r="N168" s="125">
        <v>2353946779</v>
      </c>
      <c r="O168" s="125">
        <v>610215272</v>
      </c>
      <c r="P168" s="125">
        <v>0</v>
      </c>
      <c r="Q168" s="125">
        <v>610215272</v>
      </c>
      <c r="R168" s="125">
        <v>0</v>
      </c>
      <c r="S168" s="125">
        <v>0</v>
      </c>
      <c r="T168" s="128"/>
    </row>
    <row r="169" spans="1:20" ht="57.75" x14ac:dyDescent="0.25">
      <c r="A169" s="112" t="s">
        <v>993</v>
      </c>
      <c r="B169" s="124" t="s">
        <v>994</v>
      </c>
      <c r="C169" s="118" t="s">
        <v>19</v>
      </c>
      <c r="D169" s="118" t="s">
        <v>20</v>
      </c>
      <c r="E169" s="119" t="s">
        <v>401</v>
      </c>
      <c r="F169" s="120" t="s">
        <v>246</v>
      </c>
      <c r="G169" s="144">
        <v>3000000000</v>
      </c>
      <c r="H169" s="144">
        <v>2055440434</v>
      </c>
      <c r="I169" s="144">
        <v>944559566</v>
      </c>
      <c r="J169" s="144">
        <v>0</v>
      </c>
      <c r="K169" s="144">
        <v>1669343251</v>
      </c>
      <c r="L169" s="144">
        <v>386097183</v>
      </c>
      <c r="M169" s="144">
        <v>603181272</v>
      </c>
      <c r="N169" s="144">
        <v>1066161979</v>
      </c>
      <c r="O169" s="144">
        <v>603181272</v>
      </c>
      <c r="P169" s="144">
        <v>0</v>
      </c>
      <c r="Q169" s="144">
        <v>603181272</v>
      </c>
      <c r="R169" s="144">
        <v>0</v>
      </c>
      <c r="S169" s="144">
        <v>0</v>
      </c>
      <c r="T169" s="128"/>
    </row>
    <row r="170" spans="1:20" ht="57.75" x14ac:dyDescent="0.25">
      <c r="A170" s="112" t="s">
        <v>995</v>
      </c>
      <c r="B170" s="124" t="s">
        <v>996</v>
      </c>
      <c r="C170" s="118" t="s">
        <v>19</v>
      </c>
      <c r="D170" s="118" t="s">
        <v>20</v>
      </c>
      <c r="E170" s="119" t="s">
        <v>401</v>
      </c>
      <c r="F170" s="120" t="s">
        <v>246</v>
      </c>
      <c r="G170" s="144">
        <v>1350000000</v>
      </c>
      <c r="H170" s="144">
        <v>1350000000</v>
      </c>
      <c r="I170" s="144">
        <v>0</v>
      </c>
      <c r="J170" s="144">
        <v>0</v>
      </c>
      <c r="K170" s="144">
        <v>1294818800</v>
      </c>
      <c r="L170" s="144">
        <v>55181200</v>
      </c>
      <c r="M170" s="144">
        <v>7034000</v>
      </c>
      <c r="N170" s="144">
        <v>1287784800</v>
      </c>
      <c r="O170" s="144">
        <v>7034000</v>
      </c>
      <c r="P170" s="144">
        <v>0</v>
      </c>
      <c r="Q170" s="144">
        <v>7034000</v>
      </c>
      <c r="R170" s="144">
        <v>0</v>
      </c>
      <c r="S170" s="144">
        <v>0</v>
      </c>
      <c r="T170" s="128"/>
    </row>
    <row r="171" spans="1:20" ht="57.75" x14ac:dyDescent="0.25">
      <c r="A171" s="112" t="s">
        <v>997</v>
      </c>
      <c r="B171" s="124" t="s">
        <v>998</v>
      </c>
      <c r="C171" s="118" t="s">
        <v>19</v>
      </c>
      <c r="D171" s="118" t="s">
        <v>20</v>
      </c>
      <c r="E171" s="119" t="s">
        <v>401</v>
      </c>
      <c r="F171" s="120" t="s">
        <v>246</v>
      </c>
      <c r="G171" s="144">
        <v>550000000</v>
      </c>
      <c r="H171" s="144">
        <v>0</v>
      </c>
      <c r="I171" s="144">
        <v>550000000</v>
      </c>
      <c r="J171" s="144">
        <v>0</v>
      </c>
      <c r="K171" s="144">
        <v>0</v>
      </c>
      <c r="L171" s="144">
        <v>0</v>
      </c>
      <c r="M171" s="144">
        <v>0</v>
      </c>
      <c r="N171" s="144">
        <v>0</v>
      </c>
      <c r="O171" s="144">
        <v>0</v>
      </c>
      <c r="P171" s="144">
        <v>0</v>
      </c>
      <c r="Q171" s="144">
        <v>0</v>
      </c>
      <c r="R171" s="144">
        <v>0</v>
      </c>
      <c r="S171" s="144">
        <v>0</v>
      </c>
      <c r="T171" s="128"/>
    </row>
    <row r="172" spans="1:20" ht="15" customHeight="1" x14ac:dyDescent="0.25">
      <c r="A172" s="112" t="s">
        <v>521</v>
      </c>
      <c r="B172" s="123" t="s">
        <v>522</v>
      </c>
      <c r="C172" s="115" t="s">
        <v>19</v>
      </c>
      <c r="D172" s="115" t="s">
        <v>20</v>
      </c>
      <c r="E172" s="116" t="s">
        <v>401</v>
      </c>
      <c r="F172" s="117" t="s">
        <v>246</v>
      </c>
      <c r="G172" s="125">
        <v>19954750622</v>
      </c>
      <c r="H172" s="125">
        <v>12853875983.889999</v>
      </c>
      <c r="I172" s="125">
        <v>7100874638.1099997</v>
      </c>
      <c r="J172" s="125">
        <v>0</v>
      </c>
      <c r="K172" s="125">
        <v>12242432174.52</v>
      </c>
      <c r="L172" s="125">
        <v>611443809.37</v>
      </c>
      <c r="M172" s="125">
        <v>4558284269.25</v>
      </c>
      <c r="N172" s="125">
        <v>7684147905.2700005</v>
      </c>
      <c r="O172" s="125">
        <v>4553084269.25</v>
      </c>
      <c r="P172" s="125">
        <v>5200000</v>
      </c>
      <c r="Q172" s="125">
        <v>4553084269.25</v>
      </c>
      <c r="R172" s="125">
        <v>0</v>
      </c>
      <c r="S172" s="125">
        <v>0</v>
      </c>
      <c r="T172" s="128"/>
    </row>
    <row r="173" spans="1:20" ht="15" customHeight="1" x14ac:dyDescent="0.25">
      <c r="A173" s="112" t="s">
        <v>1017</v>
      </c>
      <c r="B173" s="123" t="s">
        <v>992</v>
      </c>
      <c r="C173" s="115" t="s">
        <v>19</v>
      </c>
      <c r="D173" s="115" t="s">
        <v>20</v>
      </c>
      <c r="E173" s="116" t="s">
        <v>401</v>
      </c>
      <c r="F173" s="117" t="s">
        <v>246</v>
      </c>
      <c r="G173" s="125">
        <v>19954750622</v>
      </c>
      <c r="H173" s="125">
        <v>12853875983.889999</v>
      </c>
      <c r="I173" s="125">
        <v>7100874638.1099997</v>
      </c>
      <c r="J173" s="125">
        <v>0</v>
      </c>
      <c r="K173" s="125">
        <v>12242432174.52</v>
      </c>
      <c r="L173" s="125">
        <v>611443809.37</v>
      </c>
      <c r="M173" s="125">
        <v>4558284269.25</v>
      </c>
      <c r="N173" s="125">
        <v>7684147905.2700005</v>
      </c>
      <c r="O173" s="125">
        <v>4553084269.25</v>
      </c>
      <c r="P173" s="125">
        <v>5200000</v>
      </c>
      <c r="Q173" s="125">
        <v>4553084269.25</v>
      </c>
      <c r="R173" s="125">
        <v>0</v>
      </c>
      <c r="S173" s="125">
        <v>0</v>
      </c>
      <c r="T173" s="128"/>
    </row>
    <row r="174" spans="1:20" ht="15" customHeight="1" x14ac:dyDescent="0.25">
      <c r="A174" s="112" t="s">
        <v>1064</v>
      </c>
      <c r="B174" s="123" t="s">
        <v>1005</v>
      </c>
      <c r="C174" s="115" t="s">
        <v>19</v>
      </c>
      <c r="D174" s="115" t="s">
        <v>20</v>
      </c>
      <c r="E174" s="116" t="s">
        <v>401</v>
      </c>
      <c r="F174" s="117" t="s">
        <v>246</v>
      </c>
      <c r="G174" s="125">
        <v>1505227088</v>
      </c>
      <c r="H174" s="125">
        <v>1231543824</v>
      </c>
      <c r="I174" s="125">
        <v>273683264</v>
      </c>
      <c r="J174" s="125">
        <v>0</v>
      </c>
      <c r="K174" s="125">
        <v>861544264</v>
      </c>
      <c r="L174" s="125">
        <v>369999560</v>
      </c>
      <c r="M174" s="125">
        <v>708309335.60000002</v>
      </c>
      <c r="N174" s="125">
        <v>153234928.40000001</v>
      </c>
      <c r="O174" s="125">
        <v>708309335.60000002</v>
      </c>
      <c r="P174" s="125">
        <v>0</v>
      </c>
      <c r="Q174" s="125">
        <v>708309335.60000002</v>
      </c>
      <c r="R174" s="125">
        <v>0</v>
      </c>
      <c r="S174" s="125">
        <v>0</v>
      </c>
      <c r="T174" s="128"/>
    </row>
    <row r="175" spans="1:20" ht="15" customHeight="1" x14ac:dyDescent="0.25">
      <c r="A175" s="112" t="s">
        <v>1065</v>
      </c>
      <c r="B175" s="123" t="s">
        <v>287</v>
      </c>
      <c r="C175" s="115" t="s">
        <v>19</v>
      </c>
      <c r="D175" s="115" t="s">
        <v>20</v>
      </c>
      <c r="E175" s="116" t="s">
        <v>401</v>
      </c>
      <c r="F175" s="117" t="s">
        <v>246</v>
      </c>
      <c r="G175" s="125">
        <v>18449523534</v>
      </c>
      <c r="H175" s="125">
        <v>11622332159.889999</v>
      </c>
      <c r="I175" s="125">
        <v>6827191374.1099997</v>
      </c>
      <c r="J175" s="125">
        <v>0</v>
      </c>
      <c r="K175" s="125">
        <v>11380887910.52</v>
      </c>
      <c r="L175" s="125">
        <v>241444249.37</v>
      </c>
      <c r="M175" s="125">
        <v>3849974933.6500001</v>
      </c>
      <c r="N175" s="125">
        <v>7530912976.8699999</v>
      </c>
      <c r="O175" s="125">
        <v>3844774933.6500001</v>
      </c>
      <c r="P175" s="125">
        <v>5200000</v>
      </c>
      <c r="Q175" s="125">
        <v>3844774933.6500001</v>
      </c>
      <c r="R175" s="125">
        <v>0</v>
      </c>
      <c r="S175" s="125">
        <v>0</v>
      </c>
      <c r="T175" s="128"/>
    </row>
    <row r="176" spans="1:20" ht="15" customHeight="1" x14ac:dyDescent="0.25">
      <c r="A176" s="112" t="s">
        <v>1018</v>
      </c>
      <c r="B176" s="124" t="s">
        <v>1019</v>
      </c>
      <c r="C176" s="118" t="s">
        <v>19</v>
      </c>
      <c r="D176" s="118" t="s">
        <v>20</v>
      </c>
      <c r="E176" s="119" t="s">
        <v>401</v>
      </c>
      <c r="F176" s="120" t="s">
        <v>246</v>
      </c>
      <c r="G176" s="144">
        <v>1505227088</v>
      </c>
      <c r="H176" s="144">
        <v>1231543824</v>
      </c>
      <c r="I176" s="144">
        <v>273683264</v>
      </c>
      <c r="J176" s="144">
        <v>0</v>
      </c>
      <c r="K176" s="144">
        <v>861544264</v>
      </c>
      <c r="L176" s="144">
        <v>369999560</v>
      </c>
      <c r="M176" s="144">
        <v>708309335.60000002</v>
      </c>
      <c r="N176" s="144">
        <v>153234928.40000001</v>
      </c>
      <c r="O176" s="144">
        <v>708309335.60000002</v>
      </c>
      <c r="P176" s="144">
        <v>0</v>
      </c>
      <c r="Q176" s="144">
        <v>708309335.60000002</v>
      </c>
      <c r="R176" s="144">
        <v>0</v>
      </c>
      <c r="S176" s="144">
        <v>0</v>
      </c>
      <c r="T176" s="128"/>
    </row>
    <row r="177" spans="1:20" ht="41.25" x14ac:dyDescent="0.25">
      <c r="A177" s="112" t="s">
        <v>1020</v>
      </c>
      <c r="B177" s="124" t="s">
        <v>1021</v>
      </c>
      <c r="C177" s="118" t="s">
        <v>19</v>
      </c>
      <c r="D177" s="118" t="s">
        <v>20</v>
      </c>
      <c r="E177" s="119" t="s">
        <v>401</v>
      </c>
      <c r="F177" s="120" t="s">
        <v>246</v>
      </c>
      <c r="G177" s="144">
        <v>18449523534</v>
      </c>
      <c r="H177" s="144">
        <v>11622332159.889999</v>
      </c>
      <c r="I177" s="144">
        <v>6827191374.1099997</v>
      </c>
      <c r="J177" s="144">
        <v>0</v>
      </c>
      <c r="K177" s="144">
        <v>11380887910.52</v>
      </c>
      <c r="L177" s="144">
        <v>241444249.37</v>
      </c>
      <c r="M177" s="144">
        <v>3849974933.6500001</v>
      </c>
      <c r="N177" s="144">
        <v>7530912976.8699999</v>
      </c>
      <c r="O177" s="144">
        <v>3844774933.6500001</v>
      </c>
      <c r="P177" s="144">
        <v>5200000</v>
      </c>
      <c r="Q177" s="144">
        <v>3844774933.6500001</v>
      </c>
      <c r="R177" s="144">
        <v>0</v>
      </c>
      <c r="S177" s="144">
        <v>0</v>
      </c>
      <c r="T177" s="128"/>
    </row>
    <row r="178" spans="1:20" ht="16.5" x14ac:dyDescent="0.25">
      <c r="A178" s="112" t="s">
        <v>1022</v>
      </c>
      <c r="B178" s="123" t="s">
        <v>1023</v>
      </c>
      <c r="C178" s="115" t="s">
        <v>19</v>
      </c>
      <c r="D178" s="115" t="s">
        <v>20</v>
      </c>
      <c r="E178" s="116" t="s">
        <v>401</v>
      </c>
      <c r="F178" s="117" t="s">
        <v>246</v>
      </c>
      <c r="G178" s="125">
        <v>3400000000</v>
      </c>
      <c r="H178" s="125">
        <v>2680154738.2399998</v>
      </c>
      <c r="I178" s="125">
        <v>719845261.75999999</v>
      </c>
      <c r="J178" s="125">
        <v>0</v>
      </c>
      <c r="K178" s="125">
        <v>472134621.24000001</v>
      </c>
      <c r="L178" s="125">
        <v>2208020117</v>
      </c>
      <c r="M178" s="125">
        <v>98611521</v>
      </c>
      <c r="N178" s="125">
        <v>373523100.24000001</v>
      </c>
      <c r="O178" s="125">
        <v>98611521</v>
      </c>
      <c r="P178" s="125">
        <v>0</v>
      </c>
      <c r="Q178" s="125">
        <v>98611521</v>
      </c>
      <c r="R178" s="125">
        <v>0</v>
      </c>
      <c r="S178" s="125">
        <v>0</v>
      </c>
      <c r="T178" s="128"/>
    </row>
    <row r="179" spans="1:20" ht="16.5" x14ac:dyDescent="0.25">
      <c r="A179" s="112" t="s">
        <v>1066</v>
      </c>
      <c r="B179" s="123" t="s">
        <v>992</v>
      </c>
      <c r="C179" s="115" t="s">
        <v>19</v>
      </c>
      <c r="D179" s="115" t="s">
        <v>20</v>
      </c>
      <c r="E179" s="116" t="s">
        <v>401</v>
      </c>
      <c r="F179" s="117" t="s">
        <v>246</v>
      </c>
      <c r="G179" s="125">
        <v>3400000000</v>
      </c>
      <c r="H179" s="125">
        <v>2680154738.2399998</v>
      </c>
      <c r="I179" s="125">
        <v>719845261.75999999</v>
      </c>
      <c r="J179" s="125">
        <v>0</v>
      </c>
      <c r="K179" s="125">
        <v>472134621.24000001</v>
      </c>
      <c r="L179" s="125">
        <v>2208020117</v>
      </c>
      <c r="M179" s="125">
        <v>98611521</v>
      </c>
      <c r="N179" s="125">
        <v>373523100.24000001</v>
      </c>
      <c r="O179" s="125">
        <v>98611521</v>
      </c>
      <c r="P179" s="125">
        <v>0</v>
      </c>
      <c r="Q179" s="125">
        <v>98611521</v>
      </c>
      <c r="R179" s="125">
        <v>0</v>
      </c>
      <c r="S179" s="125">
        <v>0</v>
      </c>
      <c r="T179" s="128"/>
    </row>
    <row r="180" spans="1:20" ht="15" x14ac:dyDescent="0.25">
      <c r="A180" s="112" t="s">
        <v>1067</v>
      </c>
      <c r="B180" s="123" t="s">
        <v>283</v>
      </c>
      <c r="C180" s="115" t="s">
        <v>19</v>
      </c>
      <c r="D180" s="115" t="s">
        <v>20</v>
      </c>
      <c r="E180" s="116" t="s">
        <v>401</v>
      </c>
      <c r="F180" s="117" t="s">
        <v>246</v>
      </c>
      <c r="G180" s="125">
        <v>2409890125</v>
      </c>
      <c r="H180" s="125">
        <v>2357972795</v>
      </c>
      <c r="I180" s="125">
        <v>51917330</v>
      </c>
      <c r="J180" s="125">
        <v>0</v>
      </c>
      <c r="K180" s="125">
        <v>158930284</v>
      </c>
      <c r="L180" s="125">
        <v>2199042511</v>
      </c>
      <c r="M180" s="125">
        <v>97525667</v>
      </c>
      <c r="N180" s="125">
        <v>61404617</v>
      </c>
      <c r="O180" s="125">
        <v>97525667</v>
      </c>
      <c r="P180" s="125">
        <v>0</v>
      </c>
      <c r="Q180" s="125">
        <v>97525667</v>
      </c>
      <c r="R180" s="125">
        <v>0</v>
      </c>
      <c r="S180" s="125">
        <v>0</v>
      </c>
      <c r="T180" s="128"/>
    </row>
    <row r="181" spans="1:20" ht="15" x14ac:dyDescent="0.25">
      <c r="A181" s="112" t="s">
        <v>1068</v>
      </c>
      <c r="B181" s="123" t="s">
        <v>510</v>
      </c>
      <c r="C181" s="115" t="s">
        <v>19</v>
      </c>
      <c r="D181" s="115" t="s">
        <v>20</v>
      </c>
      <c r="E181" s="116" t="s">
        <v>401</v>
      </c>
      <c r="F181" s="117" t="s">
        <v>246</v>
      </c>
      <c r="G181" s="125">
        <v>990109875</v>
      </c>
      <c r="H181" s="125">
        <v>322181943.24000001</v>
      </c>
      <c r="I181" s="125">
        <v>667927931.75999999</v>
      </c>
      <c r="J181" s="125">
        <v>0</v>
      </c>
      <c r="K181" s="125">
        <v>313204337.24000001</v>
      </c>
      <c r="L181" s="125">
        <v>8977606</v>
      </c>
      <c r="M181" s="125">
        <v>1085854</v>
      </c>
      <c r="N181" s="125">
        <v>312118483.24000001</v>
      </c>
      <c r="O181" s="125">
        <v>1085854</v>
      </c>
      <c r="P181" s="125">
        <v>0</v>
      </c>
      <c r="Q181" s="125">
        <v>1085854</v>
      </c>
      <c r="R181" s="125">
        <v>0</v>
      </c>
      <c r="S181" s="125">
        <v>0</v>
      </c>
      <c r="T181" s="128"/>
    </row>
    <row r="182" spans="1:20" ht="33" x14ac:dyDescent="0.25">
      <c r="A182" s="112" t="s">
        <v>1041</v>
      </c>
      <c r="B182" s="124" t="s">
        <v>1042</v>
      </c>
      <c r="C182" s="118" t="s">
        <v>19</v>
      </c>
      <c r="D182" s="118" t="s">
        <v>20</v>
      </c>
      <c r="E182" s="119" t="s">
        <v>401</v>
      </c>
      <c r="F182" s="120" t="s">
        <v>246</v>
      </c>
      <c r="G182" s="144">
        <v>2409890125</v>
      </c>
      <c r="H182" s="144">
        <v>2357972795</v>
      </c>
      <c r="I182" s="144">
        <v>51917330</v>
      </c>
      <c r="J182" s="144">
        <v>0</v>
      </c>
      <c r="K182" s="144">
        <v>158930284</v>
      </c>
      <c r="L182" s="144">
        <v>2199042511</v>
      </c>
      <c r="M182" s="144">
        <v>97525667</v>
      </c>
      <c r="N182" s="144">
        <v>61404617</v>
      </c>
      <c r="O182" s="144">
        <v>97525667</v>
      </c>
      <c r="P182" s="144">
        <v>0</v>
      </c>
      <c r="Q182" s="144">
        <v>97525667</v>
      </c>
      <c r="R182" s="144">
        <v>0</v>
      </c>
      <c r="S182" s="144">
        <v>0</v>
      </c>
      <c r="T182" s="128"/>
    </row>
    <row r="183" spans="1:20" ht="15" customHeight="1" x14ac:dyDescent="0.25">
      <c r="A183" s="112" t="s">
        <v>1043</v>
      </c>
      <c r="B183" s="124" t="s">
        <v>1044</v>
      </c>
      <c r="C183" s="118" t="s">
        <v>19</v>
      </c>
      <c r="D183" s="118" t="s">
        <v>20</v>
      </c>
      <c r="E183" s="119" t="s">
        <v>401</v>
      </c>
      <c r="F183" s="120" t="s">
        <v>246</v>
      </c>
      <c r="G183" s="144">
        <v>990109875</v>
      </c>
      <c r="H183" s="144">
        <v>322181943.24000001</v>
      </c>
      <c r="I183" s="144">
        <v>667927931.75999999</v>
      </c>
      <c r="J183" s="144">
        <v>0</v>
      </c>
      <c r="K183" s="144">
        <v>313204337.24000001</v>
      </c>
      <c r="L183" s="144">
        <v>8977606</v>
      </c>
      <c r="M183" s="144">
        <v>1085854</v>
      </c>
      <c r="N183" s="144">
        <v>312118483.24000001</v>
      </c>
      <c r="O183" s="144">
        <v>1085854</v>
      </c>
      <c r="P183" s="144">
        <v>0</v>
      </c>
      <c r="Q183" s="144">
        <v>1085854</v>
      </c>
      <c r="R183" s="144">
        <v>0</v>
      </c>
      <c r="S183" s="144">
        <v>0</v>
      </c>
      <c r="T183" s="128"/>
    </row>
    <row r="184" spans="1:20" ht="15" customHeight="1" x14ac:dyDescent="0.25">
      <c r="G184" s="125">
        <v>990109875</v>
      </c>
      <c r="H184" s="125">
        <v>322181943.24000001</v>
      </c>
      <c r="I184" s="125">
        <v>667927931.75999999</v>
      </c>
      <c r="J184" s="125">
        <v>0</v>
      </c>
      <c r="K184" s="125">
        <v>313204337.24000001</v>
      </c>
      <c r="L184" s="125">
        <v>8977606</v>
      </c>
      <c r="M184" s="125">
        <v>1085854</v>
      </c>
      <c r="N184" s="125">
        <v>312118483.24000001</v>
      </c>
      <c r="O184" s="125">
        <v>1085854</v>
      </c>
      <c r="P184" s="125">
        <v>0</v>
      </c>
      <c r="Q184" s="125">
        <v>1085854</v>
      </c>
      <c r="R184" s="125">
        <v>0</v>
      </c>
      <c r="S184" s="125">
        <v>0</v>
      </c>
      <c r="T184" s="128"/>
    </row>
    <row r="185" spans="1:20" x14ac:dyDescent="0.2">
      <c r="G185" s="144">
        <v>2409890125</v>
      </c>
      <c r="H185" s="144">
        <v>2357972795</v>
      </c>
      <c r="I185" s="144">
        <v>51917330</v>
      </c>
      <c r="J185" s="144">
        <v>0</v>
      </c>
      <c r="K185" s="144">
        <v>158930284</v>
      </c>
      <c r="L185" s="144">
        <v>2199042511</v>
      </c>
      <c r="M185" s="144">
        <v>97525667</v>
      </c>
      <c r="N185" s="144">
        <v>61404617</v>
      </c>
      <c r="O185" s="144">
        <v>97525667</v>
      </c>
      <c r="P185" s="144">
        <v>0</v>
      </c>
      <c r="Q185" s="144">
        <v>97525667</v>
      </c>
      <c r="R185" s="144">
        <v>0</v>
      </c>
      <c r="S185" s="144">
        <v>0</v>
      </c>
    </row>
    <row r="186" spans="1:20" x14ac:dyDescent="0.2">
      <c r="G186" s="144">
        <v>990109875</v>
      </c>
      <c r="H186" s="144">
        <v>322181943.24000001</v>
      </c>
      <c r="I186" s="144">
        <v>667927931.75999999</v>
      </c>
      <c r="J186" s="144">
        <v>0</v>
      </c>
      <c r="K186" s="144">
        <v>313204337.24000001</v>
      </c>
      <c r="L186" s="144">
        <v>8977606</v>
      </c>
      <c r="M186" s="144">
        <v>1085854</v>
      </c>
      <c r="N186" s="144">
        <v>312118483.24000001</v>
      </c>
      <c r="O186" s="144">
        <v>1085854</v>
      </c>
      <c r="P186" s="144">
        <v>0</v>
      </c>
      <c r="Q186" s="144">
        <v>1085854</v>
      </c>
      <c r="R186" s="144">
        <v>0</v>
      </c>
      <c r="S186" s="144">
        <v>0</v>
      </c>
    </row>
  </sheetData>
  <pageMargins left="0.39370078740157499" right="0.39370078740157499" top="0.39370078740157499" bottom="0.70272440944881898" header="0.39370078740157499" footer="0.39370078740157499"/>
  <pageSetup orientation="landscape" horizontalDpi="300" verticalDpi="300" r:id="rId1"/>
  <headerFooter alignWithMargins="0">
    <oddFooter>&amp;R&amp;"Arial,Regular"&amp;8 Página 
&amp;"-,Regular"&amp;P 
&amp;"-,Regular"de 
&amp;"-,Regular"&amp;N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E6984F-3C43-4967-A3E1-71CFDB7D30B5}">
  <dimension ref="A1:W183"/>
  <sheetViews>
    <sheetView showGridLines="0" zoomScale="130" zoomScaleNormal="130" workbookViewId="0">
      <selection activeCell="A116" sqref="A116"/>
    </sheetView>
  </sheetViews>
  <sheetFormatPr baseColWidth="10" defaultColWidth="11.42578125" defaultRowHeight="14.25" x14ac:dyDescent="0.2"/>
  <cols>
    <col min="1" max="1" width="33.42578125" style="146" customWidth="1"/>
    <col min="2" max="2" width="33.140625" style="94" customWidth="1"/>
    <col min="3" max="3" width="8.7109375" style="92" customWidth="1"/>
    <col min="4" max="5" width="4.85546875" style="92" customWidth="1"/>
    <col min="6" max="6" width="13.42578125" style="92" bestFit="1" customWidth="1"/>
    <col min="7" max="8" width="17.7109375" style="104" bestFit="1" customWidth="1"/>
    <col min="9" max="9" width="16.7109375" style="104" bestFit="1" customWidth="1"/>
    <col min="10" max="10" width="15.7109375" style="104" bestFit="1" customWidth="1"/>
    <col min="11" max="11" width="17.7109375" style="104" bestFit="1" customWidth="1"/>
    <col min="12" max="12" width="16.7109375" style="104" bestFit="1" customWidth="1"/>
    <col min="13" max="13" width="17.7109375" style="104" bestFit="1" customWidth="1"/>
    <col min="14" max="14" width="17.140625" style="104" bestFit="1" customWidth="1"/>
    <col min="15" max="15" width="17.85546875" style="104" bestFit="1" customWidth="1"/>
    <col min="16" max="16" width="14.140625" style="104" bestFit="1" customWidth="1"/>
    <col min="17" max="17" width="17.7109375" style="104" bestFit="1" customWidth="1"/>
    <col min="18" max="18" width="16.5703125" style="104" bestFit="1" customWidth="1"/>
    <col min="19" max="19" width="14.140625" style="104" bestFit="1" customWidth="1"/>
    <col min="20" max="20" width="15.140625" style="92" customWidth="1"/>
    <col min="21" max="21" width="21.85546875" style="92" customWidth="1"/>
    <col min="22" max="22" width="15" style="92" bestFit="1" customWidth="1"/>
    <col min="23" max="23" width="16" style="92" bestFit="1" customWidth="1"/>
    <col min="24" max="16384" width="11.42578125" style="92"/>
  </cols>
  <sheetData>
    <row r="1" spans="1:23" s="89" customFormat="1" ht="45" customHeight="1" x14ac:dyDescent="0.25">
      <c r="A1" s="139" t="s">
        <v>0</v>
      </c>
      <c r="B1" s="107" t="s">
        <v>1</v>
      </c>
      <c r="C1" s="106" t="s">
        <v>2</v>
      </c>
      <c r="D1" s="106" t="s">
        <v>3</v>
      </c>
      <c r="E1" s="106" t="s">
        <v>4</v>
      </c>
      <c r="F1" s="106" t="s">
        <v>5</v>
      </c>
      <c r="G1" s="122" t="s">
        <v>6</v>
      </c>
      <c r="H1" s="122" t="s">
        <v>7</v>
      </c>
      <c r="I1" s="122" t="s">
        <v>8</v>
      </c>
      <c r="J1" s="122" t="s">
        <v>9</v>
      </c>
      <c r="K1" s="122" t="s">
        <v>10</v>
      </c>
      <c r="L1" s="129" t="s">
        <v>11</v>
      </c>
      <c r="M1" s="122" t="s">
        <v>12</v>
      </c>
      <c r="N1" s="122" t="s">
        <v>13</v>
      </c>
      <c r="O1" s="122" t="s">
        <v>14</v>
      </c>
      <c r="P1" s="122" t="s">
        <v>15</v>
      </c>
      <c r="Q1" s="122" t="s">
        <v>16</v>
      </c>
      <c r="R1" s="122" t="s">
        <v>17</v>
      </c>
      <c r="S1" s="122" t="s">
        <v>18</v>
      </c>
      <c r="U1" s="89" t="s">
        <v>511</v>
      </c>
    </row>
    <row r="2" spans="1:23" s="91" customFormat="1" ht="12" x14ac:dyDescent="0.25">
      <c r="A2" s="90" t="s">
        <v>1049</v>
      </c>
      <c r="B2" s="108" t="s">
        <v>523</v>
      </c>
      <c r="C2" s="109" t="s">
        <v>19</v>
      </c>
      <c r="D2" s="109" t="s">
        <v>20</v>
      </c>
      <c r="E2" s="109">
        <v>20</v>
      </c>
      <c r="F2" s="110"/>
      <c r="G2" s="111">
        <f>+G3+G120+G121</f>
        <v>244887629070</v>
      </c>
      <c r="H2" s="111">
        <f t="shared" ref="H2:S2" si="0">+H3+H120+H121</f>
        <v>226249526412.45001</v>
      </c>
      <c r="I2" s="111">
        <f t="shared" si="0"/>
        <v>16660176890.549999</v>
      </c>
      <c r="J2" s="111">
        <f t="shared" si="0"/>
        <v>1977925767</v>
      </c>
      <c r="K2" s="111">
        <f t="shared" si="0"/>
        <v>148826403449.94</v>
      </c>
      <c r="L2" s="111">
        <f t="shared" si="0"/>
        <v>77423122962.509995</v>
      </c>
      <c r="M2" s="111">
        <f t="shared" si="0"/>
        <v>111061221883.99001</v>
      </c>
      <c r="N2" s="111">
        <f t="shared" si="0"/>
        <v>37765181565.949997</v>
      </c>
      <c r="O2" s="111">
        <f t="shared" si="0"/>
        <v>110721114780.45999</v>
      </c>
      <c r="P2" s="111">
        <f t="shared" si="0"/>
        <v>340107103.52999997</v>
      </c>
      <c r="Q2" s="111">
        <f t="shared" si="0"/>
        <v>110721114780.45999</v>
      </c>
      <c r="R2" s="111">
        <f t="shared" si="0"/>
        <v>0</v>
      </c>
      <c r="S2" s="111">
        <f t="shared" si="0"/>
        <v>281520977</v>
      </c>
      <c r="V2" s="105">
        <v>6921859597.71</v>
      </c>
      <c r="W2" s="105">
        <f>+N2-V2</f>
        <v>30843321968.239998</v>
      </c>
    </row>
    <row r="3" spans="1:23" ht="15" x14ac:dyDescent="0.25">
      <c r="A3" s="112" t="s">
        <v>22</v>
      </c>
      <c r="B3" s="140" t="s">
        <v>23</v>
      </c>
      <c r="C3" s="141" t="s">
        <v>19</v>
      </c>
      <c r="D3" s="141" t="s">
        <v>20</v>
      </c>
      <c r="E3" s="116">
        <v>20</v>
      </c>
      <c r="F3" s="142" t="s">
        <v>21</v>
      </c>
      <c r="G3" s="125">
        <v>150751943000</v>
      </c>
      <c r="H3" s="125">
        <v>146905040670.14001</v>
      </c>
      <c r="I3" s="125">
        <v>3846902329.8600001</v>
      </c>
      <c r="J3" s="125">
        <v>0</v>
      </c>
      <c r="K3" s="125">
        <v>85059567600.289993</v>
      </c>
      <c r="L3" s="125">
        <v>61845473069.849998</v>
      </c>
      <c r="M3" s="125">
        <v>76316537121.639999</v>
      </c>
      <c r="N3" s="125">
        <v>8743030478.6499996</v>
      </c>
      <c r="O3" s="125">
        <v>76307454663.759995</v>
      </c>
      <c r="P3" s="125">
        <v>9082457.8800000008</v>
      </c>
      <c r="Q3" s="125">
        <v>76307454663.759995</v>
      </c>
      <c r="R3" s="125">
        <v>0</v>
      </c>
      <c r="S3" s="125">
        <v>196673395</v>
      </c>
      <c r="T3" s="128"/>
    </row>
    <row r="4" spans="1:23" ht="15" x14ac:dyDescent="0.25">
      <c r="A4" s="112" t="s">
        <v>24</v>
      </c>
      <c r="B4" s="123" t="s">
        <v>25</v>
      </c>
      <c r="C4" s="115" t="s">
        <v>19</v>
      </c>
      <c r="D4" s="115" t="s">
        <v>20</v>
      </c>
      <c r="E4" s="116" t="s">
        <v>317</v>
      </c>
      <c r="F4" s="117" t="s">
        <v>21</v>
      </c>
      <c r="G4" s="125">
        <v>121689430000</v>
      </c>
      <c r="H4" s="125">
        <v>121689430000</v>
      </c>
      <c r="I4" s="125">
        <v>0</v>
      </c>
      <c r="J4" s="125">
        <v>0</v>
      </c>
      <c r="K4" s="125">
        <v>64593606073</v>
      </c>
      <c r="L4" s="125">
        <v>57095823927</v>
      </c>
      <c r="M4" s="125">
        <v>64593606073</v>
      </c>
      <c r="N4" s="125">
        <v>0</v>
      </c>
      <c r="O4" s="125">
        <v>64593606073</v>
      </c>
      <c r="P4" s="125">
        <v>0</v>
      </c>
      <c r="Q4" s="125">
        <v>64593606073</v>
      </c>
      <c r="R4" s="125">
        <v>0</v>
      </c>
      <c r="S4" s="125">
        <v>0</v>
      </c>
      <c r="T4" s="128"/>
    </row>
    <row r="5" spans="1:23" ht="15" x14ac:dyDescent="0.25">
      <c r="A5" s="112" t="s">
        <v>26</v>
      </c>
      <c r="B5" s="123" t="s">
        <v>27</v>
      </c>
      <c r="C5" s="115" t="s">
        <v>19</v>
      </c>
      <c r="D5" s="115" t="s">
        <v>20</v>
      </c>
      <c r="E5" s="116" t="s">
        <v>317</v>
      </c>
      <c r="F5" s="117" t="s">
        <v>21</v>
      </c>
      <c r="G5" s="125">
        <v>121689430000</v>
      </c>
      <c r="H5" s="125">
        <v>121689430000</v>
      </c>
      <c r="I5" s="125">
        <v>0</v>
      </c>
      <c r="J5" s="125">
        <v>0</v>
      </c>
      <c r="K5" s="125">
        <v>64593606073</v>
      </c>
      <c r="L5" s="125">
        <v>57095823927</v>
      </c>
      <c r="M5" s="125">
        <v>64593606073</v>
      </c>
      <c r="N5" s="125">
        <v>0</v>
      </c>
      <c r="O5" s="125">
        <v>64593606073</v>
      </c>
      <c r="P5" s="125">
        <v>0</v>
      </c>
      <c r="Q5" s="125">
        <v>64593606073</v>
      </c>
      <c r="R5" s="125">
        <v>0</v>
      </c>
      <c r="S5" s="125">
        <v>0</v>
      </c>
      <c r="T5" s="128"/>
    </row>
    <row r="6" spans="1:23" ht="15" x14ac:dyDescent="0.25">
      <c r="A6" s="112" t="s">
        <v>28</v>
      </c>
      <c r="B6" s="123" t="s">
        <v>29</v>
      </c>
      <c r="C6" s="115" t="s">
        <v>19</v>
      </c>
      <c r="D6" s="115" t="s">
        <v>20</v>
      </c>
      <c r="E6" s="116" t="s">
        <v>317</v>
      </c>
      <c r="F6" s="117" t="s">
        <v>21</v>
      </c>
      <c r="G6" s="125">
        <v>81943305000</v>
      </c>
      <c r="H6" s="125">
        <v>81943305000</v>
      </c>
      <c r="I6" s="125">
        <v>0</v>
      </c>
      <c r="J6" s="125">
        <v>0</v>
      </c>
      <c r="K6" s="125">
        <v>44895144071</v>
      </c>
      <c r="L6" s="125">
        <v>37048160929</v>
      </c>
      <c r="M6" s="125">
        <v>44895144071</v>
      </c>
      <c r="N6" s="125">
        <v>0</v>
      </c>
      <c r="O6" s="125">
        <v>44895144071</v>
      </c>
      <c r="P6" s="125">
        <v>0</v>
      </c>
      <c r="Q6" s="125">
        <v>44895144071</v>
      </c>
      <c r="R6" s="125">
        <v>0</v>
      </c>
      <c r="S6" s="125">
        <v>0</v>
      </c>
      <c r="T6" s="128"/>
    </row>
    <row r="7" spans="1:23" ht="15" x14ac:dyDescent="0.25">
      <c r="A7" s="112" t="s">
        <v>30</v>
      </c>
      <c r="B7" s="123" t="s">
        <v>31</v>
      </c>
      <c r="C7" s="115" t="s">
        <v>19</v>
      </c>
      <c r="D7" s="115" t="s">
        <v>20</v>
      </c>
      <c r="E7" s="116" t="s">
        <v>317</v>
      </c>
      <c r="F7" s="117" t="s">
        <v>21</v>
      </c>
      <c r="G7" s="125">
        <v>81943305000</v>
      </c>
      <c r="H7" s="125">
        <v>81943305000</v>
      </c>
      <c r="I7" s="125">
        <v>0</v>
      </c>
      <c r="J7" s="125">
        <v>0</v>
      </c>
      <c r="K7" s="125">
        <v>44895144071</v>
      </c>
      <c r="L7" s="125">
        <v>37048160929</v>
      </c>
      <c r="M7" s="125">
        <v>44895144071</v>
      </c>
      <c r="N7" s="125">
        <v>0</v>
      </c>
      <c r="O7" s="125">
        <v>44895144071</v>
      </c>
      <c r="P7" s="125">
        <v>0</v>
      </c>
      <c r="Q7" s="125">
        <v>44895144071</v>
      </c>
      <c r="R7" s="125">
        <v>0</v>
      </c>
      <c r="S7" s="125">
        <v>0</v>
      </c>
      <c r="T7" s="128"/>
    </row>
    <row r="8" spans="1:23" ht="15" x14ac:dyDescent="0.25">
      <c r="A8" s="112" t="s">
        <v>32</v>
      </c>
      <c r="B8" s="124" t="s">
        <v>33</v>
      </c>
      <c r="C8" s="118" t="s">
        <v>19</v>
      </c>
      <c r="D8" s="118" t="s">
        <v>20</v>
      </c>
      <c r="E8" s="119" t="s">
        <v>317</v>
      </c>
      <c r="F8" s="120" t="s">
        <v>21</v>
      </c>
      <c r="G8" s="144">
        <v>64971837486</v>
      </c>
      <c r="H8" s="144">
        <v>64971837486</v>
      </c>
      <c r="I8" s="144">
        <v>0</v>
      </c>
      <c r="J8" s="144">
        <v>0</v>
      </c>
      <c r="K8" s="144">
        <v>37828935328</v>
      </c>
      <c r="L8" s="144">
        <v>27142902158</v>
      </c>
      <c r="M8" s="144">
        <v>37828935328</v>
      </c>
      <c r="N8" s="144">
        <v>0</v>
      </c>
      <c r="O8" s="144">
        <v>37828935328</v>
      </c>
      <c r="P8" s="144">
        <v>0</v>
      </c>
      <c r="Q8" s="144">
        <v>37828935328</v>
      </c>
      <c r="R8" s="144">
        <v>0</v>
      </c>
      <c r="S8" s="144">
        <v>0</v>
      </c>
      <c r="T8" s="128"/>
    </row>
    <row r="9" spans="1:23" ht="15" x14ac:dyDescent="0.25">
      <c r="A9" s="112" t="s">
        <v>34</v>
      </c>
      <c r="B9" s="124" t="s">
        <v>35</v>
      </c>
      <c r="C9" s="118" t="s">
        <v>19</v>
      </c>
      <c r="D9" s="118" t="s">
        <v>20</v>
      </c>
      <c r="E9" s="119" t="s">
        <v>317</v>
      </c>
      <c r="F9" s="120" t="s">
        <v>21</v>
      </c>
      <c r="G9" s="144">
        <v>999204440</v>
      </c>
      <c r="H9" s="144">
        <v>999204440</v>
      </c>
      <c r="I9" s="144">
        <v>0</v>
      </c>
      <c r="J9" s="144">
        <v>0</v>
      </c>
      <c r="K9" s="144">
        <v>281706690</v>
      </c>
      <c r="L9" s="144">
        <v>717497750</v>
      </c>
      <c r="M9" s="144">
        <v>281706690</v>
      </c>
      <c r="N9" s="144">
        <v>0</v>
      </c>
      <c r="O9" s="144">
        <v>281706690</v>
      </c>
      <c r="P9" s="144">
        <v>0</v>
      </c>
      <c r="Q9" s="144">
        <v>281706690</v>
      </c>
      <c r="R9" s="144">
        <v>0</v>
      </c>
      <c r="S9" s="144">
        <v>0</v>
      </c>
      <c r="T9" s="128"/>
    </row>
    <row r="10" spans="1:23" ht="15" x14ac:dyDescent="0.25">
      <c r="A10" s="112" t="s">
        <v>36</v>
      </c>
      <c r="B10" s="124" t="s">
        <v>37</v>
      </c>
      <c r="C10" s="118" t="s">
        <v>19</v>
      </c>
      <c r="D10" s="118" t="s">
        <v>20</v>
      </c>
      <c r="E10" s="119" t="s">
        <v>317</v>
      </c>
      <c r="F10" s="120" t="s">
        <v>21</v>
      </c>
      <c r="G10" s="144">
        <v>42184707</v>
      </c>
      <c r="H10" s="144">
        <v>42184707</v>
      </c>
      <c r="I10" s="144">
        <v>0</v>
      </c>
      <c r="J10" s="144">
        <v>0</v>
      </c>
      <c r="K10" s="144">
        <v>37171187</v>
      </c>
      <c r="L10" s="144">
        <v>5013520</v>
      </c>
      <c r="M10" s="144">
        <v>37171187</v>
      </c>
      <c r="N10" s="144">
        <v>0</v>
      </c>
      <c r="O10" s="144">
        <v>37171187</v>
      </c>
      <c r="P10" s="144">
        <v>0</v>
      </c>
      <c r="Q10" s="144">
        <v>37171187</v>
      </c>
      <c r="R10" s="144">
        <v>0</v>
      </c>
      <c r="S10" s="144">
        <v>0</v>
      </c>
      <c r="T10" s="128"/>
    </row>
    <row r="11" spans="1:23" ht="15" x14ac:dyDescent="0.25">
      <c r="A11" s="112" t="s">
        <v>38</v>
      </c>
      <c r="B11" s="124" t="s">
        <v>39</v>
      </c>
      <c r="C11" s="118" t="s">
        <v>19</v>
      </c>
      <c r="D11" s="118" t="s">
        <v>20</v>
      </c>
      <c r="E11" s="119" t="s">
        <v>317</v>
      </c>
      <c r="F11" s="120" t="s">
        <v>21</v>
      </c>
      <c r="G11" s="144">
        <v>126516944</v>
      </c>
      <c r="H11" s="144">
        <v>126516944</v>
      </c>
      <c r="I11" s="144">
        <v>0</v>
      </c>
      <c r="J11" s="144">
        <v>0</v>
      </c>
      <c r="K11" s="144">
        <v>61268400</v>
      </c>
      <c r="L11" s="144">
        <v>65248544</v>
      </c>
      <c r="M11" s="144">
        <v>61268400</v>
      </c>
      <c r="N11" s="144">
        <v>0</v>
      </c>
      <c r="O11" s="144">
        <v>61268400</v>
      </c>
      <c r="P11" s="144">
        <v>0</v>
      </c>
      <c r="Q11" s="144">
        <v>61268400</v>
      </c>
      <c r="R11" s="144">
        <v>0</v>
      </c>
      <c r="S11" s="144">
        <v>0</v>
      </c>
      <c r="T11" s="128"/>
    </row>
    <row r="12" spans="1:23" ht="15" x14ac:dyDescent="0.25">
      <c r="A12" s="112" t="s">
        <v>40</v>
      </c>
      <c r="B12" s="124" t="s">
        <v>41</v>
      </c>
      <c r="C12" s="118" t="s">
        <v>19</v>
      </c>
      <c r="D12" s="118" t="s">
        <v>20</v>
      </c>
      <c r="E12" s="119" t="s">
        <v>317</v>
      </c>
      <c r="F12" s="120" t="s">
        <v>21</v>
      </c>
      <c r="G12" s="144">
        <v>3047061212</v>
      </c>
      <c r="H12" s="144">
        <v>3047061212</v>
      </c>
      <c r="I12" s="144">
        <v>0</v>
      </c>
      <c r="J12" s="144">
        <v>0</v>
      </c>
      <c r="K12" s="144">
        <v>3038835202</v>
      </c>
      <c r="L12" s="144">
        <v>8226010</v>
      </c>
      <c r="M12" s="144">
        <v>3038835202</v>
      </c>
      <c r="N12" s="144">
        <v>0</v>
      </c>
      <c r="O12" s="144">
        <v>3038835202</v>
      </c>
      <c r="P12" s="144">
        <v>0</v>
      </c>
      <c r="Q12" s="144">
        <v>3038835202</v>
      </c>
      <c r="R12" s="144">
        <v>0</v>
      </c>
      <c r="S12" s="144">
        <v>0</v>
      </c>
      <c r="T12" s="128"/>
    </row>
    <row r="13" spans="1:23" ht="15" x14ac:dyDescent="0.25">
      <c r="A13" s="112" t="s">
        <v>42</v>
      </c>
      <c r="B13" s="124" t="s">
        <v>43</v>
      </c>
      <c r="C13" s="118" t="s">
        <v>19</v>
      </c>
      <c r="D13" s="118" t="s">
        <v>20</v>
      </c>
      <c r="E13" s="119" t="s">
        <v>317</v>
      </c>
      <c r="F13" s="120" t="s">
        <v>21</v>
      </c>
      <c r="G13" s="144">
        <v>2063516541</v>
      </c>
      <c r="H13" s="144">
        <v>2063516541</v>
      </c>
      <c r="I13" s="144">
        <v>0</v>
      </c>
      <c r="J13" s="144">
        <v>0</v>
      </c>
      <c r="K13" s="144">
        <v>1205162626</v>
      </c>
      <c r="L13" s="144">
        <v>858353915</v>
      </c>
      <c r="M13" s="144">
        <v>1205162626</v>
      </c>
      <c r="N13" s="144">
        <v>0</v>
      </c>
      <c r="O13" s="144">
        <v>1205162626</v>
      </c>
      <c r="P13" s="144">
        <v>0</v>
      </c>
      <c r="Q13" s="144">
        <v>1205162626</v>
      </c>
      <c r="R13" s="144">
        <v>0</v>
      </c>
      <c r="S13" s="144">
        <v>0</v>
      </c>
      <c r="T13" s="128"/>
    </row>
    <row r="14" spans="1:23" ht="16.5" x14ac:dyDescent="0.25">
      <c r="A14" s="112" t="s">
        <v>44</v>
      </c>
      <c r="B14" s="124" t="s">
        <v>45</v>
      </c>
      <c r="C14" s="118" t="s">
        <v>19</v>
      </c>
      <c r="D14" s="118" t="s">
        <v>20</v>
      </c>
      <c r="E14" s="119" t="s">
        <v>317</v>
      </c>
      <c r="F14" s="120" t="s">
        <v>21</v>
      </c>
      <c r="G14" s="144">
        <v>857392586</v>
      </c>
      <c r="H14" s="144">
        <v>857392586</v>
      </c>
      <c r="I14" s="144">
        <v>0</v>
      </c>
      <c r="J14" s="144">
        <v>0</v>
      </c>
      <c r="K14" s="144">
        <v>496189185</v>
      </c>
      <c r="L14" s="144">
        <v>361203401</v>
      </c>
      <c r="M14" s="144">
        <v>496189185</v>
      </c>
      <c r="N14" s="144">
        <v>0</v>
      </c>
      <c r="O14" s="144">
        <v>496189185</v>
      </c>
      <c r="P14" s="144">
        <v>0</v>
      </c>
      <c r="Q14" s="144">
        <v>496189185</v>
      </c>
      <c r="R14" s="144">
        <v>0</v>
      </c>
      <c r="S14" s="144">
        <v>0</v>
      </c>
      <c r="T14" s="128"/>
    </row>
    <row r="15" spans="1:23" ht="15" x14ac:dyDescent="0.25">
      <c r="A15" s="112" t="s">
        <v>46</v>
      </c>
      <c r="B15" s="124" t="s">
        <v>47</v>
      </c>
      <c r="C15" s="118" t="s">
        <v>19</v>
      </c>
      <c r="D15" s="118" t="s">
        <v>20</v>
      </c>
      <c r="E15" s="119" t="s">
        <v>317</v>
      </c>
      <c r="F15" s="120" t="s">
        <v>21</v>
      </c>
      <c r="G15" s="144">
        <v>6606230357</v>
      </c>
      <c r="H15" s="144">
        <v>6606230357</v>
      </c>
      <c r="I15" s="144">
        <v>0</v>
      </c>
      <c r="J15" s="144">
        <v>0</v>
      </c>
      <c r="K15" s="144">
        <v>72838875</v>
      </c>
      <c r="L15" s="144">
        <v>6533391482</v>
      </c>
      <c r="M15" s="144">
        <v>72838875</v>
      </c>
      <c r="N15" s="144">
        <v>0</v>
      </c>
      <c r="O15" s="144">
        <v>72838875</v>
      </c>
      <c r="P15" s="144">
        <v>0</v>
      </c>
      <c r="Q15" s="144">
        <v>72838875</v>
      </c>
      <c r="R15" s="144">
        <v>0</v>
      </c>
      <c r="S15" s="144">
        <v>0</v>
      </c>
      <c r="T15" s="128"/>
    </row>
    <row r="16" spans="1:23" ht="15" x14ac:dyDescent="0.25">
      <c r="A16" s="112" t="s">
        <v>48</v>
      </c>
      <c r="B16" s="124" t="s">
        <v>49</v>
      </c>
      <c r="C16" s="118" t="s">
        <v>19</v>
      </c>
      <c r="D16" s="118" t="s">
        <v>20</v>
      </c>
      <c r="E16" s="119" t="s">
        <v>317</v>
      </c>
      <c r="F16" s="120" t="s">
        <v>21</v>
      </c>
      <c r="G16" s="144">
        <v>3229360727</v>
      </c>
      <c r="H16" s="144">
        <v>3229360727</v>
      </c>
      <c r="I16" s="144">
        <v>0</v>
      </c>
      <c r="J16" s="144">
        <v>0</v>
      </c>
      <c r="K16" s="144">
        <v>1873036578</v>
      </c>
      <c r="L16" s="144">
        <v>1356324149</v>
      </c>
      <c r="M16" s="144">
        <v>1873036578</v>
      </c>
      <c r="N16" s="144">
        <v>0</v>
      </c>
      <c r="O16" s="144">
        <v>1873036578</v>
      </c>
      <c r="P16" s="144">
        <v>0</v>
      </c>
      <c r="Q16" s="144">
        <v>1873036578</v>
      </c>
      <c r="R16" s="144">
        <v>0</v>
      </c>
      <c r="S16" s="144">
        <v>0</v>
      </c>
      <c r="T16" s="128"/>
    </row>
    <row r="17" spans="1:20" ht="15" x14ac:dyDescent="0.25">
      <c r="A17" s="112" t="s">
        <v>51</v>
      </c>
      <c r="B17" s="123" t="s">
        <v>52</v>
      </c>
      <c r="C17" s="115" t="s">
        <v>19</v>
      </c>
      <c r="D17" s="115" t="s">
        <v>20</v>
      </c>
      <c r="E17" s="116" t="s">
        <v>317</v>
      </c>
      <c r="F17" s="117" t="s">
        <v>21</v>
      </c>
      <c r="G17" s="125">
        <v>31737645000</v>
      </c>
      <c r="H17" s="125">
        <v>31737645000</v>
      </c>
      <c r="I17" s="125">
        <v>0</v>
      </c>
      <c r="J17" s="125">
        <v>0</v>
      </c>
      <c r="K17" s="125">
        <v>15950709093</v>
      </c>
      <c r="L17" s="125">
        <v>15786935907</v>
      </c>
      <c r="M17" s="125">
        <v>15950709093</v>
      </c>
      <c r="N17" s="125">
        <v>0</v>
      </c>
      <c r="O17" s="125">
        <v>15950709093</v>
      </c>
      <c r="P17" s="125">
        <v>0</v>
      </c>
      <c r="Q17" s="125">
        <v>15950709093</v>
      </c>
      <c r="R17" s="125">
        <v>0</v>
      </c>
      <c r="S17" s="125">
        <v>0</v>
      </c>
      <c r="T17" s="128"/>
    </row>
    <row r="18" spans="1:20" ht="16.5" x14ac:dyDescent="0.25">
      <c r="A18" s="112" t="s">
        <v>53</v>
      </c>
      <c r="B18" s="124" t="s">
        <v>54</v>
      </c>
      <c r="C18" s="118" t="s">
        <v>19</v>
      </c>
      <c r="D18" s="118" t="s">
        <v>20</v>
      </c>
      <c r="E18" s="119" t="s">
        <v>317</v>
      </c>
      <c r="F18" s="120" t="s">
        <v>21</v>
      </c>
      <c r="G18" s="144">
        <v>8632202611</v>
      </c>
      <c r="H18" s="144">
        <v>8632202611</v>
      </c>
      <c r="I18" s="144">
        <v>0</v>
      </c>
      <c r="J18" s="144">
        <v>0</v>
      </c>
      <c r="K18" s="144">
        <v>4553271100</v>
      </c>
      <c r="L18" s="144">
        <v>4078931511</v>
      </c>
      <c r="M18" s="144">
        <v>4553271100</v>
      </c>
      <c r="N18" s="144">
        <v>0</v>
      </c>
      <c r="O18" s="144">
        <v>4553271100</v>
      </c>
      <c r="P18" s="144">
        <v>0</v>
      </c>
      <c r="Q18" s="144">
        <v>4553271100</v>
      </c>
      <c r="R18" s="144">
        <v>0</v>
      </c>
      <c r="S18" s="144">
        <v>0</v>
      </c>
      <c r="T18" s="128"/>
    </row>
    <row r="19" spans="1:20" ht="15" x14ac:dyDescent="0.25">
      <c r="A19" s="112" t="s">
        <v>55</v>
      </c>
      <c r="B19" s="124" t="s">
        <v>56</v>
      </c>
      <c r="C19" s="118" t="s">
        <v>19</v>
      </c>
      <c r="D19" s="118" t="s">
        <v>20</v>
      </c>
      <c r="E19" s="119" t="s">
        <v>317</v>
      </c>
      <c r="F19" s="120" t="s">
        <v>21</v>
      </c>
      <c r="G19" s="144">
        <v>6132625906</v>
      </c>
      <c r="H19" s="144">
        <v>6132625906</v>
      </c>
      <c r="I19" s="144">
        <v>0</v>
      </c>
      <c r="J19" s="144">
        <v>0</v>
      </c>
      <c r="K19" s="144">
        <v>3217791300</v>
      </c>
      <c r="L19" s="144">
        <v>2914834606</v>
      </c>
      <c r="M19" s="144">
        <v>3217791300</v>
      </c>
      <c r="N19" s="144">
        <v>0</v>
      </c>
      <c r="O19" s="144">
        <v>3217791300</v>
      </c>
      <c r="P19" s="144">
        <v>0</v>
      </c>
      <c r="Q19" s="144">
        <v>3217791300</v>
      </c>
      <c r="R19" s="144">
        <v>0</v>
      </c>
      <c r="S19" s="144">
        <v>0</v>
      </c>
      <c r="T19" s="128"/>
    </row>
    <row r="20" spans="1:20" ht="15" x14ac:dyDescent="0.25">
      <c r="A20" s="112" t="s">
        <v>57</v>
      </c>
      <c r="B20" s="124" t="s">
        <v>58</v>
      </c>
      <c r="C20" s="118" t="s">
        <v>19</v>
      </c>
      <c r="D20" s="118" t="s">
        <v>20</v>
      </c>
      <c r="E20" s="119" t="s">
        <v>317</v>
      </c>
      <c r="F20" s="120" t="s">
        <v>21</v>
      </c>
      <c r="G20" s="144">
        <v>7442977524</v>
      </c>
      <c r="H20" s="144">
        <v>7442977524</v>
      </c>
      <c r="I20" s="144">
        <v>0</v>
      </c>
      <c r="J20" s="144">
        <v>0</v>
      </c>
      <c r="K20" s="144">
        <v>3162695400</v>
      </c>
      <c r="L20" s="144">
        <v>4280282124</v>
      </c>
      <c r="M20" s="144">
        <v>3162695400</v>
      </c>
      <c r="N20" s="144">
        <v>0</v>
      </c>
      <c r="O20" s="144">
        <v>3162695400</v>
      </c>
      <c r="P20" s="144">
        <v>0</v>
      </c>
      <c r="Q20" s="144">
        <v>3162695400</v>
      </c>
      <c r="R20" s="144">
        <v>0</v>
      </c>
      <c r="S20" s="144">
        <v>0</v>
      </c>
      <c r="T20" s="128"/>
    </row>
    <row r="21" spans="1:20" ht="16.5" x14ac:dyDescent="0.25">
      <c r="A21" s="112" t="s">
        <v>59</v>
      </c>
      <c r="B21" s="124" t="s">
        <v>60</v>
      </c>
      <c r="C21" s="118" t="s">
        <v>19</v>
      </c>
      <c r="D21" s="118" t="s">
        <v>20</v>
      </c>
      <c r="E21" s="119" t="s">
        <v>317</v>
      </c>
      <c r="F21" s="120" t="s">
        <v>21</v>
      </c>
      <c r="G21" s="144">
        <v>3095244855</v>
      </c>
      <c r="H21" s="144">
        <v>3095244855</v>
      </c>
      <c r="I21" s="144">
        <v>0</v>
      </c>
      <c r="J21" s="144">
        <v>0</v>
      </c>
      <c r="K21" s="144">
        <v>1705065400</v>
      </c>
      <c r="L21" s="144">
        <v>1390179455</v>
      </c>
      <c r="M21" s="144">
        <v>1705065400</v>
      </c>
      <c r="N21" s="144">
        <v>0</v>
      </c>
      <c r="O21" s="144">
        <v>1705065400</v>
      </c>
      <c r="P21" s="144">
        <v>0</v>
      </c>
      <c r="Q21" s="144">
        <v>1705065400</v>
      </c>
      <c r="R21" s="144">
        <v>0</v>
      </c>
      <c r="S21" s="144">
        <v>0</v>
      </c>
      <c r="T21" s="128"/>
    </row>
    <row r="22" spans="1:20" ht="16.5" x14ac:dyDescent="0.25">
      <c r="A22" s="112" t="s">
        <v>61</v>
      </c>
      <c r="B22" s="124" t="s">
        <v>62</v>
      </c>
      <c r="C22" s="118" t="s">
        <v>19</v>
      </c>
      <c r="D22" s="118" t="s">
        <v>20</v>
      </c>
      <c r="E22" s="119" t="s">
        <v>317</v>
      </c>
      <c r="F22" s="120" t="s">
        <v>21</v>
      </c>
      <c r="G22" s="144">
        <v>2564916927</v>
      </c>
      <c r="H22" s="144">
        <v>2564916927</v>
      </c>
      <c r="I22" s="144">
        <v>0</v>
      </c>
      <c r="J22" s="144">
        <v>0</v>
      </c>
      <c r="K22" s="144">
        <v>1310272300</v>
      </c>
      <c r="L22" s="144">
        <v>1254644627</v>
      </c>
      <c r="M22" s="144">
        <v>1310272300</v>
      </c>
      <c r="N22" s="144">
        <v>0</v>
      </c>
      <c r="O22" s="144">
        <v>1310272300</v>
      </c>
      <c r="P22" s="144">
        <v>0</v>
      </c>
      <c r="Q22" s="144">
        <v>1310272300</v>
      </c>
      <c r="R22" s="144">
        <v>0</v>
      </c>
      <c r="S22" s="144">
        <v>0</v>
      </c>
      <c r="T22" s="128"/>
    </row>
    <row r="23" spans="1:20" ht="15" x14ac:dyDescent="0.25">
      <c r="A23" s="112" t="s">
        <v>63</v>
      </c>
      <c r="B23" s="124" t="s">
        <v>64</v>
      </c>
      <c r="C23" s="118" t="s">
        <v>19</v>
      </c>
      <c r="D23" s="118" t="s">
        <v>20</v>
      </c>
      <c r="E23" s="119" t="s">
        <v>317</v>
      </c>
      <c r="F23" s="120" t="s">
        <v>21</v>
      </c>
      <c r="G23" s="144">
        <v>2321766092</v>
      </c>
      <c r="H23" s="144">
        <v>2321766092</v>
      </c>
      <c r="I23" s="144">
        <v>0</v>
      </c>
      <c r="J23" s="144">
        <v>0</v>
      </c>
      <c r="K23" s="144">
        <v>1200695863</v>
      </c>
      <c r="L23" s="144">
        <v>1121070229</v>
      </c>
      <c r="M23" s="144">
        <v>1200695863</v>
      </c>
      <c r="N23" s="144">
        <v>0</v>
      </c>
      <c r="O23" s="144">
        <v>1200695863</v>
      </c>
      <c r="P23" s="144">
        <v>0</v>
      </c>
      <c r="Q23" s="144">
        <v>1200695863</v>
      </c>
      <c r="R23" s="144">
        <v>0</v>
      </c>
      <c r="S23" s="144">
        <v>0</v>
      </c>
      <c r="T23" s="128"/>
    </row>
    <row r="24" spans="1:20" ht="15" x14ac:dyDescent="0.25">
      <c r="A24" s="112" t="s">
        <v>506</v>
      </c>
      <c r="B24" s="124" t="s">
        <v>65</v>
      </c>
      <c r="C24" s="118" t="s">
        <v>19</v>
      </c>
      <c r="D24" s="118" t="s">
        <v>20</v>
      </c>
      <c r="E24" s="119" t="s">
        <v>317</v>
      </c>
      <c r="F24" s="120" t="s">
        <v>21</v>
      </c>
      <c r="G24" s="144">
        <v>1547911085</v>
      </c>
      <c r="H24" s="144">
        <v>1547911085</v>
      </c>
      <c r="I24" s="144">
        <v>0</v>
      </c>
      <c r="J24" s="144">
        <v>0</v>
      </c>
      <c r="K24" s="144">
        <v>800917730</v>
      </c>
      <c r="L24" s="144">
        <v>746993355</v>
      </c>
      <c r="M24" s="144">
        <v>800917730</v>
      </c>
      <c r="N24" s="144">
        <v>0</v>
      </c>
      <c r="O24" s="144">
        <v>800917730</v>
      </c>
      <c r="P24" s="144">
        <v>0</v>
      </c>
      <c r="Q24" s="144">
        <v>800917730</v>
      </c>
      <c r="R24" s="144">
        <v>0</v>
      </c>
      <c r="S24" s="144">
        <v>0</v>
      </c>
      <c r="T24" s="128"/>
    </row>
    <row r="25" spans="1:20" ht="16.5" x14ac:dyDescent="0.25">
      <c r="A25" s="112" t="s">
        <v>66</v>
      </c>
      <c r="B25" s="123" t="s">
        <v>67</v>
      </c>
      <c r="C25" s="115" t="s">
        <v>19</v>
      </c>
      <c r="D25" s="115" t="s">
        <v>20</v>
      </c>
      <c r="E25" s="116" t="s">
        <v>317</v>
      </c>
      <c r="F25" s="117" t="s">
        <v>21</v>
      </c>
      <c r="G25" s="125">
        <v>8008480000</v>
      </c>
      <c r="H25" s="125">
        <v>8008480000</v>
      </c>
      <c r="I25" s="125">
        <v>0</v>
      </c>
      <c r="J25" s="125">
        <v>0</v>
      </c>
      <c r="K25" s="125">
        <v>3747752909</v>
      </c>
      <c r="L25" s="125">
        <v>4260727091</v>
      </c>
      <c r="M25" s="125">
        <v>3747752909</v>
      </c>
      <c r="N25" s="125">
        <v>0</v>
      </c>
      <c r="O25" s="125">
        <v>3747752909</v>
      </c>
      <c r="P25" s="125">
        <v>0</v>
      </c>
      <c r="Q25" s="125">
        <v>3747752909</v>
      </c>
      <c r="R25" s="125">
        <v>0</v>
      </c>
      <c r="S25" s="125">
        <v>0</v>
      </c>
      <c r="T25" s="128"/>
    </row>
    <row r="26" spans="1:20" ht="15" x14ac:dyDescent="0.25">
      <c r="A26" s="112" t="s">
        <v>68</v>
      </c>
      <c r="B26" s="123" t="s">
        <v>69</v>
      </c>
      <c r="C26" s="115" t="s">
        <v>19</v>
      </c>
      <c r="D26" s="115" t="s">
        <v>20</v>
      </c>
      <c r="E26" s="116" t="s">
        <v>317</v>
      </c>
      <c r="F26" s="117" t="s">
        <v>21</v>
      </c>
      <c r="G26" s="125">
        <v>6074351438</v>
      </c>
      <c r="H26" s="125">
        <v>6074351438</v>
      </c>
      <c r="I26" s="125">
        <v>0</v>
      </c>
      <c r="J26" s="125">
        <v>0</v>
      </c>
      <c r="K26" s="125">
        <v>2997646256</v>
      </c>
      <c r="L26" s="125">
        <v>3076705182</v>
      </c>
      <c r="M26" s="125">
        <v>2997646256</v>
      </c>
      <c r="N26" s="125">
        <v>0</v>
      </c>
      <c r="O26" s="125">
        <v>2997646256</v>
      </c>
      <c r="P26" s="125">
        <v>0</v>
      </c>
      <c r="Q26" s="125">
        <v>2997646256</v>
      </c>
      <c r="R26" s="125">
        <v>0</v>
      </c>
      <c r="S26" s="125">
        <v>0</v>
      </c>
      <c r="T26" s="128"/>
    </row>
    <row r="27" spans="1:20" ht="15" x14ac:dyDescent="0.25">
      <c r="A27" s="112" t="s">
        <v>70</v>
      </c>
      <c r="B27" s="124" t="s">
        <v>71</v>
      </c>
      <c r="C27" s="118" t="s">
        <v>19</v>
      </c>
      <c r="D27" s="118" t="s">
        <v>20</v>
      </c>
      <c r="E27" s="119" t="s">
        <v>317</v>
      </c>
      <c r="F27" s="120" t="s">
        <v>21</v>
      </c>
      <c r="G27" s="144">
        <v>5224703037</v>
      </c>
      <c r="H27" s="144">
        <v>5224703037</v>
      </c>
      <c r="I27" s="144">
        <v>0</v>
      </c>
      <c r="J27" s="144">
        <v>0</v>
      </c>
      <c r="K27" s="144">
        <v>2471305953</v>
      </c>
      <c r="L27" s="144">
        <v>2753397084</v>
      </c>
      <c r="M27" s="144">
        <v>2471305953</v>
      </c>
      <c r="N27" s="144">
        <v>0</v>
      </c>
      <c r="O27" s="144">
        <v>2471305953</v>
      </c>
      <c r="P27" s="144">
        <v>0</v>
      </c>
      <c r="Q27" s="144">
        <v>2471305953</v>
      </c>
      <c r="R27" s="144">
        <v>0</v>
      </c>
      <c r="S27" s="144">
        <v>0</v>
      </c>
      <c r="T27" s="128"/>
    </row>
    <row r="28" spans="1:20" ht="15" x14ac:dyDescent="0.25">
      <c r="A28" s="112" t="s">
        <v>72</v>
      </c>
      <c r="B28" s="124" t="s">
        <v>73</v>
      </c>
      <c r="C28" s="118" t="s">
        <v>19</v>
      </c>
      <c r="D28" s="118" t="s">
        <v>20</v>
      </c>
      <c r="E28" s="119" t="s">
        <v>317</v>
      </c>
      <c r="F28" s="120" t="s">
        <v>21</v>
      </c>
      <c r="G28" s="144">
        <v>374880829</v>
      </c>
      <c r="H28" s="144">
        <v>374880829</v>
      </c>
      <c r="I28" s="144">
        <v>0</v>
      </c>
      <c r="J28" s="144">
        <v>0</v>
      </c>
      <c r="K28" s="144">
        <v>298153503</v>
      </c>
      <c r="L28" s="144">
        <v>76727326</v>
      </c>
      <c r="M28" s="144">
        <v>298153503</v>
      </c>
      <c r="N28" s="144">
        <v>0</v>
      </c>
      <c r="O28" s="144">
        <v>298153503</v>
      </c>
      <c r="P28" s="144">
        <v>0</v>
      </c>
      <c r="Q28" s="144">
        <v>298153503</v>
      </c>
      <c r="R28" s="144">
        <v>0</v>
      </c>
      <c r="S28" s="144">
        <v>0</v>
      </c>
      <c r="T28" s="128"/>
    </row>
    <row r="29" spans="1:20" ht="15" x14ac:dyDescent="0.25">
      <c r="A29" s="112" t="s">
        <v>74</v>
      </c>
      <c r="B29" s="124" t="s">
        <v>75</v>
      </c>
      <c r="C29" s="118" t="s">
        <v>19</v>
      </c>
      <c r="D29" s="118" t="s">
        <v>20</v>
      </c>
      <c r="E29" s="119" t="s">
        <v>317</v>
      </c>
      <c r="F29" s="120" t="s">
        <v>21</v>
      </c>
      <c r="G29" s="144">
        <v>474767572</v>
      </c>
      <c r="H29" s="144">
        <v>474767572</v>
      </c>
      <c r="I29" s="144">
        <v>0</v>
      </c>
      <c r="J29" s="144">
        <v>0</v>
      </c>
      <c r="K29" s="144">
        <v>228186800</v>
      </c>
      <c r="L29" s="144">
        <v>246580772</v>
      </c>
      <c r="M29" s="144">
        <v>228186800</v>
      </c>
      <c r="N29" s="144">
        <v>0</v>
      </c>
      <c r="O29" s="144">
        <v>228186800</v>
      </c>
      <c r="P29" s="144">
        <v>0</v>
      </c>
      <c r="Q29" s="144">
        <v>228186800</v>
      </c>
      <c r="R29" s="144">
        <v>0</v>
      </c>
      <c r="S29" s="144">
        <v>0</v>
      </c>
      <c r="T29" s="128"/>
    </row>
    <row r="30" spans="1:20" ht="15" x14ac:dyDescent="0.25">
      <c r="A30" s="112" t="s">
        <v>76</v>
      </c>
      <c r="B30" s="124" t="s">
        <v>77</v>
      </c>
      <c r="C30" s="118" t="s">
        <v>19</v>
      </c>
      <c r="D30" s="118" t="s">
        <v>20</v>
      </c>
      <c r="E30" s="119" t="s">
        <v>317</v>
      </c>
      <c r="F30" s="120" t="s">
        <v>21</v>
      </c>
      <c r="G30" s="144">
        <v>523500820</v>
      </c>
      <c r="H30" s="144">
        <v>523500820</v>
      </c>
      <c r="I30" s="144">
        <v>0</v>
      </c>
      <c r="J30" s="144">
        <v>0</v>
      </c>
      <c r="K30" s="144">
        <v>93539621</v>
      </c>
      <c r="L30" s="144">
        <v>429961199</v>
      </c>
      <c r="M30" s="144">
        <v>93539621</v>
      </c>
      <c r="N30" s="144">
        <v>0</v>
      </c>
      <c r="O30" s="144">
        <v>93539621</v>
      </c>
      <c r="P30" s="144">
        <v>0</v>
      </c>
      <c r="Q30" s="144">
        <v>93539621</v>
      </c>
      <c r="R30" s="144">
        <v>0</v>
      </c>
      <c r="S30" s="144">
        <v>0</v>
      </c>
      <c r="T30" s="128"/>
    </row>
    <row r="31" spans="1:20" ht="15" x14ac:dyDescent="0.25">
      <c r="A31" s="112" t="s">
        <v>78</v>
      </c>
      <c r="B31" s="124" t="s">
        <v>79</v>
      </c>
      <c r="C31" s="118" t="s">
        <v>19</v>
      </c>
      <c r="D31" s="118" t="s">
        <v>20</v>
      </c>
      <c r="E31" s="119" t="s">
        <v>317</v>
      </c>
      <c r="F31" s="120" t="s">
        <v>21</v>
      </c>
      <c r="G31" s="144">
        <v>21254926</v>
      </c>
      <c r="H31" s="144">
        <v>21254926</v>
      </c>
      <c r="I31" s="144">
        <v>0</v>
      </c>
      <c r="J31" s="144">
        <v>0</v>
      </c>
      <c r="K31" s="144">
        <v>0</v>
      </c>
      <c r="L31" s="144">
        <v>21254926</v>
      </c>
      <c r="M31" s="144">
        <v>0</v>
      </c>
      <c r="N31" s="144">
        <v>0</v>
      </c>
      <c r="O31" s="144">
        <v>0</v>
      </c>
      <c r="P31" s="144">
        <v>0</v>
      </c>
      <c r="Q31" s="144">
        <v>0</v>
      </c>
      <c r="R31" s="144">
        <v>0</v>
      </c>
      <c r="S31" s="144">
        <v>0</v>
      </c>
      <c r="T31" s="128"/>
    </row>
    <row r="32" spans="1:20" ht="15" x14ac:dyDescent="0.25">
      <c r="A32" s="112" t="s">
        <v>80</v>
      </c>
      <c r="B32" s="124" t="s">
        <v>81</v>
      </c>
      <c r="C32" s="118" t="s">
        <v>19</v>
      </c>
      <c r="D32" s="118" t="s">
        <v>20</v>
      </c>
      <c r="E32" s="119" t="s">
        <v>317</v>
      </c>
      <c r="F32" s="120" t="s">
        <v>21</v>
      </c>
      <c r="G32" s="144">
        <v>1302376189</v>
      </c>
      <c r="H32" s="144">
        <v>1302376189</v>
      </c>
      <c r="I32" s="144">
        <v>0</v>
      </c>
      <c r="J32" s="144">
        <v>0</v>
      </c>
      <c r="K32" s="144">
        <v>621893289</v>
      </c>
      <c r="L32" s="144">
        <v>680482900</v>
      </c>
      <c r="M32" s="144">
        <v>621893289</v>
      </c>
      <c r="N32" s="144">
        <v>0</v>
      </c>
      <c r="O32" s="144">
        <v>621893289</v>
      </c>
      <c r="P32" s="144">
        <v>0</v>
      </c>
      <c r="Q32" s="144">
        <v>621893289</v>
      </c>
      <c r="R32" s="144">
        <v>0</v>
      </c>
      <c r="S32" s="144">
        <v>0</v>
      </c>
      <c r="T32" s="128"/>
    </row>
    <row r="33" spans="1:20" ht="15" x14ac:dyDescent="0.25">
      <c r="A33" s="112" t="s">
        <v>82</v>
      </c>
      <c r="B33" s="124" t="s">
        <v>83</v>
      </c>
      <c r="C33" s="118" t="s">
        <v>19</v>
      </c>
      <c r="D33" s="118" t="s">
        <v>20</v>
      </c>
      <c r="E33" s="119" t="s">
        <v>317</v>
      </c>
      <c r="F33" s="120" t="s">
        <v>21</v>
      </c>
      <c r="G33" s="144">
        <v>86996627</v>
      </c>
      <c r="H33" s="144">
        <v>86996627</v>
      </c>
      <c r="I33" s="144">
        <v>0</v>
      </c>
      <c r="J33" s="144">
        <v>0</v>
      </c>
      <c r="K33" s="144">
        <v>34673743</v>
      </c>
      <c r="L33" s="144">
        <v>52322884</v>
      </c>
      <c r="M33" s="144">
        <v>34673743</v>
      </c>
      <c r="N33" s="144">
        <v>0</v>
      </c>
      <c r="O33" s="144">
        <v>34673743</v>
      </c>
      <c r="P33" s="144">
        <v>0</v>
      </c>
      <c r="Q33" s="144">
        <v>34673743</v>
      </c>
      <c r="R33" s="144">
        <v>0</v>
      </c>
      <c r="S33" s="144">
        <v>0</v>
      </c>
      <c r="T33" s="128"/>
    </row>
    <row r="34" spans="1:20" ht="15" x14ac:dyDescent="0.25">
      <c r="A34" s="112" t="s">
        <v>84</v>
      </c>
      <c r="B34" s="123" t="s">
        <v>85</v>
      </c>
      <c r="C34" s="115" t="s">
        <v>19</v>
      </c>
      <c r="D34" s="115" t="s">
        <v>20</v>
      </c>
      <c r="E34" s="116" t="s">
        <v>317</v>
      </c>
      <c r="F34" s="117" t="s">
        <v>21</v>
      </c>
      <c r="G34" s="125">
        <v>26880829000</v>
      </c>
      <c r="H34" s="125">
        <v>24212278129.139999</v>
      </c>
      <c r="I34" s="125">
        <v>2668550870.8600001</v>
      </c>
      <c r="J34" s="125">
        <v>0</v>
      </c>
      <c r="K34" s="125">
        <v>19792434023.290001</v>
      </c>
      <c r="L34" s="125">
        <v>4419844105.8500004</v>
      </c>
      <c r="M34" s="125">
        <v>11236308952.639999</v>
      </c>
      <c r="N34" s="125">
        <v>8556125070.6499996</v>
      </c>
      <c r="O34" s="125">
        <v>11227226494.76</v>
      </c>
      <c r="P34" s="125">
        <v>9082457.8800000008</v>
      </c>
      <c r="Q34" s="125">
        <v>11227226494.76</v>
      </c>
      <c r="R34" s="125">
        <v>0</v>
      </c>
      <c r="S34" s="125">
        <v>9767987</v>
      </c>
      <c r="T34" s="128"/>
    </row>
    <row r="35" spans="1:20" ht="15" x14ac:dyDescent="0.25">
      <c r="A35" s="112" t="s">
        <v>86</v>
      </c>
      <c r="B35" s="123" t="s">
        <v>87</v>
      </c>
      <c r="C35" s="115" t="s">
        <v>19</v>
      </c>
      <c r="D35" s="115" t="s">
        <v>20</v>
      </c>
      <c r="E35" s="116" t="s">
        <v>317</v>
      </c>
      <c r="F35" s="117" t="s">
        <v>21</v>
      </c>
      <c r="G35" s="125">
        <v>108766</v>
      </c>
      <c r="H35" s="125">
        <v>0</v>
      </c>
      <c r="I35" s="125">
        <v>108766</v>
      </c>
      <c r="J35" s="125">
        <v>0</v>
      </c>
      <c r="K35" s="125">
        <v>0</v>
      </c>
      <c r="L35" s="125">
        <v>0</v>
      </c>
      <c r="M35" s="125">
        <v>0</v>
      </c>
      <c r="N35" s="125">
        <v>0</v>
      </c>
      <c r="O35" s="125">
        <v>0</v>
      </c>
      <c r="P35" s="125">
        <v>0</v>
      </c>
      <c r="Q35" s="125">
        <v>0</v>
      </c>
      <c r="R35" s="125">
        <v>0</v>
      </c>
      <c r="S35" s="125">
        <v>0</v>
      </c>
      <c r="T35" s="128"/>
    </row>
    <row r="36" spans="1:20" ht="15" x14ac:dyDescent="0.25">
      <c r="A36" s="112" t="s">
        <v>88</v>
      </c>
      <c r="B36" s="123" t="s">
        <v>89</v>
      </c>
      <c r="C36" s="115" t="s">
        <v>19</v>
      </c>
      <c r="D36" s="115" t="s">
        <v>20</v>
      </c>
      <c r="E36" s="116" t="s">
        <v>317</v>
      </c>
      <c r="F36" s="117" t="s">
        <v>21</v>
      </c>
      <c r="G36" s="125">
        <v>108766</v>
      </c>
      <c r="H36" s="125">
        <v>0</v>
      </c>
      <c r="I36" s="125">
        <v>108766</v>
      </c>
      <c r="J36" s="125">
        <v>0</v>
      </c>
      <c r="K36" s="125">
        <v>0</v>
      </c>
      <c r="L36" s="125">
        <v>0</v>
      </c>
      <c r="M36" s="125">
        <v>0</v>
      </c>
      <c r="N36" s="125">
        <v>0</v>
      </c>
      <c r="O36" s="125">
        <v>0</v>
      </c>
      <c r="P36" s="125">
        <v>0</v>
      </c>
      <c r="Q36" s="125">
        <v>0</v>
      </c>
      <c r="R36" s="125">
        <v>0</v>
      </c>
      <c r="S36" s="125">
        <v>0</v>
      </c>
      <c r="T36" s="128"/>
    </row>
    <row r="37" spans="1:20" ht="16.5" x14ac:dyDescent="0.25">
      <c r="A37" s="112" t="s">
        <v>90</v>
      </c>
      <c r="B37" s="123" t="s">
        <v>91</v>
      </c>
      <c r="C37" s="115" t="s">
        <v>19</v>
      </c>
      <c r="D37" s="115" t="s">
        <v>20</v>
      </c>
      <c r="E37" s="116" t="s">
        <v>317</v>
      </c>
      <c r="F37" s="117" t="s">
        <v>21</v>
      </c>
      <c r="G37" s="125">
        <v>54383</v>
      </c>
      <c r="H37" s="125">
        <v>0</v>
      </c>
      <c r="I37" s="125">
        <v>54383</v>
      </c>
      <c r="J37" s="125">
        <v>0</v>
      </c>
      <c r="K37" s="125">
        <v>0</v>
      </c>
      <c r="L37" s="125">
        <v>0</v>
      </c>
      <c r="M37" s="125">
        <v>0</v>
      </c>
      <c r="N37" s="125">
        <v>0</v>
      </c>
      <c r="O37" s="125">
        <v>0</v>
      </c>
      <c r="P37" s="125">
        <v>0</v>
      </c>
      <c r="Q37" s="125">
        <v>0</v>
      </c>
      <c r="R37" s="125">
        <v>0</v>
      </c>
      <c r="S37" s="125">
        <v>0</v>
      </c>
      <c r="T37" s="128"/>
    </row>
    <row r="38" spans="1:20" ht="16.5" x14ac:dyDescent="0.25">
      <c r="A38" s="112" t="s">
        <v>92</v>
      </c>
      <c r="B38" s="124" t="s">
        <v>93</v>
      </c>
      <c r="C38" s="118" t="s">
        <v>19</v>
      </c>
      <c r="D38" s="118" t="s">
        <v>20</v>
      </c>
      <c r="E38" s="119" t="s">
        <v>317</v>
      </c>
      <c r="F38" s="120" t="s">
        <v>21</v>
      </c>
      <c r="G38" s="144">
        <v>54383</v>
      </c>
      <c r="H38" s="144">
        <v>0</v>
      </c>
      <c r="I38" s="144">
        <v>54383</v>
      </c>
      <c r="J38" s="144">
        <v>0</v>
      </c>
      <c r="K38" s="144">
        <v>0</v>
      </c>
      <c r="L38" s="144">
        <v>0</v>
      </c>
      <c r="M38" s="144">
        <v>0</v>
      </c>
      <c r="N38" s="144">
        <v>0</v>
      </c>
      <c r="O38" s="144">
        <v>0</v>
      </c>
      <c r="P38" s="144">
        <v>0</v>
      </c>
      <c r="Q38" s="144">
        <v>0</v>
      </c>
      <c r="R38" s="144">
        <v>0</v>
      </c>
      <c r="S38" s="144">
        <v>0</v>
      </c>
      <c r="T38" s="128"/>
    </row>
    <row r="39" spans="1:20" ht="27.75" customHeight="1" x14ac:dyDescent="0.25">
      <c r="A39" s="112" t="s">
        <v>94</v>
      </c>
      <c r="B39" s="123" t="s">
        <v>95</v>
      </c>
      <c r="C39" s="115" t="s">
        <v>19</v>
      </c>
      <c r="D39" s="115" t="s">
        <v>20</v>
      </c>
      <c r="E39" s="116" t="s">
        <v>317</v>
      </c>
      <c r="F39" s="117" t="s">
        <v>21</v>
      </c>
      <c r="G39" s="125">
        <v>0</v>
      </c>
      <c r="H39" s="125">
        <v>0</v>
      </c>
      <c r="I39" s="125">
        <v>0</v>
      </c>
      <c r="J39" s="125">
        <v>0</v>
      </c>
      <c r="K39" s="125">
        <v>0</v>
      </c>
      <c r="L39" s="125">
        <v>0</v>
      </c>
      <c r="M39" s="125">
        <v>0</v>
      </c>
      <c r="N39" s="125">
        <v>0</v>
      </c>
      <c r="O39" s="125">
        <v>0</v>
      </c>
      <c r="P39" s="125">
        <v>0</v>
      </c>
      <c r="Q39" s="125">
        <v>0</v>
      </c>
      <c r="R39" s="125">
        <v>0</v>
      </c>
      <c r="S39" s="125">
        <v>0</v>
      </c>
      <c r="T39" s="128"/>
    </row>
    <row r="40" spans="1:20" ht="27.75" customHeight="1" x14ac:dyDescent="0.25">
      <c r="A40" s="112" t="s">
        <v>96</v>
      </c>
      <c r="B40" s="124" t="s">
        <v>97</v>
      </c>
      <c r="C40" s="118" t="s">
        <v>19</v>
      </c>
      <c r="D40" s="118" t="s">
        <v>20</v>
      </c>
      <c r="E40" s="119" t="s">
        <v>317</v>
      </c>
      <c r="F40" s="120" t="s">
        <v>21</v>
      </c>
      <c r="G40" s="144">
        <v>0</v>
      </c>
      <c r="H40" s="144">
        <v>0</v>
      </c>
      <c r="I40" s="144">
        <v>0</v>
      </c>
      <c r="J40" s="144">
        <v>0</v>
      </c>
      <c r="K40" s="144">
        <v>0</v>
      </c>
      <c r="L40" s="144">
        <v>0</v>
      </c>
      <c r="M40" s="144">
        <v>0</v>
      </c>
      <c r="N40" s="144">
        <v>0</v>
      </c>
      <c r="O40" s="144">
        <v>0</v>
      </c>
      <c r="P40" s="144">
        <v>0</v>
      </c>
      <c r="Q40" s="144">
        <v>0</v>
      </c>
      <c r="R40" s="144">
        <v>0</v>
      </c>
      <c r="S40" s="144">
        <v>0</v>
      </c>
      <c r="T40" s="128"/>
    </row>
    <row r="41" spans="1:20" ht="15" x14ac:dyDescent="0.25">
      <c r="A41" s="112" t="s">
        <v>98</v>
      </c>
      <c r="B41" s="124" t="s">
        <v>99</v>
      </c>
      <c r="C41" s="118" t="s">
        <v>19</v>
      </c>
      <c r="D41" s="118" t="s">
        <v>20</v>
      </c>
      <c r="E41" s="119" t="s">
        <v>317</v>
      </c>
      <c r="F41" s="120" t="s">
        <v>21</v>
      </c>
      <c r="G41" s="144">
        <v>0</v>
      </c>
      <c r="H41" s="144">
        <v>0</v>
      </c>
      <c r="I41" s="144">
        <v>0</v>
      </c>
      <c r="J41" s="144">
        <v>0</v>
      </c>
      <c r="K41" s="144">
        <v>0</v>
      </c>
      <c r="L41" s="144">
        <v>0</v>
      </c>
      <c r="M41" s="144">
        <v>0</v>
      </c>
      <c r="N41" s="144">
        <v>0</v>
      </c>
      <c r="O41" s="144">
        <v>0</v>
      </c>
      <c r="P41" s="144">
        <v>0</v>
      </c>
      <c r="Q41" s="144">
        <v>0</v>
      </c>
      <c r="R41" s="144">
        <v>0</v>
      </c>
      <c r="S41" s="144">
        <v>0</v>
      </c>
      <c r="T41" s="128"/>
    </row>
    <row r="42" spans="1:20" ht="16.5" x14ac:dyDescent="0.25">
      <c r="A42" s="112" t="s">
        <v>100</v>
      </c>
      <c r="B42" s="124" t="s">
        <v>101</v>
      </c>
      <c r="C42" s="118" t="s">
        <v>19</v>
      </c>
      <c r="D42" s="118" t="s">
        <v>20</v>
      </c>
      <c r="E42" s="119" t="s">
        <v>317</v>
      </c>
      <c r="F42" s="120" t="s">
        <v>21</v>
      </c>
      <c r="G42" s="144">
        <v>0</v>
      </c>
      <c r="H42" s="144">
        <v>0</v>
      </c>
      <c r="I42" s="144">
        <v>0</v>
      </c>
      <c r="J42" s="144">
        <v>0</v>
      </c>
      <c r="K42" s="144">
        <v>0</v>
      </c>
      <c r="L42" s="144">
        <v>0</v>
      </c>
      <c r="M42" s="144">
        <v>0</v>
      </c>
      <c r="N42" s="144">
        <v>0</v>
      </c>
      <c r="O42" s="144">
        <v>0</v>
      </c>
      <c r="P42" s="144">
        <v>0</v>
      </c>
      <c r="Q42" s="144">
        <v>0</v>
      </c>
      <c r="R42" s="144">
        <v>0</v>
      </c>
      <c r="S42" s="144">
        <v>0</v>
      </c>
      <c r="T42" s="128"/>
    </row>
    <row r="43" spans="1:20" ht="15" x14ac:dyDescent="0.25">
      <c r="A43" s="112" t="s">
        <v>102</v>
      </c>
      <c r="B43" s="124" t="s">
        <v>103</v>
      </c>
      <c r="C43" s="118" t="s">
        <v>19</v>
      </c>
      <c r="D43" s="118" t="s">
        <v>20</v>
      </c>
      <c r="E43" s="119" t="s">
        <v>317</v>
      </c>
      <c r="F43" s="120" t="s">
        <v>21</v>
      </c>
      <c r="G43" s="144">
        <v>0</v>
      </c>
      <c r="H43" s="144">
        <v>0</v>
      </c>
      <c r="I43" s="144">
        <v>0</v>
      </c>
      <c r="J43" s="144">
        <v>0</v>
      </c>
      <c r="K43" s="144">
        <v>0</v>
      </c>
      <c r="L43" s="144">
        <v>0</v>
      </c>
      <c r="M43" s="144">
        <v>0</v>
      </c>
      <c r="N43" s="144">
        <v>0</v>
      </c>
      <c r="O43" s="144">
        <v>0</v>
      </c>
      <c r="P43" s="144">
        <v>0</v>
      </c>
      <c r="Q43" s="144">
        <v>0</v>
      </c>
      <c r="R43" s="144">
        <v>0</v>
      </c>
      <c r="S43" s="144">
        <v>0</v>
      </c>
      <c r="T43" s="128"/>
    </row>
    <row r="44" spans="1:20" ht="16.5" x14ac:dyDescent="0.25">
      <c r="A44" s="112" t="s">
        <v>104</v>
      </c>
      <c r="B44" s="124" t="s">
        <v>105</v>
      </c>
      <c r="C44" s="118" t="s">
        <v>19</v>
      </c>
      <c r="D44" s="118" t="s">
        <v>20</v>
      </c>
      <c r="E44" s="119" t="s">
        <v>317</v>
      </c>
      <c r="F44" s="120" t="s">
        <v>21</v>
      </c>
      <c r="G44" s="144">
        <v>0</v>
      </c>
      <c r="H44" s="144">
        <v>0</v>
      </c>
      <c r="I44" s="144">
        <v>0</v>
      </c>
      <c r="J44" s="144">
        <v>0</v>
      </c>
      <c r="K44" s="144">
        <v>0</v>
      </c>
      <c r="L44" s="144">
        <v>0</v>
      </c>
      <c r="M44" s="144">
        <v>0</v>
      </c>
      <c r="N44" s="144">
        <v>0</v>
      </c>
      <c r="O44" s="144">
        <v>0</v>
      </c>
      <c r="P44" s="144">
        <v>0</v>
      </c>
      <c r="Q44" s="144">
        <v>0</v>
      </c>
      <c r="R44" s="144">
        <v>0</v>
      </c>
      <c r="S44" s="144">
        <v>0</v>
      </c>
      <c r="T44" s="128"/>
    </row>
    <row r="45" spans="1:20" ht="16.5" x14ac:dyDescent="0.25">
      <c r="A45" s="112" t="s">
        <v>106</v>
      </c>
      <c r="B45" s="124" t="s">
        <v>107</v>
      </c>
      <c r="C45" s="118" t="s">
        <v>19</v>
      </c>
      <c r="D45" s="118" t="s">
        <v>20</v>
      </c>
      <c r="E45" s="119" t="s">
        <v>317</v>
      </c>
      <c r="F45" s="120" t="s">
        <v>21</v>
      </c>
      <c r="G45" s="144">
        <v>0</v>
      </c>
      <c r="H45" s="144">
        <v>0</v>
      </c>
      <c r="I45" s="144">
        <v>0</v>
      </c>
      <c r="J45" s="144">
        <v>0</v>
      </c>
      <c r="K45" s="144">
        <v>0</v>
      </c>
      <c r="L45" s="144">
        <v>0</v>
      </c>
      <c r="M45" s="144">
        <v>0</v>
      </c>
      <c r="N45" s="144">
        <v>0</v>
      </c>
      <c r="O45" s="144">
        <v>0</v>
      </c>
      <c r="P45" s="144">
        <v>0</v>
      </c>
      <c r="Q45" s="144">
        <v>0</v>
      </c>
      <c r="R45" s="144">
        <v>0</v>
      </c>
      <c r="S45" s="144">
        <v>0</v>
      </c>
      <c r="T45" s="128"/>
    </row>
    <row r="46" spans="1:20" ht="15" x14ac:dyDescent="0.25">
      <c r="A46" s="112" t="s">
        <v>108</v>
      </c>
      <c r="B46" s="123" t="s">
        <v>109</v>
      </c>
      <c r="C46" s="115" t="s">
        <v>19</v>
      </c>
      <c r="D46" s="115" t="s">
        <v>20</v>
      </c>
      <c r="E46" s="116" t="s">
        <v>317</v>
      </c>
      <c r="F46" s="117" t="s">
        <v>21</v>
      </c>
      <c r="G46" s="125">
        <v>54383</v>
      </c>
      <c r="H46" s="125">
        <v>0</v>
      </c>
      <c r="I46" s="125">
        <v>54383</v>
      </c>
      <c r="J46" s="125">
        <v>0</v>
      </c>
      <c r="K46" s="125">
        <v>0</v>
      </c>
      <c r="L46" s="125">
        <v>0</v>
      </c>
      <c r="M46" s="125">
        <v>0</v>
      </c>
      <c r="N46" s="125">
        <v>0</v>
      </c>
      <c r="O46" s="125">
        <v>0</v>
      </c>
      <c r="P46" s="125">
        <v>0</v>
      </c>
      <c r="Q46" s="125">
        <v>0</v>
      </c>
      <c r="R46" s="125">
        <v>0</v>
      </c>
      <c r="S46" s="125">
        <v>0</v>
      </c>
      <c r="T46" s="128"/>
    </row>
    <row r="47" spans="1:20" ht="15" x14ac:dyDescent="0.25">
      <c r="A47" s="112" t="s">
        <v>110</v>
      </c>
      <c r="B47" s="124" t="s">
        <v>111</v>
      </c>
      <c r="C47" s="118" t="s">
        <v>19</v>
      </c>
      <c r="D47" s="118" t="s">
        <v>20</v>
      </c>
      <c r="E47" s="119" t="s">
        <v>317</v>
      </c>
      <c r="F47" s="120" t="s">
        <v>21</v>
      </c>
      <c r="G47" s="144">
        <v>54383</v>
      </c>
      <c r="H47" s="144">
        <v>0</v>
      </c>
      <c r="I47" s="144">
        <v>54383</v>
      </c>
      <c r="J47" s="144">
        <v>0</v>
      </c>
      <c r="K47" s="144">
        <v>0</v>
      </c>
      <c r="L47" s="144">
        <v>0</v>
      </c>
      <c r="M47" s="144">
        <v>0</v>
      </c>
      <c r="N47" s="144">
        <v>0</v>
      </c>
      <c r="O47" s="144">
        <v>0</v>
      </c>
      <c r="P47" s="144">
        <v>0</v>
      </c>
      <c r="Q47" s="144">
        <v>0</v>
      </c>
      <c r="R47" s="144">
        <v>0</v>
      </c>
      <c r="S47" s="144">
        <v>0</v>
      </c>
      <c r="T47" s="128"/>
    </row>
    <row r="48" spans="1:20" ht="15" x14ac:dyDescent="0.25">
      <c r="A48" s="112" t="s">
        <v>112</v>
      </c>
      <c r="B48" s="123" t="s">
        <v>113</v>
      </c>
      <c r="C48" s="115" t="s">
        <v>19</v>
      </c>
      <c r="D48" s="115" t="s">
        <v>20</v>
      </c>
      <c r="E48" s="116" t="s">
        <v>317</v>
      </c>
      <c r="F48" s="117" t="s">
        <v>21</v>
      </c>
      <c r="G48" s="125">
        <v>26880720234</v>
      </c>
      <c r="H48" s="125">
        <v>24212278129.139999</v>
      </c>
      <c r="I48" s="125">
        <v>2668442104.8600001</v>
      </c>
      <c r="J48" s="125">
        <v>0</v>
      </c>
      <c r="K48" s="125">
        <v>19792434023.290001</v>
      </c>
      <c r="L48" s="125">
        <v>4419844105.8500004</v>
      </c>
      <c r="M48" s="125">
        <v>11236308952.639999</v>
      </c>
      <c r="N48" s="125">
        <v>8556125070.6499996</v>
      </c>
      <c r="O48" s="125">
        <v>11227226494.76</v>
      </c>
      <c r="P48" s="125">
        <v>9082457.8800000008</v>
      </c>
      <c r="Q48" s="125">
        <v>11227226494.76</v>
      </c>
      <c r="R48" s="125">
        <v>0</v>
      </c>
      <c r="S48" s="125">
        <v>9767987</v>
      </c>
      <c r="T48" s="128"/>
    </row>
    <row r="49" spans="1:20" ht="15" x14ac:dyDescent="0.25">
      <c r="A49" s="112" t="s">
        <v>114</v>
      </c>
      <c r="B49" s="123" t="s">
        <v>115</v>
      </c>
      <c r="C49" s="115" t="s">
        <v>19</v>
      </c>
      <c r="D49" s="115" t="s">
        <v>20</v>
      </c>
      <c r="E49" s="116" t="s">
        <v>317</v>
      </c>
      <c r="F49" s="117" t="s">
        <v>21</v>
      </c>
      <c r="G49" s="125">
        <v>1282258150</v>
      </c>
      <c r="H49" s="125">
        <v>860449764.54999995</v>
      </c>
      <c r="I49" s="125">
        <v>421808385.44999999</v>
      </c>
      <c r="J49" s="125">
        <v>0</v>
      </c>
      <c r="K49" s="125">
        <v>170997489.12</v>
      </c>
      <c r="L49" s="125">
        <v>689452275.42999995</v>
      </c>
      <c r="M49" s="125">
        <v>84117941.390000001</v>
      </c>
      <c r="N49" s="125">
        <v>86879547.730000004</v>
      </c>
      <c r="O49" s="125">
        <v>84117941.390000001</v>
      </c>
      <c r="P49" s="125">
        <v>0</v>
      </c>
      <c r="Q49" s="125">
        <v>84117941.390000001</v>
      </c>
      <c r="R49" s="125">
        <v>0</v>
      </c>
      <c r="S49" s="125">
        <v>0</v>
      </c>
      <c r="T49" s="128"/>
    </row>
    <row r="50" spans="1:20" ht="24.75" x14ac:dyDescent="0.25">
      <c r="A50" s="112" t="s">
        <v>116</v>
      </c>
      <c r="B50" s="123" t="s">
        <v>117</v>
      </c>
      <c r="C50" s="115" t="s">
        <v>19</v>
      </c>
      <c r="D50" s="115" t="s">
        <v>20</v>
      </c>
      <c r="E50" s="116" t="s">
        <v>317</v>
      </c>
      <c r="F50" s="117" t="s">
        <v>21</v>
      </c>
      <c r="G50" s="125">
        <v>502506977</v>
      </c>
      <c r="H50" s="125">
        <v>296694362.25999999</v>
      </c>
      <c r="I50" s="125">
        <v>205812614.74000001</v>
      </c>
      <c r="J50" s="125">
        <v>0</v>
      </c>
      <c r="K50" s="125">
        <v>56797502.140000001</v>
      </c>
      <c r="L50" s="125">
        <v>239896860.12</v>
      </c>
      <c r="M50" s="125">
        <v>3381619.97</v>
      </c>
      <c r="N50" s="125">
        <v>53415882.170000002</v>
      </c>
      <c r="O50" s="125">
        <v>3381619.97</v>
      </c>
      <c r="P50" s="125">
        <v>0</v>
      </c>
      <c r="Q50" s="125">
        <v>3381619.97</v>
      </c>
      <c r="R50" s="125">
        <v>0</v>
      </c>
      <c r="S50" s="125">
        <v>0</v>
      </c>
      <c r="T50" s="128"/>
    </row>
    <row r="51" spans="1:20" ht="15" customHeight="1" x14ac:dyDescent="0.25">
      <c r="A51" s="112" t="s">
        <v>118</v>
      </c>
      <c r="B51" s="124" t="s">
        <v>119</v>
      </c>
      <c r="C51" s="118" t="s">
        <v>19</v>
      </c>
      <c r="D51" s="118" t="s">
        <v>20</v>
      </c>
      <c r="E51" s="119" t="s">
        <v>317</v>
      </c>
      <c r="F51" s="120" t="s">
        <v>21</v>
      </c>
      <c r="G51" s="144">
        <v>9755481</v>
      </c>
      <c r="H51" s="144">
        <v>3381619.97</v>
      </c>
      <c r="I51" s="144">
        <v>6373861.0300000003</v>
      </c>
      <c r="J51" s="144">
        <v>0</v>
      </c>
      <c r="K51" s="144">
        <v>3381619.97</v>
      </c>
      <c r="L51" s="144">
        <v>0</v>
      </c>
      <c r="M51" s="144">
        <v>3381619.97</v>
      </c>
      <c r="N51" s="144">
        <v>0</v>
      </c>
      <c r="O51" s="144">
        <v>3381619.97</v>
      </c>
      <c r="P51" s="144">
        <v>0</v>
      </c>
      <c r="Q51" s="144">
        <v>3381619.97</v>
      </c>
      <c r="R51" s="144">
        <v>0</v>
      </c>
      <c r="S51" s="144">
        <v>0</v>
      </c>
      <c r="T51" s="128"/>
    </row>
    <row r="52" spans="1:20" ht="15" x14ac:dyDescent="0.25">
      <c r="A52" s="112" t="s">
        <v>120</v>
      </c>
      <c r="B52" s="124" t="s">
        <v>121</v>
      </c>
      <c r="C52" s="118" t="s">
        <v>19</v>
      </c>
      <c r="D52" s="118" t="s">
        <v>20</v>
      </c>
      <c r="E52" s="119" t="s">
        <v>317</v>
      </c>
      <c r="F52" s="120" t="s">
        <v>21</v>
      </c>
      <c r="G52" s="144">
        <v>108766</v>
      </c>
      <c r="H52" s="144">
        <v>0</v>
      </c>
      <c r="I52" s="144">
        <v>108766</v>
      </c>
      <c r="J52" s="144">
        <v>0</v>
      </c>
      <c r="K52" s="144">
        <v>0</v>
      </c>
      <c r="L52" s="144">
        <v>0</v>
      </c>
      <c r="M52" s="144">
        <v>0</v>
      </c>
      <c r="N52" s="144">
        <v>0</v>
      </c>
      <c r="O52" s="144">
        <v>0</v>
      </c>
      <c r="P52" s="144">
        <v>0</v>
      </c>
      <c r="Q52" s="144">
        <v>0</v>
      </c>
      <c r="R52" s="144">
        <v>0</v>
      </c>
      <c r="S52" s="144">
        <v>0</v>
      </c>
      <c r="T52" s="128"/>
    </row>
    <row r="53" spans="1:20" ht="16.5" x14ac:dyDescent="0.25">
      <c r="A53" s="112" t="s">
        <v>122</v>
      </c>
      <c r="B53" s="124" t="s">
        <v>123</v>
      </c>
      <c r="C53" s="118" t="s">
        <v>19</v>
      </c>
      <c r="D53" s="118" t="s">
        <v>20</v>
      </c>
      <c r="E53" s="119" t="s">
        <v>317</v>
      </c>
      <c r="F53" s="120" t="s">
        <v>21</v>
      </c>
      <c r="G53" s="144">
        <v>5438282</v>
      </c>
      <c r="H53" s="144">
        <v>0</v>
      </c>
      <c r="I53" s="144">
        <v>5438282</v>
      </c>
      <c r="J53" s="144">
        <v>0</v>
      </c>
      <c r="K53" s="144">
        <v>0</v>
      </c>
      <c r="L53" s="144">
        <v>0</v>
      </c>
      <c r="M53" s="144">
        <v>0</v>
      </c>
      <c r="N53" s="144">
        <v>0</v>
      </c>
      <c r="O53" s="144">
        <v>0</v>
      </c>
      <c r="P53" s="144">
        <v>0</v>
      </c>
      <c r="Q53" s="144">
        <v>0</v>
      </c>
      <c r="R53" s="144">
        <v>0</v>
      </c>
      <c r="S53" s="144">
        <v>0</v>
      </c>
      <c r="T53" s="128"/>
    </row>
    <row r="54" spans="1:20" ht="16.5" x14ac:dyDescent="0.25">
      <c r="A54" s="112" t="s">
        <v>124</v>
      </c>
      <c r="B54" s="124" t="s">
        <v>125</v>
      </c>
      <c r="C54" s="118" t="s">
        <v>19</v>
      </c>
      <c r="D54" s="118" t="s">
        <v>20</v>
      </c>
      <c r="E54" s="119" t="s">
        <v>317</v>
      </c>
      <c r="F54" s="120" t="s">
        <v>21</v>
      </c>
      <c r="G54" s="144">
        <v>37204448</v>
      </c>
      <c r="H54" s="144">
        <v>5807200</v>
      </c>
      <c r="I54" s="144">
        <v>31397248</v>
      </c>
      <c r="J54" s="144">
        <v>0</v>
      </c>
      <c r="K54" s="144">
        <v>0</v>
      </c>
      <c r="L54" s="144">
        <v>5807200</v>
      </c>
      <c r="M54" s="144">
        <v>0</v>
      </c>
      <c r="N54" s="144">
        <v>0</v>
      </c>
      <c r="O54" s="144">
        <v>0</v>
      </c>
      <c r="P54" s="144">
        <v>0</v>
      </c>
      <c r="Q54" s="144">
        <v>0</v>
      </c>
      <c r="R54" s="144">
        <v>0</v>
      </c>
      <c r="S54" s="144">
        <v>0</v>
      </c>
      <c r="T54" s="128"/>
    </row>
    <row r="55" spans="1:20" ht="15" x14ac:dyDescent="0.25">
      <c r="A55" s="112" t="s">
        <v>126</v>
      </c>
      <c r="B55" s="124" t="s">
        <v>127</v>
      </c>
      <c r="C55" s="118" t="s">
        <v>19</v>
      </c>
      <c r="D55" s="118" t="s">
        <v>20</v>
      </c>
      <c r="E55" s="119" t="s">
        <v>317</v>
      </c>
      <c r="F55" s="120" t="s">
        <v>21</v>
      </c>
      <c r="G55" s="144">
        <v>450000000</v>
      </c>
      <c r="H55" s="144">
        <v>287505542.29000002</v>
      </c>
      <c r="I55" s="144">
        <v>162494457.71000001</v>
      </c>
      <c r="J55" s="144">
        <v>0</v>
      </c>
      <c r="K55" s="144">
        <v>53415882.170000002</v>
      </c>
      <c r="L55" s="144">
        <v>234089660.12</v>
      </c>
      <c r="M55" s="144">
        <v>0</v>
      </c>
      <c r="N55" s="144">
        <v>53415882.170000002</v>
      </c>
      <c r="O55" s="144">
        <v>0</v>
      </c>
      <c r="P55" s="144">
        <v>0</v>
      </c>
      <c r="Q55" s="144">
        <v>0</v>
      </c>
      <c r="R55" s="144">
        <v>0</v>
      </c>
      <c r="S55" s="144">
        <v>0</v>
      </c>
      <c r="T55" s="128"/>
    </row>
    <row r="56" spans="1:20" ht="16.5" x14ac:dyDescent="0.25">
      <c r="A56" s="112" t="s">
        <v>128</v>
      </c>
      <c r="B56" s="123" t="s">
        <v>129</v>
      </c>
      <c r="C56" s="115" t="s">
        <v>19</v>
      </c>
      <c r="D56" s="115" t="s">
        <v>20</v>
      </c>
      <c r="E56" s="116" t="s">
        <v>317</v>
      </c>
      <c r="F56" s="117" t="s">
        <v>21</v>
      </c>
      <c r="G56" s="125">
        <v>380642504</v>
      </c>
      <c r="H56" s="125">
        <v>214861666.22999999</v>
      </c>
      <c r="I56" s="125">
        <v>165780837.77000001</v>
      </c>
      <c r="J56" s="125">
        <v>0</v>
      </c>
      <c r="K56" s="125">
        <v>102286896.98</v>
      </c>
      <c r="L56" s="125">
        <v>112574769.25</v>
      </c>
      <c r="M56" s="125">
        <v>68823231.420000002</v>
      </c>
      <c r="N56" s="125">
        <v>33463665.559999999</v>
      </c>
      <c r="O56" s="125">
        <v>68823231.420000002</v>
      </c>
      <c r="P56" s="125">
        <v>0</v>
      </c>
      <c r="Q56" s="125">
        <v>68823231.420000002</v>
      </c>
      <c r="R56" s="125">
        <v>0</v>
      </c>
      <c r="S56" s="125">
        <v>0</v>
      </c>
      <c r="T56" s="128"/>
    </row>
    <row r="57" spans="1:20" ht="16.5" x14ac:dyDescent="0.25">
      <c r="A57" s="112" t="s">
        <v>130</v>
      </c>
      <c r="B57" s="124" t="s">
        <v>131</v>
      </c>
      <c r="C57" s="118" t="s">
        <v>19</v>
      </c>
      <c r="D57" s="118" t="s">
        <v>20</v>
      </c>
      <c r="E57" s="119" t="s">
        <v>317</v>
      </c>
      <c r="F57" s="120" t="s">
        <v>21</v>
      </c>
      <c r="G57" s="144">
        <v>1888393</v>
      </c>
      <c r="H57" s="144">
        <v>289495.18</v>
      </c>
      <c r="I57" s="144">
        <v>1598897.82</v>
      </c>
      <c r="J57" s="144">
        <v>0</v>
      </c>
      <c r="K57" s="144">
        <v>289495.18</v>
      </c>
      <c r="L57" s="144">
        <v>0</v>
      </c>
      <c r="M57" s="144">
        <v>289495.18</v>
      </c>
      <c r="N57" s="144">
        <v>0</v>
      </c>
      <c r="O57" s="144">
        <v>289495.18</v>
      </c>
      <c r="P57" s="144">
        <v>0</v>
      </c>
      <c r="Q57" s="144">
        <v>289495.18</v>
      </c>
      <c r="R57" s="144">
        <v>0</v>
      </c>
      <c r="S57" s="144">
        <v>0</v>
      </c>
      <c r="T57" s="128"/>
    </row>
    <row r="58" spans="1:20" ht="16.5" x14ac:dyDescent="0.25">
      <c r="A58" s="112" t="s">
        <v>132</v>
      </c>
      <c r="B58" s="124" t="s">
        <v>512</v>
      </c>
      <c r="C58" s="118" t="s">
        <v>19</v>
      </c>
      <c r="D58" s="118" t="s">
        <v>20</v>
      </c>
      <c r="E58" s="119" t="s">
        <v>317</v>
      </c>
      <c r="F58" s="120" t="s">
        <v>21</v>
      </c>
      <c r="G58" s="144">
        <v>106334970</v>
      </c>
      <c r="H58" s="144">
        <v>16780115</v>
      </c>
      <c r="I58" s="144">
        <v>89554855</v>
      </c>
      <c r="J58" s="144">
        <v>0</v>
      </c>
      <c r="K58" s="144">
        <v>16780115</v>
      </c>
      <c r="L58" s="144">
        <v>0</v>
      </c>
      <c r="M58" s="144">
        <v>16780115</v>
      </c>
      <c r="N58" s="144">
        <v>0</v>
      </c>
      <c r="O58" s="144">
        <v>16780115</v>
      </c>
      <c r="P58" s="144">
        <v>0</v>
      </c>
      <c r="Q58" s="144">
        <v>16780115</v>
      </c>
      <c r="R58" s="144">
        <v>0</v>
      </c>
      <c r="S58" s="144">
        <v>0</v>
      </c>
      <c r="T58" s="128"/>
    </row>
    <row r="59" spans="1:20" ht="24.75" x14ac:dyDescent="0.25">
      <c r="A59" s="112" t="s">
        <v>134</v>
      </c>
      <c r="B59" s="124" t="s">
        <v>135</v>
      </c>
      <c r="C59" s="118" t="s">
        <v>19</v>
      </c>
      <c r="D59" s="118" t="s">
        <v>20</v>
      </c>
      <c r="E59" s="119" t="s">
        <v>317</v>
      </c>
      <c r="F59" s="120" t="s">
        <v>21</v>
      </c>
      <c r="G59" s="144">
        <v>56712738</v>
      </c>
      <c r="H59" s="144">
        <v>51168215</v>
      </c>
      <c r="I59" s="144">
        <v>5544523</v>
      </c>
      <c r="J59" s="144">
        <v>0</v>
      </c>
      <c r="K59" s="144">
        <v>51168215</v>
      </c>
      <c r="L59" s="144">
        <v>0</v>
      </c>
      <c r="M59" s="144">
        <v>17704549.440000001</v>
      </c>
      <c r="N59" s="144">
        <v>33463665.559999999</v>
      </c>
      <c r="O59" s="144">
        <v>17704549.440000001</v>
      </c>
      <c r="P59" s="144">
        <v>0</v>
      </c>
      <c r="Q59" s="144">
        <v>17704549.440000001</v>
      </c>
      <c r="R59" s="144">
        <v>0</v>
      </c>
      <c r="S59" s="144">
        <v>0</v>
      </c>
      <c r="T59" s="128"/>
    </row>
    <row r="60" spans="1:20" ht="15" x14ac:dyDescent="0.25">
      <c r="A60" s="112" t="s">
        <v>136</v>
      </c>
      <c r="B60" s="124" t="s">
        <v>137</v>
      </c>
      <c r="C60" s="118" t="s">
        <v>19</v>
      </c>
      <c r="D60" s="118" t="s">
        <v>20</v>
      </c>
      <c r="E60" s="119" t="s">
        <v>317</v>
      </c>
      <c r="F60" s="120" t="s">
        <v>21</v>
      </c>
      <c r="G60" s="144">
        <v>10066041</v>
      </c>
      <c r="H60" s="144">
        <v>1516195.93</v>
      </c>
      <c r="I60" s="144">
        <v>8549845.0700000003</v>
      </c>
      <c r="J60" s="144">
        <v>0</v>
      </c>
      <c r="K60" s="144">
        <v>0</v>
      </c>
      <c r="L60" s="144">
        <v>1516195.93</v>
      </c>
      <c r="M60" s="144">
        <v>0</v>
      </c>
      <c r="N60" s="144">
        <v>0</v>
      </c>
      <c r="O60" s="144">
        <v>0</v>
      </c>
      <c r="P60" s="144">
        <v>0</v>
      </c>
      <c r="Q60" s="144">
        <v>0</v>
      </c>
      <c r="R60" s="144">
        <v>0</v>
      </c>
      <c r="S60" s="144">
        <v>0</v>
      </c>
      <c r="T60" s="128"/>
    </row>
    <row r="61" spans="1:20" ht="24.75" x14ac:dyDescent="0.25">
      <c r="A61" s="112" t="s">
        <v>138</v>
      </c>
      <c r="B61" s="124" t="s">
        <v>139</v>
      </c>
      <c r="C61" s="118" t="s">
        <v>19</v>
      </c>
      <c r="D61" s="118" t="s">
        <v>20</v>
      </c>
      <c r="E61" s="119" t="s">
        <v>317</v>
      </c>
      <c r="F61" s="120" t="s">
        <v>21</v>
      </c>
      <c r="G61" s="144">
        <v>72621833</v>
      </c>
      <c r="H61" s="144">
        <v>42993966.280000001</v>
      </c>
      <c r="I61" s="144">
        <v>29627866.719999999</v>
      </c>
      <c r="J61" s="144">
        <v>0</v>
      </c>
      <c r="K61" s="144">
        <v>3500846</v>
      </c>
      <c r="L61" s="144">
        <v>39493120.280000001</v>
      </c>
      <c r="M61" s="144">
        <v>3500846</v>
      </c>
      <c r="N61" s="144">
        <v>0</v>
      </c>
      <c r="O61" s="144">
        <v>3500846</v>
      </c>
      <c r="P61" s="144">
        <v>0</v>
      </c>
      <c r="Q61" s="144">
        <v>3500846</v>
      </c>
      <c r="R61" s="144">
        <v>0</v>
      </c>
      <c r="S61" s="144">
        <v>0</v>
      </c>
      <c r="T61" s="128"/>
    </row>
    <row r="62" spans="1:20" ht="15" x14ac:dyDescent="0.25">
      <c r="A62" s="112" t="s">
        <v>140</v>
      </c>
      <c r="B62" s="124" t="s">
        <v>141</v>
      </c>
      <c r="C62" s="118" t="s">
        <v>19</v>
      </c>
      <c r="D62" s="118" t="s">
        <v>20</v>
      </c>
      <c r="E62" s="119" t="s">
        <v>317</v>
      </c>
      <c r="F62" s="120" t="s">
        <v>21</v>
      </c>
      <c r="G62" s="144">
        <v>102100273</v>
      </c>
      <c r="H62" s="144">
        <v>102050344.40000001</v>
      </c>
      <c r="I62" s="144">
        <v>49928.6</v>
      </c>
      <c r="J62" s="144">
        <v>0</v>
      </c>
      <c r="K62" s="144">
        <v>30548225.800000001</v>
      </c>
      <c r="L62" s="144">
        <v>71502118.599999994</v>
      </c>
      <c r="M62" s="144">
        <v>30548225.800000001</v>
      </c>
      <c r="N62" s="144">
        <v>0</v>
      </c>
      <c r="O62" s="144">
        <v>30548225.800000001</v>
      </c>
      <c r="P62" s="144">
        <v>0</v>
      </c>
      <c r="Q62" s="144">
        <v>30548225.800000001</v>
      </c>
      <c r="R62" s="144">
        <v>0</v>
      </c>
      <c r="S62" s="144">
        <v>0</v>
      </c>
      <c r="T62" s="128"/>
    </row>
    <row r="63" spans="1:20" ht="16.5" x14ac:dyDescent="0.25">
      <c r="A63" s="112" t="s">
        <v>142</v>
      </c>
      <c r="B63" s="124" t="s">
        <v>143</v>
      </c>
      <c r="C63" s="118" t="s">
        <v>19</v>
      </c>
      <c r="D63" s="118" t="s">
        <v>20</v>
      </c>
      <c r="E63" s="119" t="s">
        <v>317</v>
      </c>
      <c r="F63" s="120" t="s">
        <v>21</v>
      </c>
      <c r="G63" s="144">
        <v>918256</v>
      </c>
      <c r="H63" s="144">
        <v>63334.44</v>
      </c>
      <c r="I63" s="144">
        <v>854921.56</v>
      </c>
      <c r="J63" s="144">
        <v>0</v>
      </c>
      <c r="K63" s="144">
        <v>0</v>
      </c>
      <c r="L63" s="144">
        <v>63334.44</v>
      </c>
      <c r="M63" s="144">
        <v>0</v>
      </c>
      <c r="N63" s="144">
        <v>0</v>
      </c>
      <c r="O63" s="144">
        <v>0</v>
      </c>
      <c r="P63" s="144">
        <v>0</v>
      </c>
      <c r="Q63" s="144">
        <v>0</v>
      </c>
      <c r="R63" s="144">
        <v>0</v>
      </c>
      <c r="S63" s="144">
        <v>0</v>
      </c>
      <c r="T63" s="128"/>
    </row>
    <row r="64" spans="1:20" ht="15" x14ac:dyDescent="0.25">
      <c r="A64" s="112" t="s">
        <v>144</v>
      </c>
      <c r="B64" s="124" t="s">
        <v>145</v>
      </c>
      <c r="C64" s="118" t="s">
        <v>19</v>
      </c>
      <c r="D64" s="118" t="s">
        <v>20</v>
      </c>
      <c r="E64" s="119" t="s">
        <v>317</v>
      </c>
      <c r="F64" s="120" t="s">
        <v>21</v>
      </c>
      <c r="G64" s="144">
        <v>30000000</v>
      </c>
      <c r="H64" s="144">
        <v>0</v>
      </c>
      <c r="I64" s="144">
        <v>30000000</v>
      </c>
      <c r="J64" s="144">
        <v>0</v>
      </c>
      <c r="K64" s="144">
        <v>0</v>
      </c>
      <c r="L64" s="144">
        <v>0</v>
      </c>
      <c r="M64" s="144">
        <v>0</v>
      </c>
      <c r="N64" s="144">
        <v>0</v>
      </c>
      <c r="O64" s="144">
        <v>0</v>
      </c>
      <c r="P64" s="144">
        <v>0</v>
      </c>
      <c r="Q64" s="144">
        <v>0</v>
      </c>
      <c r="R64" s="144">
        <v>0</v>
      </c>
      <c r="S64" s="144">
        <v>0</v>
      </c>
      <c r="T64" s="128"/>
    </row>
    <row r="65" spans="1:20" ht="15" x14ac:dyDescent="0.25">
      <c r="A65" s="112" t="s">
        <v>146</v>
      </c>
      <c r="B65" s="123" t="s">
        <v>147</v>
      </c>
      <c r="C65" s="115" t="s">
        <v>19</v>
      </c>
      <c r="D65" s="115" t="s">
        <v>20</v>
      </c>
      <c r="E65" s="116" t="s">
        <v>317</v>
      </c>
      <c r="F65" s="117" t="s">
        <v>21</v>
      </c>
      <c r="G65" s="125">
        <v>399108669</v>
      </c>
      <c r="H65" s="125">
        <v>348893736.06</v>
      </c>
      <c r="I65" s="125">
        <v>50214932.939999998</v>
      </c>
      <c r="J65" s="125">
        <v>0</v>
      </c>
      <c r="K65" s="125">
        <v>11913090</v>
      </c>
      <c r="L65" s="125">
        <v>336980646.06</v>
      </c>
      <c r="M65" s="125">
        <v>11913090</v>
      </c>
      <c r="N65" s="125">
        <v>0</v>
      </c>
      <c r="O65" s="125">
        <v>11913090</v>
      </c>
      <c r="P65" s="125">
        <v>0</v>
      </c>
      <c r="Q65" s="125">
        <v>11913090</v>
      </c>
      <c r="R65" s="125">
        <v>0</v>
      </c>
      <c r="S65" s="125">
        <v>0</v>
      </c>
      <c r="T65" s="128"/>
    </row>
    <row r="66" spans="1:20" ht="15" x14ac:dyDescent="0.25">
      <c r="A66" s="112" t="s">
        <v>148</v>
      </c>
      <c r="B66" s="124" t="s">
        <v>149</v>
      </c>
      <c r="C66" s="118" t="s">
        <v>19</v>
      </c>
      <c r="D66" s="118" t="s">
        <v>20</v>
      </c>
      <c r="E66" s="119" t="s">
        <v>317</v>
      </c>
      <c r="F66" s="120" t="s">
        <v>21</v>
      </c>
      <c r="G66" s="144">
        <v>340000</v>
      </c>
      <c r="H66" s="144">
        <v>336525.39</v>
      </c>
      <c r="I66" s="144">
        <v>3474.61</v>
      </c>
      <c r="J66" s="144">
        <v>0</v>
      </c>
      <c r="K66" s="144">
        <v>0</v>
      </c>
      <c r="L66" s="144">
        <v>336525.39</v>
      </c>
      <c r="M66" s="144">
        <v>0</v>
      </c>
      <c r="N66" s="144">
        <v>0</v>
      </c>
      <c r="O66" s="144">
        <v>0</v>
      </c>
      <c r="P66" s="144">
        <v>0</v>
      </c>
      <c r="Q66" s="144">
        <v>0</v>
      </c>
      <c r="R66" s="144">
        <v>0</v>
      </c>
      <c r="S66" s="144">
        <v>0</v>
      </c>
      <c r="T66" s="128"/>
    </row>
    <row r="67" spans="1:20" ht="16.5" x14ac:dyDescent="0.25">
      <c r="A67" s="112" t="s">
        <v>150</v>
      </c>
      <c r="B67" s="124" t="s">
        <v>151</v>
      </c>
      <c r="C67" s="118" t="s">
        <v>19</v>
      </c>
      <c r="D67" s="118" t="s">
        <v>20</v>
      </c>
      <c r="E67" s="119" t="s">
        <v>317</v>
      </c>
      <c r="F67" s="120" t="s">
        <v>21</v>
      </c>
      <c r="G67" s="144">
        <v>14617658</v>
      </c>
      <c r="H67" s="144">
        <v>7470940.6600000001</v>
      </c>
      <c r="I67" s="144">
        <v>7146717.3399999999</v>
      </c>
      <c r="J67" s="144">
        <v>0</v>
      </c>
      <c r="K67" s="144">
        <v>5609090</v>
      </c>
      <c r="L67" s="144">
        <v>1861850.66</v>
      </c>
      <c r="M67" s="144">
        <v>5609090</v>
      </c>
      <c r="N67" s="144">
        <v>0</v>
      </c>
      <c r="O67" s="144">
        <v>5609090</v>
      </c>
      <c r="P67" s="144">
        <v>0</v>
      </c>
      <c r="Q67" s="144">
        <v>5609090</v>
      </c>
      <c r="R67" s="144">
        <v>0</v>
      </c>
      <c r="S67" s="144">
        <v>0</v>
      </c>
      <c r="T67" s="128"/>
    </row>
    <row r="68" spans="1:20" ht="15" x14ac:dyDescent="0.25">
      <c r="A68" s="112" t="s">
        <v>152</v>
      </c>
      <c r="B68" s="124" t="s">
        <v>97</v>
      </c>
      <c r="C68" s="118" t="s">
        <v>19</v>
      </c>
      <c r="D68" s="118" t="s">
        <v>20</v>
      </c>
      <c r="E68" s="119" t="s">
        <v>317</v>
      </c>
      <c r="F68" s="120" t="s">
        <v>21</v>
      </c>
      <c r="G68" s="144">
        <v>7630918</v>
      </c>
      <c r="H68" s="144">
        <v>2224527.8199999998</v>
      </c>
      <c r="I68" s="144">
        <v>5406390.1799999997</v>
      </c>
      <c r="J68" s="144">
        <v>0</v>
      </c>
      <c r="K68" s="144">
        <v>0</v>
      </c>
      <c r="L68" s="144">
        <v>2224527.8199999998</v>
      </c>
      <c r="M68" s="144">
        <v>0</v>
      </c>
      <c r="N68" s="144">
        <v>0</v>
      </c>
      <c r="O68" s="144">
        <v>0</v>
      </c>
      <c r="P68" s="144">
        <v>0</v>
      </c>
      <c r="Q68" s="144">
        <v>0</v>
      </c>
      <c r="R68" s="144">
        <v>0</v>
      </c>
      <c r="S68" s="144">
        <v>0</v>
      </c>
      <c r="T68" s="128"/>
    </row>
    <row r="69" spans="1:20" ht="15" x14ac:dyDescent="0.25">
      <c r="A69" s="112" t="s">
        <v>153</v>
      </c>
      <c r="B69" s="124" t="s">
        <v>99</v>
      </c>
      <c r="C69" s="118" t="s">
        <v>19</v>
      </c>
      <c r="D69" s="118" t="s">
        <v>20</v>
      </c>
      <c r="E69" s="119" t="s">
        <v>317</v>
      </c>
      <c r="F69" s="120" t="s">
        <v>21</v>
      </c>
      <c r="G69" s="144">
        <v>28674800</v>
      </c>
      <c r="H69" s="144">
        <v>27344477.050000001</v>
      </c>
      <c r="I69" s="144">
        <v>1330322.95</v>
      </c>
      <c r="J69" s="144">
        <v>0</v>
      </c>
      <c r="K69" s="144">
        <v>0</v>
      </c>
      <c r="L69" s="144">
        <v>27344477.050000001</v>
      </c>
      <c r="M69" s="144">
        <v>0</v>
      </c>
      <c r="N69" s="144">
        <v>0</v>
      </c>
      <c r="O69" s="144">
        <v>0</v>
      </c>
      <c r="P69" s="144">
        <v>0</v>
      </c>
      <c r="Q69" s="144">
        <v>0</v>
      </c>
      <c r="R69" s="144">
        <v>0</v>
      </c>
      <c r="S69" s="144">
        <v>0</v>
      </c>
      <c r="T69" s="128"/>
    </row>
    <row r="70" spans="1:20" ht="16.5" x14ac:dyDescent="0.25">
      <c r="A70" s="112" t="s">
        <v>154</v>
      </c>
      <c r="B70" s="124" t="s">
        <v>101</v>
      </c>
      <c r="C70" s="118" t="s">
        <v>19</v>
      </c>
      <c r="D70" s="118" t="s">
        <v>20</v>
      </c>
      <c r="E70" s="119" t="s">
        <v>317</v>
      </c>
      <c r="F70" s="120" t="s">
        <v>21</v>
      </c>
      <c r="G70" s="144">
        <v>281240241</v>
      </c>
      <c r="H70" s="144">
        <v>265325958</v>
      </c>
      <c r="I70" s="144">
        <v>15914283</v>
      </c>
      <c r="J70" s="144">
        <v>0</v>
      </c>
      <c r="K70" s="144">
        <v>6304000</v>
      </c>
      <c r="L70" s="144">
        <v>259021958</v>
      </c>
      <c r="M70" s="144">
        <v>6304000</v>
      </c>
      <c r="N70" s="144">
        <v>0</v>
      </c>
      <c r="O70" s="144">
        <v>6304000</v>
      </c>
      <c r="P70" s="144">
        <v>0</v>
      </c>
      <c r="Q70" s="144">
        <v>6304000</v>
      </c>
      <c r="R70" s="144">
        <v>0</v>
      </c>
      <c r="S70" s="144">
        <v>0</v>
      </c>
      <c r="T70" s="128"/>
    </row>
    <row r="71" spans="1:20" ht="15" x14ac:dyDescent="0.25">
      <c r="A71" s="112" t="s">
        <v>155</v>
      </c>
      <c r="B71" s="124" t="s">
        <v>103</v>
      </c>
      <c r="C71" s="118" t="s">
        <v>19</v>
      </c>
      <c r="D71" s="118" t="s">
        <v>20</v>
      </c>
      <c r="E71" s="119" t="s">
        <v>317</v>
      </c>
      <c r="F71" s="120" t="s">
        <v>21</v>
      </c>
      <c r="G71" s="144">
        <v>46242000</v>
      </c>
      <c r="H71" s="144">
        <v>46191307.140000001</v>
      </c>
      <c r="I71" s="144">
        <v>50692.86</v>
      </c>
      <c r="J71" s="144">
        <v>0</v>
      </c>
      <c r="K71" s="144">
        <v>0</v>
      </c>
      <c r="L71" s="144">
        <v>46191307.140000001</v>
      </c>
      <c r="M71" s="144">
        <v>0</v>
      </c>
      <c r="N71" s="144">
        <v>0</v>
      </c>
      <c r="O71" s="144">
        <v>0</v>
      </c>
      <c r="P71" s="144">
        <v>0</v>
      </c>
      <c r="Q71" s="144">
        <v>0</v>
      </c>
      <c r="R71" s="144">
        <v>0</v>
      </c>
      <c r="S71" s="144">
        <v>0</v>
      </c>
      <c r="T71" s="128"/>
    </row>
    <row r="72" spans="1:20" ht="16.5" x14ac:dyDescent="0.25">
      <c r="A72" s="112" t="s">
        <v>156</v>
      </c>
      <c r="B72" s="124" t="s">
        <v>105</v>
      </c>
      <c r="C72" s="118" t="s">
        <v>19</v>
      </c>
      <c r="D72" s="118" t="s">
        <v>20</v>
      </c>
      <c r="E72" s="119" t="s">
        <v>317</v>
      </c>
      <c r="F72" s="120" t="s">
        <v>21</v>
      </c>
      <c r="G72" s="144">
        <v>19395036</v>
      </c>
      <c r="H72" s="144">
        <v>0</v>
      </c>
      <c r="I72" s="144">
        <v>19395036</v>
      </c>
      <c r="J72" s="144">
        <v>0</v>
      </c>
      <c r="K72" s="144">
        <v>0</v>
      </c>
      <c r="L72" s="144">
        <v>0</v>
      </c>
      <c r="M72" s="144">
        <v>0</v>
      </c>
      <c r="N72" s="144">
        <v>0</v>
      </c>
      <c r="O72" s="144">
        <v>0</v>
      </c>
      <c r="P72" s="144">
        <v>0</v>
      </c>
      <c r="Q72" s="144">
        <v>0</v>
      </c>
      <c r="R72" s="144">
        <v>0</v>
      </c>
      <c r="S72" s="144">
        <v>0</v>
      </c>
      <c r="T72" s="128"/>
    </row>
    <row r="73" spans="1:20" ht="16.5" x14ac:dyDescent="0.25">
      <c r="A73" s="112" t="s">
        <v>157</v>
      </c>
      <c r="B73" s="124" t="s">
        <v>107</v>
      </c>
      <c r="C73" s="118" t="s">
        <v>19</v>
      </c>
      <c r="D73" s="118" t="s">
        <v>20</v>
      </c>
      <c r="E73" s="119" t="s">
        <v>317</v>
      </c>
      <c r="F73" s="120" t="s">
        <v>21</v>
      </c>
      <c r="G73" s="144">
        <v>968016</v>
      </c>
      <c r="H73" s="144">
        <v>0</v>
      </c>
      <c r="I73" s="144">
        <v>968016</v>
      </c>
      <c r="J73" s="144">
        <v>0</v>
      </c>
      <c r="K73" s="144">
        <v>0</v>
      </c>
      <c r="L73" s="144">
        <v>0</v>
      </c>
      <c r="M73" s="144">
        <v>0</v>
      </c>
      <c r="N73" s="144">
        <v>0</v>
      </c>
      <c r="O73" s="144">
        <v>0</v>
      </c>
      <c r="P73" s="144">
        <v>0</v>
      </c>
      <c r="Q73" s="144">
        <v>0</v>
      </c>
      <c r="R73" s="144">
        <v>0</v>
      </c>
      <c r="S73" s="144">
        <v>0</v>
      </c>
      <c r="T73" s="128"/>
    </row>
    <row r="74" spans="1:20" ht="15" x14ac:dyDescent="0.25">
      <c r="A74" s="112" t="s">
        <v>158</v>
      </c>
      <c r="B74" s="123" t="s">
        <v>159</v>
      </c>
      <c r="C74" s="115" t="s">
        <v>19</v>
      </c>
      <c r="D74" s="115" t="s">
        <v>20</v>
      </c>
      <c r="E74" s="116" t="s">
        <v>317</v>
      </c>
      <c r="F74" s="117" t="s">
        <v>21</v>
      </c>
      <c r="G74" s="125">
        <v>25598462084</v>
      </c>
      <c r="H74" s="125">
        <v>23351828364.59</v>
      </c>
      <c r="I74" s="125">
        <v>2246633719.4099998</v>
      </c>
      <c r="J74" s="125">
        <v>0</v>
      </c>
      <c r="K74" s="125">
        <v>19621436534.169998</v>
      </c>
      <c r="L74" s="125">
        <v>3730391830.4200001</v>
      </c>
      <c r="M74" s="125">
        <v>11152191011.25</v>
      </c>
      <c r="N74" s="125">
        <v>8469245522.9200001</v>
      </c>
      <c r="O74" s="125">
        <v>11143108553.370001</v>
      </c>
      <c r="P74" s="125">
        <v>9082457.8800000008</v>
      </c>
      <c r="Q74" s="125">
        <v>11143108553.370001</v>
      </c>
      <c r="R74" s="125">
        <v>0</v>
      </c>
      <c r="S74" s="125">
        <v>9767987</v>
      </c>
      <c r="T74" s="128"/>
    </row>
    <row r="75" spans="1:20" ht="15" x14ac:dyDescent="0.25">
      <c r="A75" s="112" t="s">
        <v>160</v>
      </c>
      <c r="B75" s="123" t="s">
        <v>161</v>
      </c>
      <c r="C75" s="115" t="s">
        <v>19</v>
      </c>
      <c r="D75" s="115" t="s">
        <v>20</v>
      </c>
      <c r="E75" s="116" t="s">
        <v>317</v>
      </c>
      <c r="F75" s="117" t="s">
        <v>21</v>
      </c>
      <c r="G75" s="125">
        <v>50017546</v>
      </c>
      <c r="H75" s="125">
        <v>44188668.729999997</v>
      </c>
      <c r="I75" s="125">
        <v>5828877.2699999996</v>
      </c>
      <c r="J75" s="125">
        <v>0</v>
      </c>
      <c r="K75" s="125">
        <v>44188668.729999997</v>
      </c>
      <c r="L75" s="125">
        <v>0</v>
      </c>
      <c r="M75" s="125">
        <v>44188668.729999997</v>
      </c>
      <c r="N75" s="125">
        <v>0</v>
      </c>
      <c r="O75" s="125">
        <v>44188668.729999997</v>
      </c>
      <c r="P75" s="125">
        <v>0</v>
      </c>
      <c r="Q75" s="125">
        <v>44188668.729999997</v>
      </c>
      <c r="R75" s="125">
        <v>0</v>
      </c>
      <c r="S75" s="125">
        <v>0</v>
      </c>
      <c r="T75" s="128"/>
    </row>
    <row r="76" spans="1:20" ht="15" x14ac:dyDescent="0.25">
      <c r="A76" s="112" t="s">
        <v>162</v>
      </c>
      <c r="B76" s="124" t="s">
        <v>163</v>
      </c>
      <c r="C76" s="118" t="s">
        <v>19</v>
      </c>
      <c r="D76" s="118" t="s">
        <v>20</v>
      </c>
      <c r="E76" s="119" t="s">
        <v>317</v>
      </c>
      <c r="F76" s="120" t="s">
        <v>21</v>
      </c>
      <c r="G76" s="144">
        <v>50017546</v>
      </c>
      <c r="H76" s="144">
        <v>44188668.729999997</v>
      </c>
      <c r="I76" s="144">
        <v>5828877.2699999996</v>
      </c>
      <c r="J76" s="144">
        <v>0</v>
      </c>
      <c r="K76" s="144">
        <v>44188668.729999997</v>
      </c>
      <c r="L76" s="144">
        <v>0</v>
      </c>
      <c r="M76" s="144">
        <v>44188668.729999997</v>
      </c>
      <c r="N76" s="144">
        <v>0</v>
      </c>
      <c r="O76" s="144">
        <v>44188668.729999997</v>
      </c>
      <c r="P76" s="144">
        <v>0</v>
      </c>
      <c r="Q76" s="144">
        <v>44188668.729999997</v>
      </c>
      <c r="R76" s="144">
        <v>0</v>
      </c>
      <c r="S76" s="144">
        <v>0</v>
      </c>
      <c r="T76" s="128"/>
    </row>
    <row r="77" spans="1:20" ht="15" customHeight="1" x14ac:dyDescent="0.25">
      <c r="A77" s="112" t="s">
        <v>164</v>
      </c>
      <c r="B77" s="123" t="s">
        <v>513</v>
      </c>
      <c r="C77" s="115" t="s">
        <v>19</v>
      </c>
      <c r="D77" s="115" t="s">
        <v>20</v>
      </c>
      <c r="E77" s="116" t="s">
        <v>317</v>
      </c>
      <c r="F77" s="117" t="s">
        <v>21</v>
      </c>
      <c r="G77" s="125">
        <v>2732255843</v>
      </c>
      <c r="H77" s="125">
        <v>2171123554.5799999</v>
      </c>
      <c r="I77" s="125">
        <v>561132288.41999996</v>
      </c>
      <c r="J77" s="125">
        <v>0</v>
      </c>
      <c r="K77" s="125">
        <v>1708736755.97</v>
      </c>
      <c r="L77" s="125">
        <v>462386798.61000001</v>
      </c>
      <c r="M77" s="125">
        <v>1080526470.77</v>
      </c>
      <c r="N77" s="125">
        <v>628210285.20000005</v>
      </c>
      <c r="O77" s="125">
        <v>1078446841.77</v>
      </c>
      <c r="P77" s="125">
        <v>2079629</v>
      </c>
      <c r="Q77" s="125">
        <v>1078446841.77</v>
      </c>
      <c r="R77" s="125">
        <v>0</v>
      </c>
      <c r="S77" s="125">
        <v>445470</v>
      </c>
      <c r="T77" s="128"/>
    </row>
    <row r="78" spans="1:20" ht="16.5" x14ac:dyDescent="0.25">
      <c r="A78" s="112" t="s">
        <v>166</v>
      </c>
      <c r="B78" s="124" t="s">
        <v>167</v>
      </c>
      <c r="C78" s="118" t="s">
        <v>19</v>
      </c>
      <c r="D78" s="118" t="s">
        <v>20</v>
      </c>
      <c r="E78" s="119" t="s">
        <v>317</v>
      </c>
      <c r="F78" s="120" t="s">
        <v>21</v>
      </c>
      <c r="G78" s="144">
        <v>214861391</v>
      </c>
      <c r="H78" s="144">
        <v>53616753</v>
      </c>
      <c r="I78" s="144">
        <v>161244638</v>
      </c>
      <c r="J78" s="144">
        <v>0</v>
      </c>
      <c r="K78" s="144">
        <v>24451189</v>
      </c>
      <c r="L78" s="144">
        <v>29165564</v>
      </c>
      <c r="M78" s="144">
        <v>24451189</v>
      </c>
      <c r="N78" s="144">
        <v>0</v>
      </c>
      <c r="O78" s="144">
        <v>24451189</v>
      </c>
      <c r="P78" s="144">
        <v>0</v>
      </c>
      <c r="Q78" s="144">
        <v>24451189</v>
      </c>
      <c r="R78" s="144">
        <v>0</v>
      </c>
      <c r="S78" s="144">
        <v>374478</v>
      </c>
      <c r="T78" s="128"/>
    </row>
    <row r="79" spans="1:20" ht="15" x14ac:dyDescent="0.25">
      <c r="A79" s="112" t="s">
        <v>168</v>
      </c>
      <c r="B79" s="124" t="s">
        <v>169</v>
      </c>
      <c r="C79" s="118" t="s">
        <v>19</v>
      </c>
      <c r="D79" s="118" t="s">
        <v>20</v>
      </c>
      <c r="E79" s="119" t="s">
        <v>317</v>
      </c>
      <c r="F79" s="120" t="s">
        <v>21</v>
      </c>
      <c r="G79" s="144">
        <v>970200000</v>
      </c>
      <c r="H79" s="144">
        <v>709450273</v>
      </c>
      <c r="I79" s="144">
        <v>260749727</v>
      </c>
      <c r="J79" s="144">
        <v>0</v>
      </c>
      <c r="K79" s="144">
        <v>707528433</v>
      </c>
      <c r="L79" s="144">
        <v>1921840</v>
      </c>
      <c r="M79" s="144">
        <v>279848783.80000001</v>
      </c>
      <c r="N79" s="144">
        <v>427679649.19999999</v>
      </c>
      <c r="O79" s="144">
        <v>279848783.80000001</v>
      </c>
      <c r="P79" s="144">
        <v>0</v>
      </c>
      <c r="Q79" s="144">
        <v>279848783.80000001</v>
      </c>
      <c r="R79" s="144">
        <v>0</v>
      </c>
      <c r="S79" s="144">
        <v>0</v>
      </c>
      <c r="T79" s="128"/>
    </row>
    <row r="80" spans="1:20" ht="15" x14ac:dyDescent="0.25">
      <c r="A80" s="112" t="s">
        <v>170</v>
      </c>
      <c r="B80" s="124" t="s">
        <v>171</v>
      </c>
      <c r="C80" s="118" t="s">
        <v>19</v>
      </c>
      <c r="D80" s="118" t="s">
        <v>20</v>
      </c>
      <c r="E80" s="119" t="s">
        <v>317</v>
      </c>
      <c r="F80" s="120" t="s">
        <v>21</v>
      </c>
      <c r="G80" s="144">
        <v>85761368</v>
      </c>
      <c r="H80" s="144">
        <v>85761368</v>
      </c>
      <c r="I80" s="144">
        <v>0</v>
      </c>
      <c r="J80" s="144">
        <v>0</v>
      </c>
      <c r="K80" s="144">
        <v>85761368</v>
      </c>
      <c r="L80" s="144">
        <v>0</v>
      </c>
      <c r="M80" s="144">
        <v>12417050</v>
      </c>
      <c r="N80" s="144">
        <v>73344318</v>
      </c>
      <c r="O80" s="144">
        <v>12417050</v>
      </c>
      <c r="P80" s="144">
        <v>0</v>
      </c>
      <c r="Q80" s="144">
        <v>12417050</v>
      </c>
      <c r="R80" s="144">
        <v>0</v>
      </c>
      <c r="S80" s="144">
        <v>0</v>
      </c>
      <c r="T80" s="128"/>
    </row>
    <row r="81" spans="1:20" ht="15" x14ac:dyDescent="0.25">
      <c r="A81" s="112" t="s">
        <v>172</v>
      </c>
      <c r="B81" s="124" t="s">
        <v>173</v>
      </c>
      <c r="C81" s="118" t="s">
        <v>19</v>
      </c>
      <c r="D81" s="118" t="s">
        <v>20</v>
      </c>
      <c r="E81" s="119" t="s">
        <v>317</v>
      </c>
      <c r="F81" s="120" t="s">
        <v>21</v>
      </c>
      <c r="G81" s="144">
        <v>3135719</v>
      </c>
      <c r="H81" s="144">
        <v>954900</v>
      </c>
      <c r="I81" s="144">
        <v>2180819</v>
      </c>
      <c r="J81" s="144">
        <v>0</v>
      </c>
      <c r="K81" s="144">
        <v>954900</v>
      </c>
      <c r="L81" s="144">
        <v>0</v>
      </c>
      <c r="M81" s="144">
        <v>954900</v>
      </c>
      <c r="N81" s="144">
        <v>0</v>
      </c>
      <c r="O81" s="144">
        <v>954900</v>
      </c>
      <c r="P81" s="144">
        <v>0</v>
      </c>
      <c r="Q81" s="144">
        <v>954900</v>
      </c>
      <c r="R81" s="144">
        <v>0</v>
      </c>
      <c r="S81" s="144">
        <v>0</v>
      </c>
      <c r="T81" s="128"/>
    </row>
    <row r="82" spans="1:20" ht="15" x14ac:dyDescent="0.25">
      <c r="A82" s="112" t="s">
        <v>174</v>
      </c>
      <c r="B82" s="124" t="s">
        <v>175</v>
      </c>
      <c r="C82" s="118" t="s">
        <v>19</v>
      </c>
      <c r="D82" s="118" t="s">
        <v>20</v>
      </c>
      <c r="E82" s="119" t="s">
        <v>317</v>
      </c>
      <c r="F82" s="120" t="s">
        <v>21</v>
      </c>
      <c r="G82" s="144">
        <v>141829827</v>
      </c>
      <c r="H82" s="144">
        <v>139699445</v>
      </c>
      <c r="I82" s="144">
        <v>2130382</v>
      </c>
      <c r="J82" s="144">
        <v>0</v>
      </c>
      <c r="K82" s="144">
        <v>139699445</v>
      </c>
      <c r="L82" s="144">
        <v>0</v>
      </c>
      <c r="M82" s="144">
        <v>12632715</v>
      </c>
      <c r="N82" s="144">
        <v>127066730</v>
      </c>
      <c r="O82" s="144">
        <v>12632715</v>
      </c>
      <c r="P82" s="144">
        <v>0</v>
      </c>
      <c r="Q82" s="144">
        <v>12632715</v>
      </c>
      <c r="R82" s="144">
        <v>0</v>
      </c>
      <c r="S82" s="144">
        <v>0</v>
      </c>
      <c r="T82" s="128"/>
    </row>
    <row r="83" spans="1:20" ht="24.75" x14ac:dyDescent="0.25">
      <c r="A83" s="112" t="s">
        <v>176</v>
      </c>
      <c r="B83" s="124" t="s">
        <v>177</v>
      </c>
      <c r="C83" s="118" t="s">
        <v>19</v>
      </c>
      <c r="D83" s="118" t="s">
        <v>20</v>
      </c>
      <c r="E83" s="119" t="s">
        <v>317</v>
      </c>
      <c r="F83" s="120" t="s">
        <v>21</v>
      </c>
      <c r="G83" s="144">
        <v>1316467538</v>
      </c>
      <c r="H83" s="144">
        <v>1181640815.5799999</v>
      </c>
      <c r="I83" s="144">
        <v>134826722.41999999</v>
      </c>
      <c r="J83" s="144">
        <v>0</v>
      </c>
      <c r="K83" s="144">
        <v>750341420.97000003</v>
      </c>
      <c r="L83" s="144">
        <v>431299394.61000001</v>
      </c>
      <c r="M83" s="144">
        <v>750221832.97000003</v>
      </c>
      <c r="N83" s="144">
        <v>119588</v>
      </c>
      <c r="O83" s="144">
        <v>748142203.97000003</v>
      </c>
      <c r="P83" s="144">
        <v>2079629</v>
      </c>
      <c r="Q83" s="144">
        <v>748142203.97000003</v>
      </c>
      <c r="R83" s="144">
        <v>0</v>
      </c>
      <c r="S83" s="144">
        <v>70992</v>
      </c>
      <c r="T83" s="128"/>
    </row>
    <row r="84" spans="1:20" ht="24.75" x14ac:dyDescent="0.25">
      <c r="A84" s="112" t="s">
        <v>178</v>
      </c>
      <c r="B84" s="123" t="s">
        <v>514</v>
      </c>
      <c r="C84" s="115" t="s">
        <v>19</v>
      </c>
      <c r="D84" s="115" t="s">
        <v>20</v>
      </c>
      <c r="E84" s="116" t="s">
        <v>317</v>
      </c>
      <c r="F84" s="117" t="s">
        <v>21</v>
      </c>
      <c r="G84" s="125">
        <v>2255524366</v>
      </c>
      <c r="H84" s="125">
        <v>2061793014.77</v>
      </c>
      <c r="I84" s="125">
        <v>193731351.22999999</v>
      </c>
      <c r="J84" s="125">
        <v>0</v>
      </c>
      <c r="K84" s="125">
        <v>2013435405.71</v>
      </c>
      <c r="L84" s="125">
        <v>48357609.060000002</v>
      </c>
      <c r="M84" s="125">
        <v>1955833876.24</v>
      </c>
      <c r="N84" s="125">
        <v>57601529.469999999</v>
      </c>
      <c r="O84" s="125">
        <v>1955833876.24</v>
      </c>
      <c r="P84" s="125">
        <v>0</v>
      </c>
      <c r="Q84" s="125">
        <v>1955833876.24</v>
      </c>
      <c r="R84" s="125">
        <v>0</v>
      </c>
      <c r="S84" s="125">
        <v>0</v>
      </c>
      <c r="T84" s="128"/>
    </row>
    <row r="85" spans="1:20" ht="16.5" x14ac:dyDescent="0.25">
      <c r="A85" s="112" t="s">
        <v>180</v>
      </c>
      <c r="B85" s="124" t="s">
        <v>181</v>
      </c>
      <c r="C85" s="118" t="s">
        <v>19</v>
      </c>
      <c r="D85" s="118" t="s">
        <v>20</v>
      </c>
      <c r="E85" s="119" t="s">
        <v>317</v>
      </c>
      <c r="F85" s="120" t="s">
        <v>21</v>
      </c>
      <c r="G85" s="144">
        <v>1987264811</v>
      </c>
      <c r="H85" s="144">
        <v>1839772026.0599999</v>
      </c>
      <c r="I85" s="144">
        <v>147492784.94</v>
      </c>
      <c r="J85" s="144">
        <v>0</v>
      </c>
      <c r="K85" s="144">
        <v>1831472412</v>
      </c>
      <c r="L85" s="144">
        <v>8299614.0599999996</v>
      </c>
      <c r="M85" s="144">
        <v>1826034155.99</v>
      </c>
      <c r="N85" s="144">
        <v>5438256.0099999998</v>
      </c>
      <c r="O85" s="144">
        <v>1826034155.99</v>
      </c>
      <c r="P85" s="144">
        <v>0</v>
      </c>
      <c r="Q85" s="144">
        <v>1826034155.99</v>
      </c>
      <c r="R85" s="144">
        <v>0</v>
      </c>
      <c r="S85" s="144">
        <v>0</v>
      </c>
      <c r="T85" s="128"/>
    </row>
    <row r="86" spans="1:20" ht="15" x14ac:dyDescent="0.25">
      <c r="A86" s="112" t="s">
        <v>182</v>
      </c>
      <c r="B86" s="124" t="s">
        <v>183</v>
      </c>
      <c r="C86" s="118" t="s">
        <v>19</v>
      </c>
      <c r="D86" s="118" t="s">
        <v>20</v>
      </c>
      <c r="E86" s="119" t="s">
        <v>317</v>
      </c>
      <c r="F86" s="120" t="s">
        <v>21</v>
      </c>
      <c r="G86" s="144">
        <v>268259555</v>
      </c>
      <c r="H86" s="144">
        <v>222020988.71000001</v>
      </c>
      <c r="I86" s="144">
        <v>46238566.289999999</v>
      </c>
      <c r="J86" s="144">
        <v>0</v>
      </c>
      <c r="K86" s="144">
        <v>181962993.71000001</v>
      </c>
      <c r="L86" s="144">
        <v>40057995</v>
      </c>
      <c r="M86" s="144">
        <v>129799720.25</v>
      </c>
      <c r="N86" s="144">
        <v>52163273.460000001</v>
      </c>
      <c r="O86" s="144">
        <v>129799720.25</v>
      </c>
      <c r="P86" s="144">
        <v>0</v>
      </c>
      <c r="Q86" s="144">
        <v>129799720.25</v>
      </c>
      <c r="R86" s="144">
        <v>0</v>
      </c>
      <c r="S86" s="144">
        <v>0</v>
      </c>
      <c r="T86" s="128"/>
    </row>
    <row r="87" spans="1:20" ht="16.5" x14ac:dyDescent="0.25">
      <c r="A87" s="112" t="s">
        <v>185</v>
      </c>
      <c r="B87" s="123" t="s">
        <v>186</v>
      </c>
      <c r="C87" s="115" t="s">
        <v>19</v>
      </c>
      <c r="D87" s="115" t="s">
        <v>20</v>
      </c>
      <c r="E87" s="116" t="s">
        <v>317</v>
      </c>
      <c r="F87" s="117" t="s">
        <v>21</v>
      </c>
      <c r="G87" s="125">
        <v>18911855151</v>
      </c>
      <c r="H87" s="125">
        <v>17553666989.619999</v>
      </c>
      <c r="I87" s="125">
        <v>1358188161.3800001</v>
      </c>
      <c r="J87" s="125">
        <v>0</v>
      </c>
      <c r="K87" s="125">
        <v>15400189922.469999</v>
      </c>
      <c r="L87" s="125">
        <v>2153477067.1500001</v>
      </c>
      <c r="M87" s="125">
        <v>7652889516.2200003</v>
      </c>
      <c r="N87" s="125">
        <v>7747300406.25</v>
      </c>
      <c r="O87" s="125">
        <v>7648956756.3400002</v>
      </c>
      <c r="P87" s="125">
        <v>3932759.88</v>
      </c>
      <c r="Q87" s="125">
        <v>7648956756.3400002</v>
      </c>
      <c r="R87" s="125">
        <v>0</v>
      </c>
      <c r="S87" s="125">
        <v>0</v>
      </c>
      <c r="T87" s="128"/>
    </row>
    <row r="88" spans="1:20" ht="16.5" x14ac:dyDescent="0.25">
      <c r="A88" s="112" t="s">
        <v>187</v>
      </c>
      <c r="B88" s="124" t="s">
        <v>188</v>
      </c>
      <c r="C88" s="118" t="s">
        <v>19</v>
      </c>
      <c r="D88" s="118" t="s">
        <v>20</v>
      </c>
      <c r="E88" s="119" t="s">
        <v>317</v>
      </c>
      <c r="F88" s="120" t="s">
        <v>21</v>
      </c>
      <c r="G88" s="144">
        <v>54383</v>
      </c>
      <c r="H88" s="144">
        <v>0</v>
      </c>
      <c r="I88" s="144">
        <v>54383</v>
      </c>
      <c r="J88" s="144">
        <v>0</v>
      </c>
      <c r="K88" s="144">
        <v>0</v>
      </c>
      <c r="L88" s="144">
        <v>0</v>
      </c>
      <c r="M88" s="144">
        <v>0</v>
      </c>
      <c r="N88" s="144">
        <v>0</v>
      </c>
      <c r="O88" s="144">
        <v>0</v>
      </c>
      <c r="P88" s="144">
        <v>0</v>
      </c>
      <c r="Q88" s="144">
        <v>0</v>
      </c>
      <c r="R88" s="144">
        <v>0</v>
      </c>
      <c r="S88" s="144">
        <v>0</v>
      </c>
      <c r="T88" s="128"/>
    </row>
    <row r="89" spans="1:20" ht="15" x14ac:dyDescent="0.25">
      <c r="A89" s="112" t="s">
        <v>189</v>
      </c>
      <c r="B89" s="124" t="s">
        <v>190</v>
      </c>
      <c r="C89" s="118" t="s">
        <v>19</v>
      </c>
      <c r="D89" s="118" t="s">
        <v>20</v>
      </c>
      <c r="E89" s="119" t="s">
        <v>317</v>
      </c>
      <c r="F89" s="120" t="s">
        <v>21</v>
      </c>
      <c r="G89" s="144">
        <v>3327491779</v>
      </c>
      <c r="H89" s="144">
        <v>3312932790.4000001</v>
      </c>
      <c r="I89" s="144">
        <v>14558988.6</v>
      </c>
      <c r="J89" s="144">
        <v>0</v>
      </c>
      <c r="K89" s="144">
        <v>2867269353.73</v>
      </c>
      <c r="L89" s="144">
        <v>445663436.67000002</v>
      </c>
      <c r="M89" s="144">
        <v>1835494754.73</v>
      </c>
      <c r="N89" s="144">
        <v>1031774599</v>
      </c>
      <c r="O89" s="144">
        <v>1835494754.73</v>
      </c>
      <c r="P89" s="144">
        <v>0</v>
      </c>
      <c r="Q89" s="144">
        <v>1835494754.73</v>
      </c>
      <c r="R89" s="144">
        <v>0</v>
      </c>
      <c r="S89" s="144">
        <v>0</v>
      </c>
      <c r="T89" s="128"/>
    </row>
    <row r="90" spans="1:20" ht="15" customHeight="1" x14ac:dyDescent="0.25">
      <c r="A90" s="112" t="s">
        <v>191</v>
      </c>
      <c r="B90" s="124" t="s">
        <v>515</v>
      </c>
      <c r="C90" s="118" t="s">
        <v>19</v>
      </c>
      <c r="D90" s="118" t="s">
        <v>20</v>
      </c>
      <c r="E90" s="119" t="s">
        <v>317</v>
      </c>
      <c r="F90" s="120" t="s">
        <v>21</v>
      </c>
      <c r="G90" s="144">
        <v>2811895050</v>
      </c>
      <c r="H90" s="144">
        <v>2304840982.6300001</v>
      </c>
      <c r="I90" s="144">
        <v>507054067.37</v>
      </c>
      <c r="J90" s="144">
        <v>0</v>
      </c>
      <c r="K90" s="144">
        <v>1989672678.1300001</v>
      </c>
      <c r="L90" s="144">
        <v>315168304.5</v>
      </c>
      <c r="M90" s="144">
        <v>1160901915.2</v>
      </c>
      <c r="N90" s="144">
        <v>828770762.92999995</v>
      </c>
      <c r="O90" s="144">
        <v>1160901915.2</v>
      </c>
      <c r="P90" s="144">
        <v>0</v>
      </c>
      <c r="Q90" s="144">
        <v>1160901915.2</v>
      </c>
      <c r="R90" s="144">
        <v>0</v>
      </c>
      <c r="S90" s="144">
        <v>0</v>
      </c>
      <c r="T90" s="128"/>
    </row>
    <row r="91" spans="1:20" ht="24.75" x14ac:dyDescent="0.25">
      <c r="A91" s="112" t="s">
        <v>193</v>
      </c>
      <c r="B91" s="124" t="s">
        <v>194</v>
      </c>
      <c r="C91" s="118" t="s">
        <v>19</v>
      </c>
      <c r="D91" s="118" t="s">
        <v>20</v>
      </c>
      <c r="E91" s="119" t="s">
        <v>317</v>
      </c>
      <c r="F91" s="120" t="s">
        <v>21</v>
      </c>
      <c r="G91" s="144">
        <v>3308028985.2600002</v>
      </c>
      <c r="H91" s="144">
        <v>3294490091.3400002</v>
      </c>
      <c r="I91" s="144">
        <v>13538893.92</v>
      </c>
      <c r="J91" s="144">
        <v>0</v>
      </c>
      <c r="K91" s="144">
        <v>3294490091.3400002</v>
      </c>
      <c r="L91" s="144">
        <v>0</v>
      </c>
      <c r="M91" s="144">
        <v>908018505.34000003</v>
      </c>
      <c r="N91" s="144">
        <v>2386471586</v>
      </c>
      <c r="O91" s="144">
        <v>908018505.34000003</v>
      </c>
      <c r="P91" s="144">
        <v>0</v>
      </c>
      <c r="Q91" s="144">
        <v>908018505.34000003</v>
      </c>
      <c r="R91" s="144">
        <v>0</v>
      </c>
      <c r="S91" s="144">
        <v>0</v>
      </c>
      <c r="T91" s="128"/>
    </row>
    <row r="92" spans="1:20" s="121" customFormat="1" ht="15" x14ac:dyDescent="0.25">
      <c r="A92" s="112" t="s">
        <v>195</v>
      </c>
      <c r="B92" s="124" t="s">
        <v>196</v>
      </c>
      <c r="C92" s="118" t="s">
        <v>19</v>
      </c>
      <c r="D92" s="118" t="s">
        <v>20</v>
      </c>
      <c r="E92" s="119" t="s">
        <v>317</v>
      </c>
      <c r="F92" s="120" t="s">
        <v>21</v>
      </c>
      <c r="G92" s="144">
        <v>7828529378</v>
      </c>
      <c r="H92" s="144">
        <v>7661930305.4700003</v>
      </c>
      <c r="I92" s="144">
        <v>166599072.53</v>
      </c>
      <c r="J92" s="144">
        <v>0</v>
      </c>
      <c r="K92" s="144">
        <v>6334012214.5699997</v>
      </c>
      <c r="L92" s="144">
        <v>1327918090.9000001</v>
      </c>
      <c r="M92" s="144">
        <v>3649179823.3000002</v>
      </c>
      <c r="N92" s="144">
        <v>2684832391.27</v>
      </c>
      <c r="O92" s="144">
        <v>3645247063.4200001</v>
      </c>
      <c r="P92" s="144">
        <v>3932759.88</v>
      </c>
      <c r="Q92" s="144">
        <v>3645247063.4200001</v>
      </c>
      <c r="R92" s="144">
        <v>0</v>
      </c>
      <c r="S92" s="144">
        <v>0</v>
      </c>
      <c r="T92" s="128"/>
    </row>
    <row r="93" spans="1:20" ht="24.75" x14ac:dyDescent="0.25">
      <c r="A93" s="112" t="s">
        <v>197</v>
      </c>
      <c r="B93" s="124" t="s">
        <v>198</v>
      </c>
      <c r="C93" s="118" t="s">
        <v>19</v>
      </c>
      <c r="D93" s="118" t="s">
        <v>20</v>
      </c>
      <c r="E93" s="119" t="s">
        <v>317</v>
      </c>
      <c r="F93" s="120" t="s">
        <v>21</v>
      </c>
      <c r="G93" s="144">
        <v>1635746809.74</v>
      </c>
      <c r="H93" s="144">
        <v>979472819.77999997</v>
      </c>
      <c r="I93" s="144">
        <v>656273989.96000004</v>
      </c>
      <c r="J93" s="144">
        <v>0</v>
      </c>
      <c r="K93" s="144">
        <v>914745584.70000005</v>
      </c>
      <c r="L93" s="144">
        <v>64727235.079999998</v>
      </c>
      <c r="M93" s="144">
        <v>99294517.650000006</v>
      </c>
      <c r="N93" s="144">
        <v>815451067.04999995</v>
      </c>
      <c r="O93" s="144">
        <v>99294517.650000006</v>
      </c>
      <c r="P93" s="144">
        <v>0</v>
      </c>
      <c r="Q93" s="144">
        <v>99294517.650000006</v>
      </c>
      <c r="R93" s="144">
        <v>0</v>
      </c>
      <c r="S93" s="144">
        <v>0</v>
      </c>
      <c r="T93" s="128"/>
    </row>
    <row r="94" spans="1:20" ht="15" customHeight="1" x14ac:dyDescent="0.25">
      <c r="A94" s="112" t="s">
        <v>771</v>
      </c>
      <c r="B94" s="124" t="s">
        <v>772</v>
      </c>
      <c r="C94" s="118" t="s">
        <v>19</v>
      </c>
      <c r="D94" s="118" t="s">
        <v>20</v>
      </c>
      <c r="E94" s="119" t="s">
        <v>317</v>
      </c>
      <c r="F94" s="120" t="s">
        <v>21</v>
      </c>
      <c r="G94" s="144">
        <v>108766</v>
      </c>
      <c r="H94" s="144">
        <v>0</v>
      </c>
      <c r="I94" s="144">
        <v>108766</v>
      </c>
      <c r="J94" s="144">
        <v>0</v>
      </c>
      <c r="K94" s="144">
        <v>0</v>
      </c>
      <c r="L94" s="144">
        <v>0</v>
      </c>
      <c r="M94" s="144">
        <v>0</v>
      </c>
      <c r="N94" s="144">
        <v>0</v>
      </c>
      <c r="O94" s="144">
        <v>0</v>
      </c>
      <c r="P94" s="144">
        <v>0</v>
      </c>
      <c r="Q94" s="144">
        <v>0</v>
      </c>
      <c r="R94" s="144">
        <v>0</v>
      </c>
      <c r="S94" s="144">
        <v>0</v>
      </c>
      <c r="T94" s="128"/>
    </row>
    <row r="95" spans="1:20" ht="23.25" customHeight="1" x14ac:dyDescent="0.25">
      <c r="A95" s="112" t="s">
        <v>200</v>
      </c>
      <c r="B95" s="123" t="s">
        <v>201</v>
      </c>
      <c r="C95" s="115" t="s">
        <v>19</v>
      </c>
      <c r="D95" s="115" t="s">
        <v>20</v>
      </c>
      <c r="E95" s="116" t="s">
        <v>317</v>
      </c>
      <c r="F95" s="117" t="s">
        <v>21</v>
      </c>
      <c r="G95" s="125">
        <v>1108809178</v>
      </c>
      <c r="H95" s="125">
        <v>1094991421.8900001</v>
      </c>
      <c r="I95" s="125">
        <v>13817756.109999999</v>
      </c>
      <c r="J95" s="125">
        <v>0</v>
      </c>
      <c r="K95" s="125">
        <v>125251537.29000001</v>
      </c>
      <c r="L95" s="125">
        <v>969739884.60000002</v>
      </c>
      <c r="M95" s="125">
        <v>92911537.290000007</v>
      </c>
      <c r="N95" s="125">
        <v>32340000</v>
      </c>
      <c r="O95" s="125">
        <v>91333158.290000007</v>
      </c>
      <c r="P95" s="125">
        <v>1578379</v>
      </c>
      <c r="Q95" s="125">
        <v>91333158.290000007</v>
      </c>
      <c r="R95" s="125">
        <v>0</v>
      </c>
      <c r="S95" s="125">
        <v>0</v>
      </c>
      <c r="T95" s="128"/>
    </row>
    <row r="96" spans="1:20" ht="21.75" customHeight="1" x14ac:dyDescent="0.25">
      <c r="A96" s="112" t="s">
        <v>202</v>
      </c>
      <c r="B96" s="124" t="s">
        <v>203</v>
      </c>
      <c r="C96" s="118" t="s">
        <v>19</v>
      </c>
      <c r="D96" s="118" t="s">
        <v>20</v>
      </c>
      <c r="E96" s="119" t="s">
        <v>317</v>
      </c>
      <c r="F96" s="120" t="s">
        <v>21</v>
      </c>
      <c r="G96" s="144">
        <v>32340000</v>
      </c>
      <c r="H96" s="144">
        <v>32340000</v>
      </c>
      <c r="I96" s="144">
        <v>0</v>
      </c>
      <c r="J96" s="144">
        <v>0</v>
      </c>
      <c r="K96" s="144">
        <v>32340000</v>
      </c>
      <c r="L96" s="144">
        <v>0</v>
      </c>
      <c r="M96" s="144">
        <v>0</v>
      </c>
      <c r="N96" s="144">
        <v>32340000</v>
      </c>
      <c r="O96" s="144">
        <v>0</v>
      </c>
      <c r="P96" s="144">
        <v>0</v>
      </c>
      <c r="Q96" s="144">
        <v>0</v>
      </c>
      <c r="R96" s="144">
        <v>0</v>
      </c>
      <c r="S96" s="144">
        <v>0</v>
      </c>
      <c r="T96" s="128"/>
    </row>
    <row r="97" spans="1:20" ht="16.5" x14ac:dyDescent="0.25">
      <c r="A97" s="112" t="s">
        <v>204</v>
      </c>
      <c r="B97" s="124" t="s">
        <v>205</v>
      </c>
      <c r="C97" s="118" t="s">
        <v>19</v>
      </c>
      <c r="D97" s="118" t="s">
        <v>20</v>
      </c>
      <c r="E97" s="119" t="s">
        <v>317</v>
      </c>
      <c r="F97" s="120" t="s">
        <v>21</v>
      </c>
      <c r="G97" s="144">
        <v>326297519</v>
      </c>
      <c r="H97" s="144">
        <v>326297519</v>
      </c>
      <c r="I97" s="144">
        <v>0</v>
      </c>
      <c r="J97" s="144">
        <v>0</v>
      </c>
      <c r="K97" s="144">
        <v>0</v>
      </c>
      <c r="L97" s="144">
        <v>326297519</v>
      </c>
      <c r="M97" s="144">
        <v>0</v>
      </c>
      <c r="N97" s="144">
        <v>0</v>
      </c>
      <c r="O97" s="144">
        <v>0</v>
      </c>
      <c r="P97" s="144">
        <v>0</v>
      </c>
      <c r="Q97" s="144">
        <v>0</v>
      </c>
      <c r="R97" s="144">
        <v>0</v>
      </c>
      <c r="S97" s="144">
        <v>0</v>
      </c>
      <c r="T97" s="128"/>
    </row>
    <row r="98" spans="1:20" ht="15" customHeight="1" x14ac:dyDescent="0.25">
      <c r="A98" s="112" t="s">
        <v>206</v>
      </c>
      <c r="B98" s="124" t="s">
        <v>207</v>
      </c>
      <c r="C98" s="118" t="s">
        <v>19</v>
      </c>
      <c r="D98" s="118" t="s">
        <v>20</v>
      </c>
      <c r="E98" s="119" t="s">
        <v>317</v>
      </c>
      <c r="F98" s="120" t="s">
        <v>21</v>
      </c>
      <c r="G98" s="144">
        <v>150171659</v>
      </c>
      <c r="H98" s="144">
        <v>136353902.88999999</v>
      </c>
      <c r="I98" s="144">
        <v>13817756.109999999</v>
      </c>
      <c r="J98" s="144">
        <v>0</v>
      </c>
      <c r="K98" s="144">
        <v>92911537.290000007</v>
      </c>
      <c r="L98" s="144">
        <v>43442365.600000001</v>
      </c>
      <c r="M98" s="144">
        <v>92911537.290000007</v>
      </c>
      <c r="N98" s="144">
        <v>0</v>
      </c>
      <c r="O98" s="144">
        <v>91333158.290000007</v>
      </c>
      <c r="P98" s="144">
        <v>1578379</v>
      </c>
      <c r="Q98" s="144">
        <v>91333158.290000007</v>
      </c>
      <c r="R98" s="144">
        <v>0</v>
      </c>
      <c r="S98" s="144">
        <v>0</v>
      </c>
      <c r="T98" s="128"/>
    </row>
    <row r="99" spans="1:20" ht="16.5" x14ac:dyDescent="0.25">
      <c r="A99" s="112" t="s">
        <v>208</v>
      </c>
      <c r="B99" s="124" t="s">
        <v>516</v>
      </c>
      <c r="C99" s="118" t="s">
        <v>19</v>
      </c>
      <c r="D99" s="118" t="s">
        <v>20</v>
      </c>
      <c r="E99" s="119" t="s">
        <v>317</v>
      </c>
      <c r="F99" s="120" t="s">
        <v>21</v>
      </c>
      <c r="G99" s="144">
        <v>600000000</v>
      </c>
      <c r="H99" s="144">
        <v>600000000</v>
      </c>
      <c r="I99" s="144">
        <v>0</v>
      </c>
      <c r="J99" s="144">
        <v>0</v>
      </c>
      <c r="K99" s="144">
        <v>0</v>
      </c>
      <c r="L99" s="144">
        <v>600000000</v>
      </c>
      <c r="M99" s="144">
        <v>0</v>
      </c>
      <c r="N99" s="144">
        <v>0</v>
      </c>
      <c r="O99" s="144">
        <v>0</v>
      </c>
      <c r="P99" s="144">
        <v>0</v>
      </c>
      <c r="Q99" s="144">
        <v>0</v>
      </c>
      <c r="R99" s="144">
        <v>0</v>
      </c>
      <c r="S99" s="144">
        <v>0</v>
      </c>
      <c r="T99" s="128"/>
    </row>
    <row r="100" spans="1:20" ht="16.5" x14ac:dyDescent="0.25">
      <c r="A100" s="112" t="s">
        <v>210</v>
      </c>
      <c r="B100" s="124" t="s">
        <v>211</v>
      </c>
      <c r="C100" s="118" t="s">
        <v>19</v>
      </c>
      <c r="D100" s="118" t="s">
        <v>20</v>
      </c>
      <c r="E100" s="119" t="s">
        <v>317</v>
      </c>
      <c r="F100" s="120" t="s">
        <v>21</v>
      </c>
      <c r="G100" s="144">
        <v>540000000</v>
      </c>
      <c r="H100" s="144">
        <v>426064715</v>
      </c>
      <c r="I100" s="144">
        <v>113935285</v>
      </c>
      <c r="J100" s="144">
        <v>0</v>
      </c>
      <c r="K100" s="144">
        <v>329634244</v>
      </c>
      <c r="L100" s="144">
        <v>96430471</v>
      </c>
      <c r="M100" s="144">
        <v>325840942</v>
      </c>
      <c r="N100" s="144">
        <v>3793302</v>
      </c>
      <c r="O100" s="144">
        <v>324349252</v>
      </c>
      <c r="P100" s="144">
        <v>1491690</v>
      </c>
      <c r="Q100" s="144">
        <v>324349252</v>
      </c>
      <c r="R100" s="144">
        <v>0</v>
      </c>
      <c r="S100" s="144">
        <v>9322517</v>
      </c>
      <c r="T100" s="128"/>
    </row>
    <row r="101" spans="1:20" ht="15" x14ac:dyDescent="0.25">
      <c r="A101" s="112" t="s">
        <v>212</v>
      </c>
      <c r="B101" s="123" t="s">
        <v>213</v>
      </c>
      <c r="C101" s="115" t="s">
        <v>19</v>
      </c>
      <c r="D101" s="115" t="s">
        <v>20</v>
      </c>
      <c r="E101" s="116" t="s">
        <v>317</v>
      </c>
      <c r="F101" s="117" t="s">
        <v>21</v>
      </c>
      <c r="G101" s="125">
        <v>1057332000</v>
      </c>
      <c r="H101" s="125">
        <v>631105298</v>
      </c>
      <c r="I101" s="125">
        <v>426226702</v>
      </c>
      <c r="J101" s="125">
        <v>0</v>
      </c>
      <c r="K101" s="125">
        <v>301300261</v>
      </c>
      <c r="L101" s="125">
        <v>329805037</v>
      </c>
      <c r="M101" s="125">
        <v>114394853</v>
      </c>
      <c r="N101" s="125">
        <v>186905408</v>
      </c>
      <c r="O101" s="125">
        <v>114394853</v>
      </c>
      <c r="P101" s="125">
        <v>0</v>
      </c>
      <c r="Q101" s="125">
        <v>114394853</v>
      </c>
      <c r="R101" s="125">
        <v>0</v>
      </c>
      <c r="S101" s="125">
        <v>186905408</v>
      </c>
      <c r="T101" s="128"/>
    </row>
    <row r="102" spans="1:20" ht="15" x14ac:dyDescent="0.25">
      <c r="A102" s="112" t="s">
        <v>214</v>
      </c>
      <c r="B102" s="123" t="s">
        <v>215</v>
      </c>
      <c r="C102" s="115" t="s">
        <v>19</v>
      </c>
      <c r="D102" s="115" t="s">
        <v>20</v>
      </c>
      <c r="E102" s="116" t="s">
        <v>317</v>
      </c>
      <c r="F102" s="117" t="s">
        <v>21</v>
      </c>
      <c r="G102" s="125">
        <v>628717000</v>
      </c>
      <c r="H102" s="125">
        <v>628717000</v>
      </c>
      <c r="I102" s="125">
        <v>0</v>
      </c>
      <c r="J102" s="125">
        <v>0</v>
      </c>
      <c r="K102" s="125">
        <v>298911963</v>
      </c>
      <c r="L102" s="125">
        <v>329805037</v>
      </c>
      <c r="M102" s="125">
        <v>112006555</v>
      </c>
      <c r="N102" s="125">
        <v>186905408</v>
      </c>
      <c r="O102" s="125">
        <v>112006555</v>
      </c>
      <c r="P102" s="125">
        <v>0</v>
      </c>
      <c r="Q102" s="125">
        <v>112006555</v>
      </c>
      <c r="R102" s="125">
        <v>0</v>
      </c>
      <c r="S102" s="125">
        <v>186905408</v>
      </c>
      <c r="T102" s="128"/>
    </row>
    <row r="103" spans="1:20" ht="16.5" x14ac:dyDescent="0.25">
      <c r="A103" s="112" t="s">
        <v>216</v>
      </c>
      <c r="B103" s="123" t="s">
        <v>217</v>
      </c>
      <c r="C103" s="115" t="s">
        <v>19</v>
      </c>
      <c r="D103" s="115" t="s">
        <v>20</v>
      </c>
      <c r="E103" s="116" t="s">
        <v>317</v>
      </c>
      <c r="F103" s="117" t="s">
        <v>21</v>
      </c>
      <c r="G103" s="125">
        <v>628717000</v>
      </c>
      <c r="H103" s="125">
        <v>628717000</v>
      </c>
      <c r="I103" s="125">
        <v>0</v>
      </c>
      <c r="J103" s="125">
        <v>0</v>
      </c>
      <c r="K103" s="125">
        <v>298911963</v>
      </c>
      <c r="L103" s="125">
        <v>329805037</v>
      </c>
      <c r="M103" s="125">
        <v>112006555</v>
      </c>
      <c r="N103" s="125">
        <v>186905408</v>
      </c>
      <c r="O103" s="125">
        <v>112006555</v>
      </c>
      <c r="P103" s="125">
        <v>0</v>
      </c>
      <c r="Q103" s="125">
        <v>112006555</v>
      </c>
      <c r="R103" s="125">
        <v>0</v>
      </c>
      <c r="S103" s="125">
        <v>186905408</v>
      </c>
      <c r="T103" s="128"/>
    </row>
    <row r="104" spans="1:20" ht="16.5" x14ac:dyDescent="0.25">
      <c r="A104" s="112" t="s">
        <v>218</v>
      </c>
      <c r="B104" s="123" t="s">
        <v>219</v>
      </c>
      <c r="C104" s="115" t="s">
        <v>19</v>
      </c>
      <c r="D104" s="115" t="s">
        <v>20</v>
      </c>
      <c r="E104" s="116" t="s">
        <v>317</v>
      </c>
      <c r="F104" s="117" t="s">
        <v>21</v>
      </c>
      <c r="G104" s="125">
        <v>628717000</v>
      </c>
      <c r="H104" s="125">
        <v>628717000</v>
      </c>
      <c r="I104" s="125">
        <v>0</v>
      </c>
      <c r="J104" s="125">
        <v>0</v>
      </c>
      <c r="K104" s="125">
        <v>298911963</v>
      </c>
      <c r="L104" s="125">
        <v>329805037</v>
      </c>
      <c r="M104" s="125">
        <v>112006555</v>
      </c>
      <c r="N104" s="125">
        <v>186905408</v>
      </c>
      <c r="O104" s="125">
        <v>112006555</v>
      </c>
      <c r="P104" s="125">
        <v>0</v>
      </c>
      <c r="Q104" s="125">
        <v>112006555</v>
      </c>
      <c r="R104" s="125">
        <v>0</v>
      </c>
      <c r="S104" s="125">
        <v>186905408</v>
      </c>
      <c r="T104" s="128"/>
    </row>
    <row r="105" spans="1:20" ht="15" x14ac:dyDescent="0.25">
      <c r="A105" s="112" t="s">
        <v>220</v>
      </c>
      <c r="B105" s="124" t="s">
        <v>221</v>
      </c>
      <c r="C105" s="118" t="s">
        <v>19</v>
      </c>
      <c r="D105" s="118" t="s">
        <v>20</v>
      </c>
      <c r="E105" s="119" t="s">
        <v>317</v>
      </c>
      <c r="F105" s="120" t="s">
        <v>21</v>
      </c>
      <c r="G105" s="144">
        <v>323480728</v>
      </c>
      <c r="H105" s="144">
        <v>323480728</v>
      </c>
      <c r="I105" s="144">
        <v>0</v>
      </c>
      <c r="J105" s="144">
        <v>0</v>
      </c>
      <c r="K105" s="144">
        <v>183361151</v>
      </c>
      <c r="L105" s="144">
        <v>140119577</v>
      </c>
      <c r="M105" s="144">
        <v>61918222</v>
      </c>
      <c r="N105" s="144">
        <v>121442929</v>
      </c>
      <c r="O105" s="144">
        <v>61918222</v>
      </c>
      <c r="P105" s="144">
        <v>0</v>
      </c>
      <c r="Q105" s="144">
        <v>61918222</v>
      </c>
      <c r="R105" s="144">
        <v>0</v>
      </c>
      <c r="S105" s="144">
        <v>121442929</v>
      </c>
      <c r="T105" s="128"/>
    </row>
    <row r="106" spans="1:20" ht="16.5" x14ac:dyDescent="0.25">
      <c r="A106" s="112" t="s">
        <v>222</v>
      </c>
      <c r="B106" s="124" t="s">
        <v>223</v>
      </c>
      <c r="C106" s="118" t="s">
        <v>19</v>
      </c>
      <c r="D106" s="118" t="s">
        <v>20</v>
      </c>
      <c r="E106" s="119" t="s">
        <v>317</v>
      </c>
      <c r="F106" s="120" t="s">
        <v>21</v>
      </c>
      <c r="G106" s="144">
        <v>305236272</v>
      </c>
      <c r="H106" s="144">
        <v>305236272</v>
      </c>
      <c r="I106" s="144">
        <v>0</v>
      </c>
      <c r="J106" s="144">
        <v>0</v>
      </c>
      <c r="K106" s="144">
        <v>115550812</v>
      </c>
      <c r="L106" s="144">
        <v>189685460</v>
      </c>
      <c r="M106" s="144">
        <v>50088333</v>
      </c>
      <c r="N106" s="144">
        <v>65462479</v>
      </c>
      <c r="O106" s="144">
        <v>50088333</v>
      </c>
      <c r="P106" s="144">
        <v>0</v>
      </c>
      <c r="Q106" s="144">
        <v>50088333</v>
      </c>
      <c r="R106" s="144">
        <v>0</v>
      </c>
      <c r="S106" s="144">
        <v>65462479</v>
      </c>
      <c r="T106" s="128"/>
    </row>
    <row r="107" spans="1:20" ht="15" x14ac:dyDescent="0.25">
      <c r="A107" s="112" t="s">
        <v>224</v>
      </c>
      <c r="B107" s="123" t="s">
        <v>225</v>
      </c>
      <c r="C107" s="115" t="s">
        <v>19</v>
      </c>
      <c r="D107" s="115" t="s">
        <v>20</v>
      </c>
      <c r="E107" s="116" t="s">
        <v>317</v>
      </c>
      <c r="F107" s="117" t="s">
        <v>21</v>
      </c>
      <c r="G107" s="125">
        <v>428615000</v>
      </c>
      <c r="H107" s="125">
        <v>2388298</v>
      </c>
      <c r="I107" s="125">
        <v>426226702</v>
      </c>
      <c r="J107" s="125">
        <v>0</v>
      </c>
      <c r="K107" s="125">
        <v>2388298</v>
      </c>
      <c r="L107" s="125">
        <v>0</v>
      </c>
      <c r="M107" s="125">
        <v>2388298</v>
      </c>
      <c r="N107" s="125">
        <v>0</v>
      </c>
      <c r="O107" s="125">
        <v>2388298</v>
      </c>
      <c r="P107" s="125">
        <v>0</v>
      </c>
      <c r="Q107" s="125">
        <v>2388298</v>
      </c>
      <c r="R107" s="125">
        <v>0</v>
      </c>
      <c r="S107" s="125">
        <v>0</v>
      </c>
      <c r="T107" s="128"/>
    </row>
    <row r="108" spans="1:20" ht="15" x14ac:dyDescent="0.25">
      <c r="A108" s="112" t="s">
        <v>507</v>
      </c>
      <c r="B108" s="123" t="s">
        <v>392</v>
      </c>
      <c r="C108" s="115" t="s">
        <v>19</v>
      </c>
      <c r="D108" s="115" t="s">
        <v>20</v>
      </c>
      <c r="E108" s="116" t="s">
        <v>317</v>
      </c>
      <c r="F108" s="117" t="s">
        <v>21</v>
      </c>
      <c r="G108" s="125">
        <v>428615000</v>
      </c>
      <c r="H108" s="125">
        <v>2388298</v>
      </c>
      <c r="I108" s="125">
        <v>426226702</v>
      </c>
      <c r="J108" s="125">
        <v>0</v>
      </c>
      <c r="K108" s="125">
        <v>2388298</v>
      </c>
      <c r="L108" s="125">
        <v>0</v>
      </c>
      <c r="M108" s="125">
        <v>2388298</v>
      </c>
      <c r="N108" s="125">
        <v>0</v>
      </c>
      <c r="O108" s="125">
        <v>2388298</v>
      </c>
      <c r="P108" s="125">
        <v>0</v>
      </c>
      <c r="Q108" s="125">
        <v>2388298</v>
      </c>
      <c r="R108" s="125">
        <v>0</v>
      </c>
      <c r="S108" s="125">
        <v>0</v>
      </c>
      <c r="T108" s="128"/>
    </row>
    <row r="109" spans="1:20" ht="15" x14ac:dyDescent="0.25">
      <c r="A109" s="112" t="s">
        <v>508</v>
      </c>
      <c r="B109" s="124" t="s">
        <v>393</v>
      </c>
      <c r="C109" s="118" t="s">
        <v>19</v>
      </c>
      <c r="D109" s="118" t="s">
        <v>20</v>
      </c>
      <c r="E109" s="119" t="s">
        <v>317</v>
      </c>
      <c r="F109" s="120" t="s">
        <v>21</v>
      </c>
      <c r="G109" s="144">
        <v>406218078</v>
      </c>
      <c r="H109" s="144">
        <v>2388298</v>
      </c>
      <c r="I109" s="144">
        <v>403829780</v>
      </c>
      <c r="J109" s="144">
        <v>0</v>
      </c>
      <c r="K109" s="144">
        <v>2388298</v>
      </c>
      <c r="L109" s="144">
        <v>0</v>
      </c>
      <c r="M109" s="144">
        <v>2388298</v>
      </c>
      <c r="N109" s="144">
        <v>0</v>
      </c>
      <c r="O109" s="144">
        <v>2388298</v>
      </c>
      <c r="P109" s="144">
        <v>0</v>
      </c>
      <c r="Q109" s="144">
        <v>2388298</v>
      </c>
      <c r="R109" s="144">
        <v>0</v>
      </c>
      <c r="S109" s="144">
        <v>0</v>
      </c>
      <c r="T109" s="128"/>
    </row>
    <row r="110" spans="1:20" ht="15" x14ac:dyDescent="0.25">
      <c r="A110" s="112" t="s">
        <v>509</v>
      </c>
      <c r="B110" s="124" t="s">
        <v>394</v>
      </c>
      <c r="C110" s="118" t="s">
        <v>19</v>
      </c>
      <c r="D110" s="118" t="s">
        <v>20</v>
      </c>
      <c r="E110" s="119" t="s">
        <v>317</v>
      </c>
      <c r="F110" s="120" t="s">
        <v>21</v>
      </c>
      <c r="G110" s="144">
        <v>22396922</v>
      </c>
      <c r="H110" s="144">
        <v>0</v>
      </c>
      <c r="I110" s="144">
        <v>22396922</v>
      </c>
      <c r="J110" s="144">
        <v>0</v>
      </c>
      <c r="K110" s="144">
        <v>0</v>
      </c>
      <c r="L110" s="144">
        <v>0</v>
      </c>
      <c r="M110" s="144">
        <v>0</v>
      </c>
      <c r="N110" s="144">
        <v>0</v>
      </c>
      <c r="O110" s="144">
        <v>0</v>
      </c>
      <c r="P110" s="144">
        <v>0</v>
      </c>
      <c r="Q110" s="144">
        <v>0</v>
      </c>
      <c r="R110" s="144">
        <v>0</v>
      </c>
      <c r="S110" s="144">
        <v>0</v>
      </c>
      <c r="T110" s="128"/>
    </row>
    <row r="111" spans="1:20" ht="16.5" x14ac:dyDescent="0.25">
      <c r="A111" s="112" t="s">
        <v>226</v>
      </c>
      <c r="B111" s="123" t="s">
        <v>227</v>
      </c>
      <c r="C111" s="115" t="s">
        <v>19</v>
      </c>
      <c r="D111" s="115" t="s">
        <v>20</v>
      </c>
      <c r="E111" s="116" t="s">
        <v>317</v>
      </c>
      <c r="F111" s="117" t="s">
        <v>21</v>
      </c>
      <c r="G111" s="125">
        <v>1124352000</v>
      </c>
      <c r="H111" s="125">
        <v>372227243</v>
      </c>
      <c r="I111" s="125">
        <v>752124757</v>
      </c>
      <c r="J111" s="125">
        <v>0</v>
      </c>
      <c r="K111" s="125">
        <v>372227243</v>
      </c>
      <c r="L111" s="125">
        <v>0</v>
      </c>
      <c r="M111" s="125">
        <v>372227243</v>
      </c>
      <c r="N111" s="125">
        <v>0</v>
      </c>
      <c r="O111" s="125">
        <v>372227243</v>
      </c>
      <c r="P111" s="125">
        <v>0</v>
      </c>
      <c r="Q111" s="125">
        <v>372227243</v>
      </c>
      <c r="R111" s="125">
        <v>0</v>
      </c>
      <c r="S111" s="125">
        <v>0</v>
      </c>
      <c r="T111" s="128"/>
    </row>
    <row r="112" spans="1:20" ht="15" x14ac:dyDescent="0.25">
      <c r="A112" s="112" t="s">
        <v>228</v>
      </c>
      <c r="B112" s="123" t="s">
        <v>229</v>
      </c>
      <c r="C112" s="115" t="s">
        <v>19</v>
      </c>
      <c r="D112" s="115" t="s">
        <v>20</v>
      </c>
      <c r="E112" s="116" t="s">
        <v>317</v>
      </c>
      <c r="F112" s="117" t="s">
        <v>21</v>
      </c>
      <c r="G112" s="125">
        <v>426147000</v>
      </c>
      <c r="H112" s="125">
        <v>372227243</v>
      </c>
      <c r="I112" s="125">
        <v>53919757</v>
      </c>
      <c r="J112" s="125">
        <v>0</v>
      </c>
      <c r="K112" s="125">
        <v>372227243</v>
      </c>
      <c r="L112" s="125">
        <v>0</v>
      </c>
      <c r="M112" s="125">
        <v>372227243</v>
      </c>
      <c r="N112" s="125">
        <v>0</v>
      </c>
      <c r="O112" s="125">
        <v>372227243</v>
      </c>
      <c r="P112" s="125">
        <v>0</v>
      </c>
      <c r="Q112" s="125">
        <v>372227243</v>
      </c>
      <c r="R112" s="125">
        <v>0</v>
      </c>
      <c r="S112" s="125">
        <v>0</v>
      </c>
      <c r="T112" s="128"/>
    </row>
    <row r="113" spans="1:20" ht="15" x14ac:dyDescent="0.25">
      <c r="A113" s="112" t="s">
        <v>230</v>
      </c>
      <c r="B113" s="123" t="s">
        <v>231</v>
      </c>
      <c r="C113" s="115" t="s">
        <v>19</v>
      </c>
      <c r="D113" s="115" t="s">
        <v>20</v>
      </c>
      <c r="E113" s="116" t="s">
        <v>317</v>
      </c>
      <c r="F113" s="117" t="s">
        <v>21</v>
      </c>
      <c r="G113" s="125">
        <v>426147000</v>
      </c>
      <c r="H113" s="125">
        <v>372227243</v>
      </c>
      <c r="I113" s="125">
        <v>53919757</v>
      </c>
      <c r="J113" s="125">
        <v>0</v>
      </c>
      <c r="K113" s="125">
        <v>372227243</v>
      </c>
      <c r="L113" s="125">
        <v>0</v>
      </c>
      <c r="M113" s="125">
        <v>372227243</v>
      </c>
      <c r="N113" s="125">
        <v>0</v>
      </c>
      <c r="O113" s="125">
        <v>372227243</v>
      </c>
      <c r="P113" s="125">
        <v>0</v>
      </c>
      <c r="Q113" s="125">
        <v>372227243</v>
      </c>
      <c r="R113" s="125">
        <v>0</v>
      </c>
      <c r="S113" s="125">
        <v>0</v>
      </c>
      <c r="T113" s="128"/>
    </row>
    <row r="114" spans="1:20" ht="16.5" x14ac:dyDescent="0.25">
      <c r="A114" s="112" t="s">
        <v>232</v>
      </c>
      <c r="B114" s="124" t="s">
        <v>233</v>
      </c>
      <c r="C114" s="118" t="s">
        <v>19</v>
      </c>
      <c r="D114" s="118" t="s">
        <v>20</v>
      </c>
      <c r="E114" s="119" t="s">
        <v>317</v>
      </c>
      <c r="F114" s="120" t="s">
        <v>21</v>
      </c>
      <c r="G114" s="144">
        <v>423017676</v>
      </c>
      <c r="H114" s="144">
        <v>369811843</v>
      </c>
      <c r="I114" s="144">
        <v>53205833</v>
      </c>
      <c r="J114" s="144">
        <v>0</v>
      </c>
      <c r="K114" s="144">
        <v>369811843</v>
      </c>
      <c r="L114" s="144">
        <v>0</v>
      </c>
      <c r="M114" s="144">
        <v>369811843</v>
      </c>
      <c r="N114" s="144">
        <v>0</v>
      </c>
      <c r="O114" s="144">
        <v>369811843</v>
      </c>
      <c r="P114" s="144">
        <v>0</v>
      </c>
      <c r="Q114" s="144">
        <v>369811843</v>
      </c>
      <c r="R114" s="144">
        <v>0</v>
      </c>
      <c r="S114" s="144">
        <v>0</v>
      </c>
      <c r="T114" s="128"/>
    </row>
    <row r="115" spans="1:20" ht="15" x14ac:dyDescent="0.25">
      <c r="A115" s="112" t="s">
        <v>234</v>
      </c>
      <c r="B115" s="124" t="s">
        <v>235</v>
      </c>
      <c r="C115" s="118" t="s">
        <v>19</v>
      </c>
      <c r="D115" s="118" t="s">
        <v>20</v>
      </c>
      <c r="E115" s="119" t="s">
        <v>317</v>
      </c>
      <c r="F115" s="120" t="s">
        <v>21</v>
      </c>
      <c r="G115" s="144">
        <v>76544</v>
      </c>
      <c r="H115" s="144">
        <v>0</v>
      </c>
      <c r="I115" s="144">
        <v>76544</v>
      </c>
      <c r="J115" s="144">
        <v>0</v>
      </c>
      <c r="K115" s="144">
        <v>0</v>
      </c>
      <c r="L115" s="144">
        <v>0</v>
      </c>
      <c r="M115" s="144">
        <v>0</v>
      </c>
      <c r="N115" s="144">
        <v>0</v>
      </c>
      <c r="O115" s="144">
        <v>0</v>
      </c>
      <c r="P115" s="144">
        <v>0</v>
      </c>
      <c r="Q115" s="144">
        <v>0</v>
      </c>
      <c r="R115" s="144">
        <v>0</v>
      </c>
      <c r="S115" s="144">
        <v>0</v>
      </c>
      <c r="T115" s="128"/>
    </row>
    <row r="116" spans="1:20" ht="15" x14ac:dyDescent="0.25">
      <c r="A116" s="112" t="s">
        <v>236</v>
      </c>
      <c r="B116" s="124" t="s">
        <v>237</v>
      </c>
      <c r="C116" s="118" t="s">
        <v>19</v>
      </c>
      <c r="D116" s="118" t="s">
        <v>20</v>
      </c>
      <c r="E116" s="119" t="s">
        <v>317</v>
      </c>
      <c r="F116" s="120" t="s">
        <v>21</v>
      </c>
      <c r="G116" s="144">
        <v>3052780</v>
      </c>
      <c r="H116" s="144">
        <v>2415400</v>
      </c>
      <c r="I116" s="144">
        <v>637380</v>
      </c>
      <c r="J116" s="144">
        <v>0</v>
      </c>
      <c r="K116" s="144">
        <v>2415400</v>
      </c>
      <c r="L116" s="144">
        <v>0</v>
      </c>
      <c r="M116" s="144">
        <v>2415400</v>
      </c>
      <c r="N116" s="144">
        <v>0</v>
      </c>
      <c r="O116" s="144">
        <v>2415400</v>
      </c>
      <c r="P116" s="144">
        <v>0</v>
      </c>
      <c r="Q116" s="144">
        <v>2415400</v>
      </c>
      <c r="R116" s="144">
        <v>0</v>
      </c>
      <c r="S116" s="144">
        <v>0</v>
      </c>
      <c r="T116" s="128"/>
    </row>
    <row r="117" spans="1:20" ht="15" x14ac:dyDescent="0.25">
      <c r="A117" s="112" t="s">
        <v>238</v>
      </c>
      <c r="B117" s="124" t="s">
        <v>239</v>
      </c>
      <c r="C117" s="118" t="s">
        <v>19</v>
      </c>
      <c r="D117" s="118" t="s">
        <v>20</v>
      </c>
      <c r="E117" s="119" t="s">
        <v>317</v>
      </c>
      <c r="F117" s="120" t="s">
        <v>21</v>
      </c>
      <c r="G117" s="144">
        <v>43164000</v>
      </c>
      <c r="H117" s="144">
        <v>0</v>
      </c>
      <c r="I117" s="144">
        <v>43164000</v>
      </c>
      <c r="J117" s="144">
        <v>0</v>
      </c>
      <c r="K117" s="144">
        <v>0</v>
      </c>
      <c r="L117" s="144">
        <v>0</v>
      </c>
      <c r="M117" s="144">
        <v>0</v>
      </c>
      <c r="N117" s="144">
        <v>0</v>
      </c>
      <c r="O117" s="144">
        <v>0</v>
      </c>
      <c r="P117" s="144">
        <v>0</v>
      </c>
      <c r="Q117" s="144">
        <v>0</v>
      </c>
      <c r="R117" s="144">
        <v>0</v>
      </c>
      <c r="S117" s="144">
        <v>0</v>
      </c>
      <c r="T117" s="128"/>
    </row>
    <row r="118" spans="1:20" ht="15" x14ac:dyDescent="0.25">
      <c r="A118" s="112" t="s">
        <v>240</v>
      </c>
      <c r="B118" s="123" t="s">
        <v>241</v>
      </c>
      <c r="C118" s="115" t="s">
        <v>19</v>
      </c>
      <c r="D118" s="115" t="s">
        <v>20</v>
      </c>
      <c r="E118" s="116" t="s">
        <v>317</v>
      </c>
      <c r="F118" s="117" t="s">
        <v>21</v>
      </c>
      <c r="G118" s="125">
        <v>655041000</v>
      </c>
      <c r="H118" s="125">
        <v>0</v>
      </c>
      <c r="I118" s="125">
        <v>655041000</v>
      </c>
      <c r="J118" s="125">
        <v>0</v>
      </c>
      <c r="K118" s="125">
        <v>0</v>
      </c>
      <c r="L118" s="125">
        <v>0</v>
      </c>
      <c r="M118" s="125">
        <v>0</v>
      </c>
      <c r="N118" s="125">
        <v>0</v>
      </c>
      <c r="O118" s="125">
        <v>0</v>
      </c>
      <c r="P118" s="125">
        <v>0</v>
      </c>
      <c r="Q118" s="125">
        <v>0</v>
      </c>
      <c r="R118" s="125">
        <v>0</v>
      </c>
      <c r="S118" s="125">
        <v>0</v>
      </c>
      <c r="T118" s="128"/>
    </row>
    <row r="119" spans="1:20" ht="15" x14ac:dyDescent="0.25">
      <c r="A119" s="112" t="s">
        <v>242</v>
      </c>
      <c r="B119" s="124" t="s">
        <v>243</v>
      </c>
      <c r="C119" s="118" t="s">
        <v>19</v>
      </c>
      <c r="D119" s="118" t="s">
        <v>20</v>
      </c>
      <c r="E119" s="119" t="s">
        <v>317</v>
      </c>
      <c r="F119" s="120" t="s">
        <v>21</v>
      </c>
      <c r="G119" s="144">
        <v>655041000</v>
      </c>
      <c r="H119" s="144">
        <v>0</v>
      </c>
      <c r="I119" s="144">
        <v>655041000</v>
      </c>
      <c r="J119" s="144">
        <v>0</v>
      </c>
      <c r="K119" s="144">
        <v>0</v>
      </c>
      <c r="L119" s="144">
        <v>0</v>
      </c>
      <c r="M119" s="144">
        <v>0</v>
      </c>
      <c r="N119" s="144">
        <v>0</v>
      </c>
      <c r="O119" s="144">
        <v>0</v>
      </c>
      <c r="P119" s="144">
        <v>0</v>
      </c>
      <c r="Q119" s="144">
        <v>0</v>
      </c>
      <c r="R119" s="144">
        <v>0</v>
      </c>
      <c r="S119" s="144">
        <v>0</v>
      </c>
      <c r="T119" s="128"/>
    </row>
    <row r="120" spans="1:20" ht="15" x14ac:dyDescent="0.25">
      <c r="A120" s="112" t="s">
        <v>244</v>
      </c>
      <c r="B120" s="123" t="s">
        <v>245</v>
      </c>
      <c r="C120" s="115" t="s">
        <v>19</v>
      </c>
      <c r="D120" s="115" t="s">
        <v>20</v>
      </c>
      <c r="E120" s="116" t="s">
        <v>317</v>
      </c>
      <c r="F120" s="117" t="s">
        <v>21</v>
      </c>
      <c r="G120" s="125">
        <v>53135686070</v>
      </c>
      <c r="H120" s="125">
        <v>50778702174.959999</v>
      </c>
      <c r="I120" s="125">
        <v>2356983895.04</v>
      </c>
      <c r="J120" s="125">
        <v>0</v>
      </c>
      <c r="K120" s="125">
        <v>41930682559</v>
      </c>
      <c r="L120" s="125">
        <v>8848019615.9599991</v>
      </c>
      <c r="M120" s="125">
        <v>24685590313.93</v>
      </c>
      <c r="N120" s="125">
        <v>17245092245.07</v>
      </c>
      <c r="O120" s="125">
        <v>24391653668.279999</v>
      </c>
      <c r="P120" s="125">
        <v>293936645.64999998</v>
      </c>
      <c r="Q120" s="125">
        <v>24391653668.279999</v>
      </c>
      <c r="R120" s="125">
        <v>0</v>
      </c>
      <c r="S120" s="125">
        <v>48339432</v>
      </c>
      <c r="T120" s="128"/>
    </row>
    <row r="121" spans="1:20" ht="15" x14ac:dyDescent="0.25">
      <c r="A121" s="112" t="s">
        <v>244</v>
      </c>
      <c r="B121" s="123" t="s">
        <v>245</v>
      </c>
      <c r="C121" s="115" t="s">
        <v>19</v>
      </c>
      <c r="D121" s="115" t="s">
        <v>20</v>
      </c>
      <c r="E121" s="116" t="s">
        <v>401</v>
      </c>
      <c r="F121" s="117" t="s">
        <v>246</v>
      </c>
      <c r="G121" s="125">
        <v>41000000000</v>
      </c>
      <c r="H121" s="125">
        <v>28565783567.349998</v>
      </c>
      <c r="I121" s="125">
        <v>10456290665.65</v>
      </c>
      <c r="J121" s="125">
        <v>1977925767</v>
      </c>
      <c r="K121" s="125">
        <v>21836153290.650002</v>
      </c>
      <c r="L121" s="125">
        <v>6729630276.6999998</v>
      </c>
      <c r="M121" s="125">
        <v>10059094448.42</v>
      </c>
      <c r="N121" s="125">
        <v>11777058842.23</v>
      </c>
      <c r="O121" s="125">
        <v>10022006448.42</v>
      </c>
      <c r="P121" s="125">
        <v>37088000</v>
      </c>
      <c r="Q121" s="125">
        <v>10022006448.42</v>
      </c>
      <c r="R121" s="125">
        <v>0</v>
      </c>
      <c r="S121" s="125">
        <v>36508150</v>
      </c>
      <c r="T121" s="128"/>
    </row>
    <row r="122" spans="1:20" ht="15" x14ac:dyDescent="0.25">
      <c r="A122" s="112" t="s">
        <v>247</v>
      </c>
      <c r="B122" s="123" t="s">
        <v>248</v>
      </c>
      <c r="C122" s="115" t="s">
        <v>19</v>
      </c>
      <c r="D122" s="115" t="s">
        <v>20</v>
      </c>
      <c r="E122" s="116" t="s">
        <v>317</v>
      </c>
      <c r="F122" s="117" t="s">
        <v>21</v>
      </c>
      <c r="G122" s="125">
        <v>53135686070</v>
      </c>
      <c r="H122" s="125">
        <v>50778702174.959999</v>
      </c>
      <c r="I122" s="125">
        <v>2356983895.04</v>
      </c>
      <c r="J122" s="125">
        <v>0</v>
      </c>
      <c r="K122" s="125">
        <v>41930682559</v>
      </c>
      <c r="L122" s="125">
        <v>8848019615.9599991</v>
      </c>
      <c r="M122" s="125">
        <v>24685590313.93</v>
      </c>
      <c r="N122" s="125">
        <v>17245092245.07</v>
      </c>
      <c r="O122" s="125">
        <v>24391653668.279999</v>
      </c>
      <c r="P122" s="125">
        <v>293936645.64999998</v>
      </c>
      <c r="Q122" s="125">
        <v>24391653668.279999</v>
      </c>
      <c r="R122" s="125">
        <v>0</v>
      </c>
      <c r="S122" s="125">
        <v>48339432</v>
      </c>
      <c r="T122" s="128"/>
    </row>
    <row r="123" spans="1:20" ht="15" x14ac:dyDescent="0.25">
      <c r="A123" s="112" t="s">
        <v>247</v>
      </c>
      <c r="B123" s="123" t="s">
        <v>248</v>
      </c>
      <c r="C123" s="115" t="s">
        <v>19</v>
      </c>
      <c r="D123" s="115" t="s">
        <v>20</v>
      </c>
      <c r="E123" s="116" t="s">
        <v>401</v>
      </c>
      <c r="F123" s="117" t="s">
        <v>246</v>
      </c>
      <c r="G123" s="125">
        <v>12745249378</v>
      </c>
      <c r="H123" s="125">
        <v>8951291867.2199993</v>
      </c>
      <c r="I123" s="125">
        <v>1816031743.78</v>
      </c>
      <c r="J123" s="125">
        <v>1977925767</v>
      </c>
      <c r="K123" s="125">
        <v>5716716099.2200003</v>
      </c>
      <c r="L123" s="125">
        <v>3234575768</v>
      </c>
      <c r="M123" s="125">
        <v>3728834103.3600001</v>
      </c>
      <c r="N123" s="125">
        <v>1987881995.8599999</v>
      </c>
      <c r="O123" s="125">
        <v>3707040103.3600001</v>
      </c>
      <c r="P123" s="125">
        <v>21794000</v>
      </c>
      <c r="Q123" s="125">
        <v>3707040103.3600001</v>
      </c>
      <c r="R123" s="125">
        <v>0</v>
      </c>
      <c r="S123" s="125">
        <v>36508150</v>
      </c>
      <c r="T123" s="128"/>
    </row>
    <row r="124" spans="1:20" ht="15" x14ac:dyDescent="0.25">
      <c r="A124" s="112" t="s">
        <v>249</v>
      </c>
      <c r="B124" s="123" t="s">
        <v>250</v>
      </c>
      <c r="C124" s="115" t="s">
        <v>19</v>
      </c>
      <c r="D124" s="115" t="s">
        <v>20</v>
      </c>
      <c r="E124" s="116" t="s">
        <v>317</v>
      </c>
      <c r="F124" s="117" t="s">
        <v>21</v>
      </c>
      <c r="G124" s="125">
        <v>53135686070</v>
      </c>
      <c r="H124" s="125">
        <v>50778702174.959999</v>
      </c>
      <c r="I124" s="125">
        <v>2356983895.04</v>
      </c>
      <c r="J124" s="125">
        <v>0</v>
      </c>
      <c r="K124" s="125">
        <v>41930682559</v>
      </c>
      <c r="L124" s="125">
        <v>8848019615.9599991</v>
      </c>
      <c r="M124" s="125">
        <v>24685590313.93</v>
      </c>
      <c r="N124" s="125">
        <v>17245092245.07</v>
      </c>
      <c r="O124" s="125">
        <v>24391653668.279999</v>
      </c>
      <c r="P124" s="125">
        <v>293936645.64999998</v>
      </c>
      <c r="Q124" s="125">
        <v>24391653668.279999</v>
      </c>
      <c r="R124" s="125">
        <v>0</v>
      </c>
      <c r="S124" s="125">
        <v>48339432</v>
      </c>
      <c r="T124" s="128"/>
    </row>
    <row r="125" spans="1:20" ht="15" x14ac:dyDescent="0.25">
      <c r="A125" s="112" t="s">
        <v>249</v>
      </c>
      <c r="B125" s="123" t="s">
        <v>250</v>
      </c>
      <c r="C125" s="115" t="s">
        <v>19</v>
      </c>
      <c r="D125" s="115" t="s">
        <v>20</v>
      </c>
      <c r="E125" s="116" t="s">
        <v>401</v>
      </c>
      <c r="F125" s="117" t="s">
        <v>246</v>
      </c>
      <c r="G125" s="125">
        <v>12745249378</v>
      </c>
      <c r="H125" s="125">
        <v>8951291867.2199993</v>
      </c>
      <c r="I125" s="125">
        <v>1816031743.78</v>
      </c>
      <c r="J125" s="125">
        <v>1977925767</v>
      </c>
      <c r="K125" s="125">
        <v>5716716099.2200003</v>
      </c>
      <c r="L125" s="125">
        <v>3234575768</v>
      </c>
      <c r="M125" s="125">
        <v>3728834103.3600001</v>
      </c>
      <c r="N125" s="125">
        <v>1987881995.8599999</v>
      </c>
      <c r="O125" s="125">
        <v>3707040103.3600001</v>
      </c>
      <c r="P125" s="125">
        <v>21794000</v>
      </c>
      <c r="Q125" s="125">
        <v>3707040103.3600001</v>
      </c>
      <c r="R125" s="125">
        <v>0</v>
      </c>
      <c r="S125" s="125">
        <v>36508150</v>
      </c>
      <c r="T125" s="128"/>
    </row>
    <row r="126" spans="1:20" ht="24.75" x14ac:dyDescent="0.25">
      <c r="A126" s="112" t="s">
        <v>276</v>
      </c>
      <c r="B126" s="123" t="s">
        <v>277</v>
      </c>
      <c r="C126" s="115" t="s">
        <v>19</v>
      </c>
      <c r="D126" s="115" t="s">
        <v>20</v>
      </c>
      <c r="E126" s="116" t="s">
        <v>401</v>
      </c>
      <c r="F126" s="117" t="s">
        <v>246</v>
      </c>
      <c r="G126" s="125">
        <v>2000000000</v>
      </c>
      <c r="H126" s="125">
        <v>22074233</v>
      </c>
      <c r="I126" s="125">
        <v>0</v>
      </c>
      <c r="J126" s="125">
        <v>1977925767</v>
      </c>
      <c r="K126" s="125">
        <v>22074233</v>
      </c>
      <c r="L126" s="125">
        <v>0</v>
      </c>
      <c r="M126" s="125">
        <v>22074233</v>
      </c>
      <c r="N126" s="125">
        <v>0</v>
      </c>
      <c r="O126" s="125">
        <v>22074233</v>
      </c>
      <c r="P126" s="125">
        <v>0</v>
      </c>
      <c r="Q126" s="125">
        <v>22074233</v>
      </c>
      <c r="R126" s="125">
        <v>0</v>
      </c>
      <c r="S126" s="125">
        <v>0</v>
      </c>
      <c r="T126" s="128"/>
    </row>
    <row r="127" spans="1:20" ht="33" x14ac:dyDescent="0.25">
      <c r="A127" s="112" t="s">
        <v>852</v>
      </c>
      <c r="B127" s="124" t="s">
        <v>853</v>
      </c>
      <c r="C127" s="118" t="s">
        <v>19</v>
      </c>
      <c r="D127" s="118" t="s">
        <v>20</v>
      </c>
      <c r="E127" s="119" t="s">
        <v>401</v>
      </c>
      <c r="F127" s="120" t="s">
        <v>246</v>
      </c>
      <c r="G127" s="144">
        <v>2000000000</v>
      </c>
      <c r="H127" s="144">
        <v>22074233</v>
      </c>
      <c r="I127" s="144">
        <v>0</v>
      </c>
      <c r="J127" s="144">
        <v>1977925767</v>
      </c>
      <c r="K127" s="144">
        <v>22074233</v>
      </c>
      <c r="L127" s="144">
        <v>0</v>
      </c>
      <c r="M127" s="144">
        <v>22074233</v>
      </c>
      <c r="N127" s="144">
        <v>0</v>
      </c>
      <c r="O127" s="144">
        <v>22074233</v>
      </c>
      <c r="P127" s="144">
        <v>0</v>
      </c>
      <c r="Q127" s="144">
        <v>22074233</v>
      </c>
      <c r="R127" s="144">
        <v>0</v>
      </c>
      <c r="S127" s="144">
        <v>0</v>
      </c>
      <c r="T127" s="128"/>
    </row>
    <row r="128" spans="1:20" ht="16.5" x14ac:dyDescent="0.25">
      <c r="A128" s="112" t="s">
        <v>854</v>
      </c>
      <c r="B128" s="123" t="s">
        <v>274</v>
      </c>
      <c r="C128" s="115" t="s">
        <v>19</v>
      </c>
      <c r="D128" s="115" t="s">
        <v>20</v>
      </c>
      <c r="E128" s="116" t="s">
        <v>401</v>
      </c>
      <c r="F128" s="117" t="s">
        <v>246</v>
      </c>
      <c r="G128" s="125">
        <v>22074233</v>
      </c>
      <c r="H128" s="125">
        <v>22074233</v>
      </c>
      <c r="I128" s="125">
        <v>0</v>
      </c>
      <c r="J128" s="125">
        <v>0</v>
      </c>
      <c r="K128" s="125">
        <v>22074233</v>
      </c>
      <c r="L128" s="125">
        <v>0</v>
      </c>
      <c r="M128" s="125">
        <v>22074233</v>
      </c>
      <c r="N128" s="125">
        <v>0</v>
      </c>
      <c r="O128" s="125">
        <v>22074233</v>
      </c>
      <c r="P128" s="125">
        <v>0</v>
      </c>
      <c r="Q128" s="125">
        <v>22074233</v>
      </c>
      <c r="R128" s="125">
        <v>0</v>
      </c>
      <c r="S128" s="125">
        <v>0</v>
      </c>
      <c r="T128" s="128"/>
    </row>
    <row r="129" spans="1:20" ht="49.5" x14ac:dyDescent="0.25">
      <c r="A129" s="112" t="s">
        <v>855</v>
      </c>
      <c r="B129" s="124" t="s">
        <v>856</v>
      </c>
      <c r="C129" s="118" t="s">
        <v>19</v>
      </c>
      <c r="D129" s="118" t="s">
        <v>20</v>
      </c>
      <c r="E129" s="119" t="s">
        <v>401</v>
      </c>
      <c r="F129" s="120" t="s">
        <v>246</v>
      </c>
      <c r="G129" s="144">
        <v>22074233</v>
      </c>
      <c r="H129" s="144">
        <v>22074233</v>
      </c>
      <c r="I129" s="144">
        <v>0</v>
      </c>
      <c r="J129" s="144">
        <v>0</v>
      </c>
      <c r="K129" s="144">
        <v>22074233</v>
      </c>
      <c r="L129" s="144">
        <v>0</v>
      </c>
      <c r="M129" s="144">
        <v>22074233</v>
      </c>
      <c r="N129" s="144">
        <v>0</v>
      </c>
      <c r="O129" s="144">
        <v>22074233</v>
      </c>
      <c r="P129" s="144">
        <v>0</v>
      </c>
      <c r="Q129" s="144">
        <v>22074233</v>
      </c>
      <c r="R129" s="144">
        <v>0</v>
      </c>
      <c r="S129" s="144">
        <v>0</v>
      </c>
      <c r="T129" s="128"/>
    </row>
    <row r="130" spans="1:20" ht="15" customHeight="1" x14ac:dyDescent="0.25">
      <c r="A130" s="112" t="s">
        <v>857</v>
      </c>
      <c r="B130" s="123" t="s">
        <v>858</v>
      </c>
      <c r="C130" s="115" t="s">
        <v>19</v>
      </c>
      <c r="D130" s="115" t="s">
        <v>20</v>
      </c>
      <c r="E130" s="116" t="s">
        <v>401</v>
      </c>
      <c r="F130" s="117" t="s">
        <v>246</v>
      </c>
      <c r="G130" s="125">
        <v>2545249378</v>
      </c>
      <c r="H130" s="125">
        <v>1406204378</v>
      </c>
      <c r="I130" s="125">
        <v>1139045000</v>
      </c>
      <c r="J130" s="125">
        <v>0</v>
      </c>
      <c r="K130" s="125">
        <v>1212755367</v>
      </c>
      <c r="L130" s="125">
        <v>193449011</v>
      </c>
      <c r="M130" s="125">
        <v>543175500</v>
      </c>
      <c r="N130" s="125">
        <v>669579867</v>
      </c>
      <c r="O130" s="125">
        <v>530226500</v>
      </c>
      <c r="P130" s="125">
        <v>12949000</v>
      </c>
      <c r="Q130" s="125">
        <v>530226500</v>
      </c>
      <c r="R130" s="125">
        <v>0</v>
      </c>
      <c r="S130" s="125">
        <v>0</v>
      </c>
      <c r="T130" s="128"/>
    </row>
    <row r="131" spans="1:20" ht="24.75" x14ac:dyDescent="0.25">
      <c r="A131" s="112" t="s">
        <v>864</v>
      </c>
      <c r="B131" s="123" t="s">
        <v>853</v>
      </c>
      <c r="C131" s="115" t="s">
        <v>19</v>
      </c>
      <c r="D131" s="115" t="s">
        <v>20</v>
      </c>
      <c r="E131" s="116" t="s">
        <v>401</v>
      </c>
      <c r="F131" s="117" t="s">
        <v>246</v>
      </c>
      <c r="G131" s="125">
        <v>2545249378</v>
      </c>
      <c r="H131" s="125">
        <v>1406204378</v>
      </c>
      <c r="I131" s="125">
        <v>1139045000</v>
      </c>
      <c r="J131" s="125">
        <v>0</v>
      </c>
      <c r="K131" s="125">
        <v>1212755367</v>
      </c>
      <c r="L131" s="125">
        <v>193449011</v>
      </c>
      <c r="M131" s="125">
        <v>543175500</v>
      </c>
      <c r="N131" s="125">
        <v>669579867</v>
      </c>
      <c r="O131" s="125">
        <v>530226500</v>
      </c>
      <c r="P131" s="125">
        <v>12949000</v>
      </c>
      <c r="Q131" s="125">
        <v>530226500</v>
      </c>
      <c r="R131" s="125">
        <v>0</v>
      </c>
      <c r="S131" s="125">
        <v>0</v>
      </c>
      <c r="T131" s="128"/>
    </row>
    <row r="132" spans="1:20" ht="16.5" x14ac:dyDescent="0.25">
      <c r="A132" s="112" t="s">
        <v>1050</v>
      </c>
      <c r="B132" s="123" t="s">
        <v>253</v>
      </c>
      <c r="C132" s="115" t="s">
        <v>19</v>
      </c>
      <c r="D132" s="115" t="s">
        <v>20</v>
      </c>
      <c r="E132" s="116" t="s">
        <v>401</v>
      </c>
      <c r="F132" s="117" t="s">
        <v>246</v>
      </c>
      <c r="G132" s="125">
        <v>1906853933</v>
      </c>
      <c r="H132" s="125">
        <v>772512700</v>
      </c>
      <c r="I132" s="125">
        <v>1134341233</v>
      </c>
      <c r="J132" s="125">
        <v>0</v>
      </c>
      <c r="K132" s="125">
        <v>772512700</v>
      </c>
      <c r="L132" s="125">
        <v>0</v>
      </c>
      <c r="M132" s="125">
        <v>399438000</v>
      </c>
      <c r="N132" s="125">
        <v>373074700</v>
      </c>
      <c r="O132" s="125">
        <v>393916000</v>
      </c>
      <c r="P132" s="125">
        <v>5522000</v>
      </c>
      <c r="Q132" s="125">
        <v>393916000</v>
      </c>
      <c r="R132" s="125">
        <v>0</v>
      </c>
      <c r="S132" s="125">
        <v>0</v>
      </c>
      <c r="T132" s="128"/>
    </row>
    <row r="133" spans="1:20" ht="15" customHeight="1" x14ac:dyDescent="0.25">
      <c r="A133" s="112" t="s">
        <v>1051</v>
      </c>
      <c r="B133" s="123" t="s">
        <v>254</v>
      </c>
      <c r="C133" s="115" t="s">
        <v>19</v>
      </c>
      <c r="D133" s="115" t="s">
        <v>20</v>
      </c>
      <c r="E133" s="116" t="s">
        <v>401</v>
      </c>
      <c r="F133" s="117" t="s">
        <v>246</v>
      </c>
      <c r="G133" s="125">
        <v>638395445</v>
      </c>
      <c r="H133" s="125">
        <v>633691678</v>
      </c>
      <c r="I133" s="125">
        <v>4703767</v>
      </c>
      <c r="J133" s="125">
        <v>0</v>
      </c>
      <c r="K133" s="125">
        <v>440242667</v>
      </c>
      <c r="L133" s="125">
        <v>193449011</v>
      </c>
      <c r="M133" s="125">
        <v>143737500</v>
      </c>
      <c r="N133" s="125">
        <v>296505167</v>
      </c>
      <c r="O133" s="125">
        <v>136310500</v>
      </c>
      <c r="P133" s="125">
        <v>7427000</v>
      </c>
      <c r="Q133" s="125">
        <v>136310500</v>
      </c>
      <c r="R133" s="125">
        <v>0</v>
      </c>
      <c r="S133" s="125">
        <v>0</v>
      </c>
      <c r="T133" s="128"/>
    </row>
    <row r="134" spans="1:20" ht="15" customHeight="1" x14ac:dyDescent="0.25">
      <c r="A134" s="112" t="s">
        <v>877</v>
      </c>
      <c r="B134" s="124" t="s">
        <v>878</v>
      </c>
      <c r="C134" s="118" t="s">
        <v>19</v>
      </c>
      <c r="D134" s="118" t="s">
        <v>20</v>
      </c>
      <c r="E134" s="119" t="s">
        <v>401</v>
      </c>
      <c r="F134" s="120" t="s">
        <v>246</v>
      </c>
      <c r="G134" s="144">
        <v>1906853933</v>
      </c>
      <c r="H134" s="144">
        <v>772512700</v>
      </c>
      <c r="I134" s="144">
        <v>1134341233</v>
      </c>
      <c r="J134" s="144">
        <v>0</v>
      </c>
      <c r="K134" s="144">
        <v>772512700</v>
      </c>
      <c r="L134" s="144">
        <v>0</v>
      </c>
      <c r="M134" s="144">
        <v>399438000</v>
      </c>
      <c r="N134" s="144">
        <v>373074700</v>
      </c>
      <c r="O134" s="144">
        <v>393916000</v>
      </c>
      <c r="P134" s="144">
        <v>5522000</v>
      </c>
      <c r="Q134" s="144">
        <v>393916000</v>
      </c>
      <c r="R134" s="144">
        <v>0</v>
      </c>
      <c r="S134" s="144">
        <v>0</v>
      </c>
      <c r="T134" s="128"/>
    </row>
    <row r="135" spans="1:20" ht="15" customHeight="1" x14ac:dyDescent="0.25">
      <c r="A135" s="112" t="s">
        <v>879</v>
      </c>
      <c r="B135" s="124" t="s">
        <v>880</v>
      </c>
      <c r="C135" s="118" t="s">
        <v>19</v>
      </c>
      <c r="D135" s="118" t="s">
        <v>20</v>
      </c>
      <c r="E135" s="119" t="s">
        <v>401</v>
      </c>
      <c r="F135" s="120" t="s">
        <v>246</v>
      </c>
      <c r="G135" s="144">
        <v>638395445</v>
      </c>
      <c r="H135" s="144">
        <v>633691678</v>
      </c>
      <c r="I135" s="144">
        <v>4703767</v>
      </c>
      <c r="J135" s="144">
        <v>0</v>
      </c>
      <c r="K135" s="144">
        <v>440242667</v>
      </c>
      <c r="L135" s="144">
        <v>193449011</v>
      </c>
      <c r="M135" s="144">
        <v>143737500</v>
      </c>
      <c r="N135" s="144">
        <v>296505167</v>
      </c>
      <c r="O135" s="144">
        <v>136310500</v>
      </c>
      <c r="P135" s="144">
        <v>7427000</v>
      </c>
      <c r="Q135" s="144">
        <v>136310500</v>
      </c>
      <c r="R135" s="144">
        <v>0</v>
      </c>
      <c r="S135" s="144">
        <v>0</v>
      </c>
      <c r="T135" s="128"/>
    </row>
    <row r="136" spans="1:20" ht="33" x14ac:dyDescent="0.25">
      <c r="A136" s="145" t="s">
        <v>881</v>
      </c>
      <c r="B136" s="123" t="s">
        <v>517</v>
      </c>
      <c r="C136" s="115" t="s">
        <v>19</v>
      </c>
      <c r="D136" s="115" t="s">
        <v>20</v>
      </c>
      <c r="E136" s="116" t="s">
        <v>317</v>
      </c>
      <c r="F136" s="117" t="s">
        <v>21</v>
      </c>
      <c r="G136" s="125">
        <v>53135686070</v>
      </c>
      <c r="H136" s="125">
        <v>50778702174.959999</v>
      </c>
      <c r="I136" s="125">
        <v>2356983895.04</v>
      </c>
      <c r="J136" s="125">
        <v>0</v>
      </c>
      <c r="K136" s="125">
        <v>41930682559</v>
      </c>
      <c r="L136" s="125">
        <v>8848019615.9599991</v>
      </c>
      <c r="M136" s="125">
        <v>24685590313.93</v>
      </c>
      <c r="N136" s="125">
        <v>17245092245.07</v>
      </c>
      <c r="O136" s="125">
        <v>24391653668.279999</v>
      </c>
      <c r="P136" s="125">
        <v>293936645.64999998</v>
      </c>
      <c r="Q136" s="125">
        <v>24391653668.279999</v>
      </c>
      <c r="R136" s="125">
        <v>0</v>
      </c>
      <c r="S136" s="125">
        <v>48339432</v>
      </c>
      <c r="T136" s="128"/>
    </row>
    <row r="137" spans="1:20" ht="15" customHeight="1" x14ac:dyDescent="0.25">
      <c r="A137" s="145" t="s">
        <v>882</v>
      </c>
      <c r="B137" s="123" t="s">
        <v>517</v>
      </c>
      <c r="C137" s="115" t="s">
        <v>19</v>
      </c>
      <c r="D137" s="115" t="s">
        <v>20</v>
      </c>
      <c r="E137" s="116" t="s">
        <v>401</v>
      </c>
      <c r="F137" s="117" t="s">
        <v>246</v>
      </c>
      <c r="G137" s="125">
        <v>8200000000</v>
      </c>
      <c r="H137" s="125">
        <v>7523013256.2200003</v>
      </c>
      <c r="I137" s="125">
        <v>676986743.77999997</v>
      </c>
      <c r="J137" s="125">
        <v>0</v>
      </c>
      <c r="K137" s="125">
        <v>4481886499.2200003</v>
      </c>
      <c r="L137" s="125">
        <v>3041126757</v>
      </c>
      <c r="M137" s="125">
        <v>3163584370.3600001</v>
      </c>
      <c r="N137" s="125">
        <v>1318302128.8599999</v>
      </c>
      <c r="O137" s="125">
        <v>3154739370.3600001</v>
      </c>
      <c r="P137" s="125">
        <v>8845000</v>
      </c>
      <c r="Q137" s="125">
        <v>3154739370.3600001</v>
      </c>
      <c r="R137" s="125">
        <v>0</v>
      </c>
      <c r="S137" s="125">
        <v>36508150</v>
      </c>
      <c r="T137" s="128"/>
    </row>
    <row r="138" spans="1:20" ht="15" x14ac:dyDescent="0.25">
      <c r="A138" s="112" t="s">
        <v>1052</v>
      </c>
      <c r="B138" s="123" t="s">
        <v>260</v>
      </c>
      <c r="C138" s="115" t="s">
        <v>19</v>
      </c>
      <c r="D138" s="115" t="s">
        <v>20</v>
      </c>
      <c r="E138" s="116" t="s">
        <v>317</v>
      </c>
      <c r="F138" s="117" t="s">
        <v>21</v>
      </c>
      <c r="G138" s="125">
        <v>1416454649</v>
      </c>
      <c r="H138" s="125">
        <v>966282277.33000004</v>
      </c>
      <c r="I138" s="125">
        <v>450172371.67000002</v>
      </c>
      <c r="J138" s="125">
        <v>0</v>
      </c>
      <c r="K138" s="125">
        <v>843154750.33000004</v>
      </c>
      <c r="L138" s="125">
        <v>123127527</v>
      </c>
      <c r="M138" s="125">
        <v>417829430.32999998</v>
      </c>
      <c r="N138" s="125">
        <v>425325320</v>
      </c>
      <c r="O138" s="125">
        <v>394674428.32999998</v>
      </c>
      <c r="P138" s="125">
        <v>23155002</v>
      </c>
      <c r="Q138" s="125">
        <v>394674428.32999998</v>
      </c>
      <c r="R138" s="125">
        <v>0</v>
      </c>
      <c r="S138" s="125">
        <v>4425699</v>
      </c>
      <c r="T138" s="128"/>
    </row>
    <row r="139" spans="1:20" ht="15" x14ac:dyDescent="0.25">
      <c r="A139" s="112" t="s">
        <v>1053</v>
      </c>
      <c r="B139" s="123" t="s">
        <v>261</v>
      </c>
      <c r="C139" s="115" t="s">
        <v>19</v>
      </c>
      <c r="D139" s="115" t="s">
        <v>20</v>
      </c>
      <c r="E139" s="116" t="s">
        <v>317</v>
      </c>
      <c r="F139" s="117" t="s">
        <v>21</v>
      </c>
      <c r="G139" s="125">
        <v>8521729924</v>
      </c>
      <c r="H139" s="125">
        <v>8454721217.3400002</v>
      </c>
      <c r="I139" s="125">
        <v>67008706.659999996</v>
      </c>
      <c r="J139" s="125">
        <v>0</v>
      </c>
      <c r="K139" s="125">
        <v>7802041635.9799995</v>
      </c>
      <c r="L139" s="125">
        <v>652679581.36000001</v>
      </c>
      <c r="M139" s="125">
        <v>6086142640.6700001</v>
      </c>
      <c r="N139" s="125">
        <v>1715898995.3099999</v>
      </c>
      <c r="O139" s="125">
        <v>5936124640.6700001</v>
      </c>
      <c r="P139" s="125">
        <v>150018000</v>
      </c>
      <c r="Q139" s="125">
        <v>5936124640.6700001</v>
      </c>
      <c r="R139" s="125">
        <v>0</v>
      </c>
      <c r="S139" s="125">
        <v>0</v>
      </c>
      <c r="T139" s="128"/>
    </row>
    <row r="140" spans="1:20" ht="16.5" x14ac:dyDescent="0.25">
      <c r="A140" s="112" t="s">
        <v>1054</v>
      </c>
      <c r="B140" s="123" t="s">
        <v>262</v>
      </c>
      <c r="C140" s="115" t="s">
        <v>19</v>
      </c>
      <c r="D140" s="115" t="s">
        <v>20</v>
      </c>
      <c r="E140" s="116" t="s">
        <v>317</v>
      </c>
      <c r="F140" s="117" t="s">
        <v>21</v>
      </c>
      <c r="G140" s="125">
        <v>413354306</v>
      </c>
      <c r="H140" s="125">
        <v>413354306</v>
      </c>
      <c r="I140" s="125">
        <v>0</v>
      </c>
      <c r="J140" s="125">
        <v>0</v>
      </c>
      <c r="K140" s="125">
        <v>413354306</v>
      </c>
      <c r="L140" s="125">
        <v>0</v>
      </c>
      <c r="M140" s="125">
        <v>0</v>
      </c>
      <c r="N140" s="125">
        <v>413354306</v>
      </c>
      <c r="O140" s="125">
        <v>0</v>
      </c>
      <c r="P140" s="125">
        <v>0</v>
      </c>
      <c r="Q140" s="125">
        <v>0</v>
      </c>
      <c r="R140" s="125">
        <v>0</v>
      </c>
      <c r="S140" s="125">
        <v>0</v>
      </c>
      <c r="T140" s="128"/>
    </row>
    <row r="141" spans="1:20" ht="15" x14ac:dyDescent="0.25">
      <c r="A141" s="112" t="s">
        <v>1055</v>
      </c>
      <c r="B141" s="123" t="s">
        <v>263</v>
      </c>
      <c r="C141" s="115" t="s">
        <v>19</v>
      </c>
      <c r="D141" s="115" t="s">
        <v>20</v>
      </c>
      <c r="E141" s="116" t="s">
        <v>317</v>
      </c>
      <c r="F141" s="117" t="s">
        <v>21</v>
      </c>
      <c r="G141" s="125">
        <v>24209709627</v>
      </c>
      <c r="H141" s="125">
        <v>23031005182.150002</v>
      </c>
      <c r="I141" s="125">
        <v>1178704444.8499999</v>
      </c>
      <c r="J141" s="125">
        <v>0</v>
      </c>
      <c r="K141" s="125">
        <v>20684689344.150002</v>
      </c>
      <c r="L141" s="125">
        <v>2346315838</v>
      </c>
      <c r="M141" s="125">
        <v>14316758790.17</v>
      </c>
      <c r="N141" s="125">
        <v>6367930553.9799995</v>
      </c>
      <c r="O141" s="125">
        <v>14271292768.17</v>
      </c>
      <c r="P141" s="125">
        <v>45466022</v>
      </c>
      <c r="Q141" s="125">
        <v>14271292768.17</v>
      </c>
      <c r="R141" s="125">
        <v>0</v>
      </c>
      <c r="S141" s="125">
        <v>43913733</v>
      </c>
      <c r="T141" s="128"/>
    </row>
    <row r="142" spans="1:20" ht="15" x14ac:dyDescent="0.25">
      <c r="A142" s="112" t="s">
        <v>1056</v>
      </c>
      <c r="B142" s="123" t="s">
        <v>264</v>
      </c>
      <c r="C142" s="115" t="s">
        <v>19</v>
      </c>
      <c r="D142" s="115" t="s">
        <v>20</v>
      </c>
      <c r="E142" s="116" t="s">
        <v>317</v>
      </c>
      <c r="F142" s="117" t="s">
        <v>21</v>
      </c>
      <c r="G142" s="125">
        <v>10610911727</v>
      </c>
      <c r="H142" s="125">
        <v>10407352430.16</v>
      </c>
      <c r="I142" s="125">
        <v>203559296.84</v>
      </c>
      <c r="J142" s="125">
        <v>0</v>
      </c>
      <c r="K142" s="125">
        <v>5132650561.1700001</v>
      </c>
      <c r="L142" s="125">
        <v>5274701868.9899998</v>
      </c>
      <c r="M142" s="125">
        <v>1499816707</v>
      </c>
      <c r="N142" s="125">
        <v>3632833854.1700001</v>
      </c>
      <c r="O142" s="125">
        <v>1489472707</v>
      </c>
      <c r="P142" s="125">
        <v>10344000</v>
      </c>
      <c r="Q142" s="125">
        <v>1489472707</v>
      </c>
      <c r="R142" s="125">
        <v>0</v>
      </c>
      <c r="S142" s="125">
        <v>0</v>
      </c>
      <c r="T142" s="128"/>
    </row>
    <row r="143" spans="1:20" ht="24.75" x14ac:dyDescent="0.25">
      <c r="A143" s="112" t="s">
        <v>920</v>
      </c>
      <c r="B143" s="123" t="s">
        <v>853</v>
      </c>
      <c r="C143" s="115" t="s">
        <v>19</v>
      </c>
      <c r="D143" s="115" t="s">
        <v>20</v>
      </c>
      <c r="E143" s="116" t="s">
        <v>317</v>
      </c>
      <c r="F143" s="117" t="s">
        <v>21</v>
      </c>
      <c r="G143" s="125">
        <v>53135686070</v>
      </c>
      <c r="H143" s="125">
        <v>50778702174.959999</v>
      </c>
      <c r="I143" s="125">
        <v>2356983895.04</v>
      </c>
      <c r="J143" s="125">
        <v>0</v>
      </c>
      <c r="K143" s="125">
        <v>41930682559</v>
      </c>
      <c r="L143" s="125">
        <v>8848019615.9599991</v>
      </c>
      <c r="M143" s="125">
        <v>24685590313.93</v>
      </c>
      <c r="N143" s="125">
        <v>17245092245.07</v>
      </c>
      <c r="O143" s="125">
        <v>24391653668.279999</v>
      </c>
      <c r="P143" s="125">
        <v>293936645.64999998</v>
      </c>
      <c r="Q143" s="125">
        <v>24391653668.279999</v>
      </c>
      <c r="R143" s="125">
        <v>0</v>
      </c>
      <c r="S143" s="125">
        <v>48339432</v>
      </c>
      <c r="T143" s="128"/>
    </row>
    <row r="144" spans="1:20" ht="16.5" x14ac:dyDescent="0.25">
      <c r="A144" s="112" t="s">
        <v>1057</v>
      </c>
      <c r="B144" s="123" t="s">
        <v>518</v>
      </c>
      <c r="C144" s="115" t="s">
        <v>19</v>
      </c>
      <c r="D144" s="115" t="s">
        <v>20</v>
      </c>
      <c r="E144" s="116" t="s">
        <v>317</v>
      </c>
      <c r="F144" s="117" t="s">
        <v>21</v>
      </c>
      <c r="G144" s="125">
        <v>4725073086</v>
      </c>
      <c r="H144" s="125">
        <v>4351889897.3100004</v>
      </c>
      <c r="I144" s="125">
        <v>373183188.69</v>
      </c>
      <c r="J144" s="125">
        <v>0</v>
      </c>
      <c r="K144" s="125">
        <v>3900695096.6999998</v>
      </c>
      <c r="L144" s="125">
        <v>451194800.61000001</v>
      </c>
      <c r="M144" s="125">
        <v>981021611.75999999</v>
      </c>
      <c r="N144" s="125">
        <v>2919673484.9400001</v>
      </c>
      <c r="O144" s="125">
        <v>949217990.11000001</v>
      </c>
      <c r="P144" s="125">
        <v>31803621.649999999</v>
      </c>
      <c r="Q144" s="125">
        <v>949217990.11000001</v>
      </c>
      <c r="R144" s="125">
        <v>0</v>
      </c>
      <c r="S144" s="125">
        <v>0</v>
      </c>
      <c r="T144" s="128"/>
    </row>
    <row r="145" spans="1:20" ht="16.5" x14ac:dyDescent="0.25">
      <c r="A145" s="112" t="s">
        <v>1058</v>
      </c>
      <c r="B145" s="123" t="s">
        <v>258</v>
      </c>
      <c r="C145" s="115" t="s">
        <v>19</v>
      </c>
      <c r="D145" s="115" t="s">
        <v>20</v>
      </c>
      <c r="E145" s="116" t="s">
        <v>317</v>
      </c>
      <c r="F145" s="117" t="s">
        <v>21</v>
      </c>
      <c r="G145" s="125">
        <v>0</v>
      </c>
      <c r="H145" s="125">
        <v>0</v>
      </c>
      <c r="I145" s="125">
        <v>0</v>
      </c>
      <c r="J145" s="125">
        <v>0</v>
      </c>
      <c r="K145" s="125">
        <v>0</v>
      </c>
      <c r="L145" s="125">
        <v>0</v>
      </c>
      <c r="M145" s="125">
        <v>0</v>
      </c>
      <c r="N145" s="125">
        <v>0</v>
      </c>
      <c r="O145" s="125">
        <v>0</v>
      </c>
      <c r="P145" s="125">
        <v>0</v>
      </c>
      <c r="Q145" s="125">
        <v>0</v>
      </c>
      <c r="R145" s="125">
        <v>0</v>
      </c>
      <c r="S145" s="125">
        <v>0</v>
      </c>
      <c r="T145" s="128"/>
    </row>
    <row r="146" spans="1:20" ht="24.75" x14ac:dyDescent="0.25">
      <c r="A146" s="112" t="s">
        <v>1059</v>
      </c>
      <c r="B146" s="123" t="s">
        <v>259</v>
      </c>
      <c r="C146" s="115" t="s">
        <v>19</v>
      </c>
      <c r="D146" s="115" t="s">
        <v>20</v>
      </c>
      <c r="E146" s="116" t="s">
        <v>317</v>
      </c>
      <c r="F146" s="117" t="s">
        <v>21</v>
      </c>
      <c r="G146" s="125">
        <v>3238452751</v>
      </c>
      <c r="H146" s="125">
        <v>3154096864.6700001</v>
      </c>
      <c r="I146" s="125">
        <v>84355886.329999998</v>
      </c>
      <c r="J146" s="125">
        <v>0</v>
      </c>
      <c r="K146" s="125">
        <v>3154096864.6700001</v>
      </c>
      <c r="L146" s="125">
        <v>0</v>
      </c>
      <c r="M146" s="125">
        <v>1384021134</v>
      </c>
      <c r="N146" s="125">
        <v>1770075730.6700001</v>
      </c>
      <c r="O146" s="125">
        <v>1350871134</v>
      </c>
      <c r="P146" s="125">
        <v>33150000</v>
      </c>
      <c r="Q146" s="125">
        <v>1350871134</v>
      </c>
      <c r="R146" s="125">
        <v>0</v>
      </c>
      <c r="S146" s="125">
        <v>0</v>
      </c>
      <c r="T146" s="128"/>
    </row>
    <row r="147" spans="1:20" ht="24.75" x14ac:dyDescent="0.25">
      <c r="A147" s="112" t="s">
        <v>920</v>
      </c>
      <c r="B147" s="123" t="s">
        <v>853</v>
      </c>
      <c r="C147" s="115" t="s">
        <v>19</v>
      </c>
      <c r="D147" s="115" t="s">
        <v>20</v>
      </c>
      <c r="E147" s="116" t="s">
        <v>401</v>
      </c>
      <c r="F147" s="117" t="s">
        <v>246</v>
      </c>
      <c r="G147" s="125">
        <v>8200000000</v>
      </c>
      <c r="H147" s="125">
        <v>7523013256.2200003</v>
      </c>
      <c r="I147" s="125">
        <v>676986743.77999997</v>
      </c>
      <c r="J147" s="125">
        <v>0</v>
      </c>
      <c r="K147" s="125">
        <v>4481886499.2200003</v>
      </c>
      <c r="L147" s="125">
        <v>3041126757</v>
      </c>
      <c r="M147" s="125">
        <v>3163584370.3600001</v>
      </c>
      <c r="N147" s="125">
        <v>1318302128.8599999</v>
      </c>
      <c r="O147" s="125">
        <v>3154739370.3600001</v>
      </c>
      <c r="P147" s="125">
        <v>8845000</v>
      </c>
      <c r="Q147" s="125">
        <v>3154739370.3600001</v>
      </c>
      <c r="R147" s="125">
        <v>0</v>
      </c>
      <c r="S147" s="125">
        <v>36508150</v>
      </c>
      <c r="T147" s="128"/>
    </row>
    <row r="148" spans="1:20" ht="16.5" x14ac:dyDescent="0.25">
      <c r="A148" s="112" t="s">
        <v>1060</v>
      </c>
      <c r="B148" s="123" t="s">
        <v>265</v>
      </c>
      <c r="C148" s="115" t="s">
        <v>19</v>
      </c>
      <c r="D148" s="115" t="s">
        <v>20</v>
      </c>
      <c r="E148" s="116" t="s">
        <v>401</v>
      </c>
      <c r="F148" s="117" t="s">
        <v>246</v>
      </c>
      <c r="G148" s="125">
        <v>1061910454</v>
      </c>
      <c r="H148" s="125">
        <v>1014962267.74</v>
      </c>
      <c r="I148" s="125">
        <v>46948186.259999998</v>
      </c>
      <c r="J148" s="125">
        <v>0</v>
      </c>
      <c r="K148" s="125">
        <v>798402758.74000001</v>
      </c>
      <c r="L148" s="125">
        <v>216559509</v>
      </c>
      <c r="M148" s="125">
        <v>490175702.30000001</v>
      </c>
      <c r="N148" s="125">
        <v>308227056.44</v>
      </c>
      <c r="O148" s="125">
        <v>484653702.30000001</v>
      </c>
      <c r="P148" s="125">
        <v>5522000</v>
      </c>
      <c r="Q148" s="125">
        <v>484653702.30000001</v>
      </c>
      <c r="R148" s="125">
        <v>0</v>
      </c>
      <c r="S148" s="125">
        <v>15423596</v>
      </c>
      <c r="T148" s="128"/>
    </row>
    <row r="149" spans="1:20" ht="20.25" customHeight="1" x14ac:dyDescent="0.25">
      <c r="A149" s="112" t="s">
        <v>1054</v>
      </c>
      <c r="B149" s="123" t="s">
        <v>262</v>
      </c>
      <c r="C149" s="115" t="s">
        <v>19</v>
      </c>
      <c r="D149" s="115" t="s">
        <v>20</v>
      </c>
      <c r="E149" s="116" t="s">
        <v>401</v>
      </c>
      <c r="F149" s="117" t="s">
        <v>246</v>
      </c>
      <c r="G149" s="125">
        <v>5601537698</v>
      </c>
      <c r="H149" s="125">
        <v>4971499140.4799995</v>
      </c>
      <c r="I149" s="125">
        <v>630038557.51999998</v>
      </c>
      <c r="J149" s="125">
        <v>0</v>
      </c>
      <c r="K149" s="125">
        <v>3683483740.48</v>
      </c>
      <c r="L149" s="125">
        <v>1288015400</v>
      </c>
      <c r="M149" s="125">
        <v>2673408668.0599999</v>
      </c>
      <c r="N149" s="125">
        <v>1010075072.42</v>
      </c>
      <c r="O149" s="125">
        <v>2670085668.0599999</v>
      </c>
      <c r="P149" s="125">
        <v>3323000</v>
      </c>
      <c r="Q149" s="125">
        <v>2670085668.0599999</v>
      </c>
      <c r="R149" s="125">
        <v>0</v>
      </c>
      <c r="S149" s="125">
        <v>21084554</v>
      </c>
      <c r="T149" s="128"/>
    </row>
    <row r="150" spans="1:20" ht="15" customHeight="1" x14ac:dyDescent="0.25">
      <c r="A150" s="112" t="s">
        <v>1053</v>
      </c>
      <c r="B150" s="123" t="s">
        <v>261</v>
      </c>
      <c r="C150" s="115" t="s">
        <v>19</v>
      </c>
      <c r="D150" s="115" t="s">
        <v>20</v>
      </c>
      <c r="E150" s="116" t="s">
        <v>401</v>
      </c>
      <c r="F150" s="117" t="s">
        <v>246</v>
      </c>
      <c r="G150" s="125">
        <v>1536551848</v>
      </c>
      <c r="H150" s="125">
        <v>1536551848</v>
      </c>
      <c r="I150" s="125">
        <v>0</v>
      </c>
      <c r="J150" s="125">
        <v>0</v>
      </c>
      <c r="K150" s="125">
        <v>0</v>
      </c>
      <c r="L150" s="125">
        <v>1536551848</v>
      </c>
      <c r="M150" s="125">
        <v>0</v>
      </c>
      <c r="N150" s="125">
        <v>0</v>
      </c>
      <c r="O150" s="125">
        <v>0</v>
      </c>
      <c r="P150" s="125">
        <v>0</v>
      </c>
      <c r="Q150" s="125">
        <v>0</v>
      </c>
      <c r="R150" s="125">
        <v>0</v>
      </c>
      <c r="S150" s="125">
        <v>0</v>
      </c>
      <c r="T150" s="128"/>
    </row>
    <row r="151" spans="1:20" ht="15" customHeight="1" x14ac:dyDescent="0.25">
      <c r="A151" s="112" t="s">
        <v>964</v>
      </c>
      <c r="B151" s="124" t="s">
        <v>965</v>
      </c>
      <c r="C151" s="118" t="s">
        <v>19</v>
      </c>
      <c r="D151" s="118" t="s">
        <v>20</v>
      </c>
      <c r="E151" s="119" t="s">
        <v>317</v>
      </c>
      <c r="F151" s="120" t="s">
        <v>21</v>
      </c>
      <c r="G151" s="144">
        <v>413354306</v>
      </c>
      <c r="H151" s="144">
        <v>413354306</v>
      </c>
      <c r="I151" s="144">
        <v>0</v>
      </c>
      <c r="J151" s="144">
        <v>0</v>
      </c>
      <c r="K151" s="144">
        <v>413354306</v>
      </c>
      <c r="L151" s="144">
        <v>0</v>
      </c>
      <c r="M151" s="144">
        <v>0</v>
      </c>
      <c r="N151" s="144">
        <v>413354306</v>
      </c>
      <c r="O151" s="144">
        <v>0</v>
      </c>
      <c r="P151" s="144">
        <v>0</v>
      </c>
      <c r="Q151" s="144">
        <v>0</v>
      </c>
      <c r="R151" s="144">
        <v>0</v>
      </c>
      <c r="S151" s="144">
        <v>0</v>
      </c>
      <c r="T151" s="128"/>
    </row>
    <row r="152" spans="1:20" ht="15" customHeight="1" x14ac:dyDescent="0.25">
      <c r="A152" s="112" t="s">
        <v>956</v>
      </c>
      <c r="B152" s="124" t="s">
        <v>957</v>
      </c>
      <c r="C152" s="118" t="s">
        <v>19</v>
      </c>
      <c r="D152" s="118" t="s">
        <v>20</v>
      </c>
      <c r="E152" s="119" t="s">
        <v>317</v>
      </c>
      <c r="F152" s="120" t="s">
        <v>21</v>
      </c>
      <c r="G152" s="144">
        <v>24209709627</v>
      </c>
      <c r="H152" s="144">
        <v>23031005182.150002</v>
      </c>
      <c r="I152" s="144">
        <v>1178704444.8499999</v>
      </c>
      <c r="J152" s="144">
        <v>0</v>
      </c>
      <c r="K152" s="144">
        <v>20684689344.150002</v>
      </c>
      <c r="L152" s="144">
        <v>2346315838</v>
      </c>
      <c r="M152" s="144">
        <v>14316758790.17</v>
      </c>
      <c r="N152" s="144">
        <v>6367930553.9799995</v>
      </c>
      <c r="O152" s="144">
        <v>14271292768.17</v>
      </c>
      <c r="P152" s="144">
        <v>45466022</v>
      </c>
      <c r="Q152" s="144">
        <v>14271292768.17</v>
      </c>
      <c r="R152" s="144">
        <v>0</v>
      </c>
      <c r="S152" s="144">
        <v>43913733</v>
      </c>
      <c r="T152" s="128"/>
    </row>
    <row r="153" spans="1:20" ht="15" customHeight="1" x14ac:dyDescent="0.25">
      <c r="A153" s="112" t="s">
        <v>958</v>
      </c>
      <c r="B153" s="124" t="s">
        <v>959</v>
      </c>
      <c r="C153" s="118" t="s">
        <v>19</v>
      </c>
      <c r="D153" s="118" t="s">
        <v>20</v>
      </c>
      <c r="E153" s="119" t="s">
        <v>317</v>
      </c>
      <c r="F153" s="120" t="s">
        <v>21</v>
      </c>
      <c r="G153" s="144">
        <v>10610911727</v>
      </c>
      <c r="H153" s="144">
        <v>10407352430.16</v>
      </c>
      <c r="I153" s="144">
        <v>203559296.84</v>
      </c>
      <c r="J153" s="144">
        <v>0</v>
      </c>
      <c r="K153" s="144">
        <v>5132650561.1700001</v>
      </c>
      <c r="L153" s="144">
        <v>5274701868.9899998</v>
      </c>
      <c r="M153" s="144">
        <v>1499816707</v>
      </c>
      <c r="N153" s="144">
        <v>3632833854.1700001</v>
      </c>
      <c r="O153" s="144">
        <v>1489472707</v>
      </c>
      <c r="P153" s="144">
        <v>10344000</v>
      </c>
      <c r="Q153" s="144">
        <v>1489472707</v>
      </c>
      <c r="R153" s="144">
        <v>0</v>
      </c>
      <c r="S153" s="144">
        <v>0</v>
      </c>
      <c r="T153" s="128"/>
    </row>
    <row r="154" spans="1:20" ht="15" customHeight="1" x14ac:dyDescent="0.25">
      <c r="A154" s="112" t="s">
        <v>966</v>
      </c>
      <c r="B154" s="124" t="s">
        <v>967</v>
      </c>
      <c r="C154" s="118" t="s">
        <v>19</v>
      </c>
      <c r="D154" s="118" t="s">
        <v>20</v>
      </c>
      <c r="E154" s="119" t="s">
        <v>317</v>
      </c>
      <c r="F154" s="120" t="s">
        <v>21</v>
      </c>
      <c r="G154" s="144">
        <v>4725073086</v>
      </c>
      <c r="H154" s="144">
        <v>4351889897.3100004</v>
      </c>
      <c r="I154" s="144">
        <v>373183188.69</v>
      </c>
      <c r="J154" s="144">
        <v>0</v>
      </c>
      <c r="K154" s="144">
        <v>3900695096.6999998</v>
      </c>
      <c r="L154" s="144">
        <v>451194800.61000001</v>
      </c>
      <c r="M154" s="144">
        <v>981021611.75999999</v>
      </c>
      <c r="N154" s="144">
        <v>2919673484.9400001</v>
      </c>
      <c r="O154" s="144">
        <v>949217990.11000001</v>
      </c>
      <c r="P154" s="144">
        <v>31803621.649999999</v>
      </c>
      <c r="Q154" s="144">
        <v>949217990.11000001</v>
      </c>
      <c r="R154" s="144">
        <v>0</v>
      </c>
      <c r="S154" s="144">
        <v>0</v>
      </c>
      <c r="T154" s="128"/>
    </row>
    <row r="155" spans="1:20" ht="15" customHeight="1" x14ac:dyDescent="0.25">
      <c r="A155" s="112" t="s">
        <v>968</v>
      </c>
      <c r="B155" s="124" t="s">
        <v>969</v>
      </c>
      <c r="C155" s="118" t="s">
        <v>19</v>
      </c>
      <c r="D155" s="118" t="s">
        <v>20</v>
      </c>
      <c r="E155" s="119" t="s">
        <v>317</v>
      </c>
      <c r="F155" s="120" t="s">
        <v>21</v>
      </c>
      <c r="G155" s="144">
        <v>0</v>
      </c>
      <c r="H155" s="144">
        <v>0</v>
      </c>
      <c r="I155" s="144">
        <v>0</v>
      </c>
      <c r="J155" s="144">
        <v>0</v>
      </c>
      <c r="K155" s="144">
        <v>0</v>
      </c>
      <c r="L155" s="144">
        <v>0</v>
      </c>
      <c r="M155" s="144">
        <v>0</v>
      </c>
      <c r="N155" s="144">
        <v>0</v>
      </c>
      <c r="O155" s="144">
        <v>0</v>
      </c>
      <c r="P155" s="144">
        <v>0</v>
      </c>
      <c r="Q155" s="144">
        <v>0</v>
      </c>
      <c r="R155" s="144">
        <v>0</v>
      </c>
      <c r="S155" s="144">
        <v>0</v>
      </c>
      <c r="T155" s="128"/>
    </row>
    <row r="156" spans="1:20" ht="15" customHeight="1" x14ac:dyDescent="0.25">
      <c r="A156" s="112" t="s">
        <v>970</v>
      </c>
      <c r="B156" s="124" t="s">
        <v>971</v>
      </c>
      <c r="C156" s="118" t="s">
        <v>19</v>
      </c>
      <c r="D156" s="118" t="s">
        <v>20</v>
      </c>
      <c r="E156" s="119" t="s">
        <v>317</v>
      </c>
      <c r="F156" s="120" t="s">
        <v>21</v>
      </c>
      <c r="G156" s="144">
        <v>3238452751</v>
      </c>
      <c r="H156" s="144">
        <v>3154096864.6700001</v>
      </c>
      <c r="I156" s="144">
        <v>84355886.329999998</v>
      </c>
      <c r="J156" s="144">
        <v>0</v>
      </c>
      <c r="K156" s="144">
        <v>3154096864.6700001</v>
      </c>
      <c r="L156" s="144">
        <v>0</v>
      </c>
      <c r="M156" s="144">
        <v>1384021134</v>
      </c>
      <c r="N156" s="144">
        <v>1770075730.6700001</v>
      </c>
      <c r="O156" s="144">
        <v>1350871134</v>
      </c>
      <c r="P156" s="144">
        <v>33150000</v>
      </c>
      <c r="Q156" s="144">
        <v>1350871134</v>
      </c>
      <c r="R156" s="144">
        <v>0</v>
      </c>
      <c r="S156" s="144">
        <v>0</v>
      </c>
      <c r="T156" s="128"/>
    </row>
    <row r="157" spans="1:20" ht="49.5" x14ac:dyDescent="0.25">
      <c r="A157" s="112" t="s">
        <v>960</v>
      </c>
      <c r="B157" s="124" t="s">
        <v>961</v>
      </c>
      <c r="C157" s="118" t="s">
        <v>19</v>
      </c>
      <c r="D157" s="118" t="s">
        <v>20</v>
      </c>
      <c r="E157" s="119" t="s">
        <v>317</v>
      </c>
      <c r="F157" s="120" t="s">
        <v>21</v>
      </c>
      <c r="G157" s="144">
        <v>1416454649</v>
      </c>
      <c r="H157" s="144">
        <v>966282277.33000004</v>
      </c>
      <c r="I157" s="144">
        <v>450172371.67000002</v>
      </c>
      <c r="J157" s="144">
        <v>0</v>
      </c>
      <c r="K157" s="144">
        <v>843154750.33000004</v>
      </c>
      <c r="L157" s="144">
        <v>123127527</v>
      </c>
      <c r="M157" s="144">
        <v>417829430.32999998</v>
      </c>
      <c r="N157" s="144">
        <v>425325320</v>
      </c>
      <c r="O157" s="144">
        <v>394674428.32999998</v>
      </c>
      <c r="P157" s="144">
        <v>23155002</v>
      </c>
      <c r="Q157" s="144">
        <v>394674428.32999998</v>
      </c>
      <c r="R157" s="144">
        <v>0</v>
      </c>
      <c r="S157" s="144">
        <v>4425699</v>
      </c>
    </row>
    <row r="158" spans="1:20" ht="49.5" x14ac:dyDescent="0.25">
      <c r="A158" s="112" t="s">
        <v>962</v>
      </c>
      <c r="B158" s="124" t="s">
        <v>963</v>
      </c>
      <c r="C158" s="118" t="s">
        <v>19</v>
      </c>
      <c r="D158" s="118" t="s">
        <v>20</v>
      </c>
      <c r="E158" s="119" t="s">
        <v>317</v>
      </c>
      <c r="F158" s="120" t="s">
        <v>21</v>
      </c>
      <c r="G158" s="144">
        <v>8521729924</v>
      </c>
      <c r="H158" s="144">
        <v>8454721217.3400002</v>
      </c>
      <c r="I158" s="144">
        <v>67008706.659999996</v>
      </c>
      <c r="J158" s="144">
        <v>0</v>
      </c>
      <c r="K158" s="144">
        <v>7802041635.9799995</v>
      </c>
      <c r="L158" s="144">
        <v>652679581.36000001</v>
      </c>
      <c r="M158" s="144">
        <v>6086142640.6700001</v>
      </c>
      <c r="N158" s="144">
        <v>1715898995.3099999</v>
      </c>
      <c r="O158" s="144">
        <v>5936124640.6700001</v>
      </c>
      <c r="P158" s="144">
        <v>150018000</v>
      </c>
      <c r="Q158" s="144">
        <v>5936124640.6700001</v>
      </c>
      <c r="R158" s="144">
        <v>0</v>
      </c>
      <c r="S158" s="144">
        <v>0</v>
      </c>
    </row>
    <row r="159" spans="1:20" ht="49.5" x14ac:dyDescent="0.25">
      <c r="A159" s="112" t="s">
        <v>962</v>
      </c>
      <c r="B159" s="124" t="s">
        <v>963</v>
      </c>
      <c r="C159" s="118" t="s">
        <v>19</v>
      </c>
      <c r="D159" s="118" t="s">
        <v>20</v>
      </c>
      <c r="E159" s="119" t="s">
        <v>401</v>
      </c>
      <c r="F159" s="120" t="s">
        <v>246</v>
      </c>
      <c r="G159" s="144">
        <v>1536551848</v>
      </c>
      <c r="H159" s="144">
        <v>1536551848</v>
      </c>
      <c r="I159" s="144">
        <v>0</v>
      </c>
      <c r="J159" s="144">
        <v>0</v>
      </c>
      <c r="K159" s="144">
        <v>0</v>
      </c>
      <c r="L159" s="144">
        <v>1536551848</v>
      </c>
      <c r="M159" s="144">
        <v>0</v>
      </c>
      <c r="N159" s="144">
        <v>0</v>
      </c>
      <c r="O159" s="144">
        <v>0</v>
      </c>
      <c r="P159" s="144">
        <v>0</v>
      </c>
      <c r="Q159" s="144">
        <v>0</v>
      </c>
      <c r="R159" s="144">
        <v>0</v>
      </c>
      <c r="S159" s="144">
        <v>0</v>
      </c>
    </row>
    <row r="160" spans="1:20" ht="15" customHeight="1" x14ac:dyDescent="0.25">
      <c r="A160" s="112" t="s">
        <v>972</v>
      </c>
      <c r="B160" s="124" t="s">
        <v>973</v>
      </c>
      <c r="C160" s="118" t="s">
        <v>19</v>
      </c>
      <c r="D160" s="118" t="s">
        <v>20</v>
      </c>
      <c r="E160" s="119" t="s">
        <v>401</v>
      </c>
      <c r="F160" s="120" t="s">
        <v>246</v>
      </c>
      <c r="G160" s="144">
        <v>1061910454</v>
      </c>
      <c r="H160" s="144">
        <v>1014962267.74</v>
      </c>
      <c r="I160" s="144">
        <v>46948186.259999998</v>
      </c>
      <c r="J160" s="144">
        <v>0</v>
      </c>
      <c r="K160" s="144">
        <v>798402758.74000001</v>
      </c>
      <c r="L160" s="144">
        <v>216559509</v>
      </c>
      <c r="M160" s="144">
        <v>490175702.30000001</v>
      </c>
      <c r="N160" s="144">
        <v>308227056.44</v>
      </c>
      <c r="O160" s="144">
        <v>484653702.30000001</v>
      </c>
      <c r="P160" s="144">
        <v>5522000</v>
      </c>
      <c r="Q160" s="144">
        <v>484653702.30000001</v>
      </c>
      <c r="R160" s="144">
        <v>0</v>
      </c>
      <c r="S160" s="144">
        <v>15423596</v>
      </c>
      <c r="T160" s="128"/>
    </row>
    <row r="161" spans="1:20" ht="15" customHeight="1" x14ac:dyDescent="0.25">
      <c r="A161" s="112" t="s">
        <v>964</v>
      </c>
      <c r="B161" s="124" t="s">
        <v>965</v>
      </c>
      <c r="C161" s="118" t="s">
        <v>19</v>
      </c>
      <c r="D161" s="118" t="s">
        <v>20</v>
      </c>
      <c r="E161" s="119" t="s">
        <v>401</v>
      </c>
      <c r="F161" s="120" t="s">
        <v>246</v>
      </c>
      <c r="G161" s="144">
        <v>5601537698</v>
      </c>
      <c r="H161" s="144">
        <v>4971499140.4799995</v>
      </c>
      <c r="I161" s="144">
        <v>630038557.51999998</v>
      </c>
      <c r="J161" s="144">
        <v>0</v>
      </c>
      <c r="K161" s="144">
        <v>3683483740.48</v>
      </c>
      <c r="L161" s="144">
        <v>1288015400</v>
      </c>
      <c r="M161" s="144">
        <v>2673408668.0599999</v>
      </c>
      <c r="N161" s="144">
        <v>1010075072.42</v>
      </c>
      <c r="O161" s="144">
        <v>2670085668.0599999</v>
      </c>
      <c r="P161" s="144">
        <v>3323000</v>
      </c>
      <c r="Q161" s="144">
        <v>2670085668.0599999</v>
      </c>
      <c r="R161" s="144">
        <v>0</v>
      </c>
      <c r="S161" s="144">
        <v>21084554</v>
      </c>
      <c r="T161" s="128"/>
    </row>
    <row r="162" spans="1:20" ht="15" customHeight="1" x14ac:dyDescent="0.25">
      <c r="A162" s="112" t="s">
        <v>278</v>
      </c>
      <c r="B162" s="123" t="s">
        <v>279</v>
      </c>
      <c r="C162" s="115" t="s">
        <v>19</v>
      </c>
      <c r="D162" s="115" t="s">
        <v>20</v>
      </c>
      <c r="E162" s="116" t="s">
        <v>401</v>
      </c>
      <c r="F162" s="117" t="s">
        <v>246</v>
      </c>
      <c r="G162" s="125">
        <v>28254750622</v>
      </c>
      <c r="H162" s="125">
        <v>19614491700.130001</v>
      </c>
      <c r="I162" s="125">
        <v>8640258921.8700008</v>
      </c>
      <c r="J162" s="125">
        <v>0</v>
      </c>
      <c r="K162" s="125">
        <v>16119437191.43</v>
      </c>
      <c r="L162" s="125">
        <v>3495054508.6999998</v>
      </c>
      <c r="M162" s="125">
        <v>6330260345.0600004</v>
      </c>
      <c r="N162" s="125">
        <v>9789176846.3700008</v>
      </c>
      <c r="O162" s="125">
        <v>6314966345.0600004</v>
      </c>
      <c r="P162" s="125">
        <v>15294000</v>
      </c>
      <c r="Q162" s="125">
        <v>6314966345.0600004</v>
      </c>
      <c r="R162" s="125">
        <v>0</v>
      </c>
      <c r="S162" s="125">
        <v>0</v>
      </c>
      <c r="T162" s="128"/>
    </row>
    <row r="163" spans="1:20" ht="15" x14ac:dyDescent="0.25">
      <c r="A163" s="112" t="s">
        <v>280</v>
      </c>
      <c r="B163" s="123" t="s">
        <v>250</v>
      </c>
      <c r="C163" s="115" t="s">
        <v>19</v>
      </c>
      <c r="D163" s="115" t="s">
        <v>20</v>
      </c>
      <c r="E163" s="116" t="s">
        <v>401</v>
      </c>
      <c r="F163" s="117" t="s">
        <v>246</v>
      </c>
      <c r="G163" s="125">
        <v>28254750622</v>
      </c>
      <c r="H163" s="125">
        <v>19614491700.130001</v>
      </c>
      <c r="I163" s="125">
        <v>8640258921.8700008</v>
      </c>
      <c r="J163" s="125">
        <v>0</v>
      </c>
      <c r="K163" s="125">
        <v>16119437191.43</v>
      </c>
      <c r="L163" s="125">
        <v>3495054508.6999998</v>
      </c>
      <c r="M163" s="125">
        <v>6330260345.0600004</v>
      </c>
      <c r="N163" s="125">
        <v>9789176846.3700008</v>
      </c>
      <c r="O163" s="125">
        <v>6314966345.0600004</v>
      </c>
      <c r="P163" s="125">
        <v>15294000</v>
      </c>
      <c r="Q163" s="125">
        <v>6314966345.0600004</v>
      </c>
      <c r="R163" s="125">
        <v>0</v>
      </c>
      <c r="S163" s="125">
        <v>0</v>
      </c>
      <c r="T163" s="128"/>
    </row>
    <row r="164" spans="1:20" ht="15" customHeight="1" x14ac:dyDescent="0.25">
      <c r="A164" s="112" t="s">
        <v>519</v>
      </c>
      <c r="B164" s="123" t="s">
        <v>520</v>
      </c>
      <c r="C164" s="115" t="s">
        <v>19</v>
      </c>
      <c r="D164" s="115" t="s">
        <v>20</v>
      </c>
      <c r="E164" s="116" t="s">
        <v>401</v>
      </c>
      <c r="F164" s="117" t="s">
        <v>246</v>
      </c>
      <c r="G164" s="125">
        <v>4900000000</v>
      </c>
      <c r="H164" s="125">
        <v>4080460978</v>
      </c>
      <c r="I164" s="125">
        <v>819539022</v>
      </c>
      <c r="J164" s="125">
        <v>0</v>
      </c>
      <c r="K164" s="125">
        <v>2964162051</v>
      </c>
      <c r="L164" s="125">
        <v>1116298927</v>
      </c>
      <c r="M164" s="125">
        <v>1183922680</v>
      </c>
      <c r="N164" s="125">
        <v>1780239371</v>
      </c>
      <c r="O164" s="125">
        <v>1183922680</v>
      </c>
      <c r="P164" s="125">
        <v>0</v>
      </c>
      <c r="Q164" s="125">
        <v>1183922680</v>
      </c>
      <c r="R164" s="125">
        <v>0</v>
      </c>
      <c r="S164" s="125">
        <v>0</v>
      </c>
      <c r="T164" s="128"/>
    </row>
    <row r="165" spans="1:20" ht="15" customHeight="1" x14ac:dyDescent="0.25">
      <c r="A165" s="112" t="s">
        <v>1061</v>
      </c>
      <c r="B165" s="123" t="s">
        <v>284</v>
      </c>
      <c r="C165" s="115" t="s">
        <v>19</v>
      </c>
      <c r="D165" s="115" t="s">
        <v>20</v>
      </c>
      <c r="E165" s="116" t="s">
        <v>401</v>
      </c>
      <c r="F165" s="117" t="s">
        <v>246</v>
      </c>
      <c r="G165" s="125">
        <v>3000000000</v>
      </c>
      <c r="H165" s="125">
        <v>2730460978</v>
      </c>
      <c r="I165" s="125">
        <v>269539022</v>
      </c>
      <c r="J165" s="125">
        <v>0</v>
      </c>
      <c r="K165" s="125">
        <v>1669343251</v>
      </c>
      <c r="L165" s="125">
        <v>1061117727</v>
      </c>
      <c r="M165" s="125">
        <v>1176888680</v>
      </c>
      <c r="N165" s="125">
        <v>492454571</v>
      </c>
      <c r="O165" s="125">
        <v>1176888680</v>
      </c>
      <c r="P165" s="125">
        <v>0</v>
      </c>
      <c r="Q165" s="125">
        <v>1176888680</v>
      </c>
      <c r="R165" s="125">
        <v>0</v>
      </c>
      <c r="S165" s="125">
        <v>0</v>
      </c>
      <c r="T165" s="128"/>
    </row>
    <row r="166" spans="1:20" ht="15" customHeight="1" x14ac:dyDescent="0.25">
      <c r="A166" s="112" t="s">
        <v>1062</v>
      </c>
      <c r="B166" s="123" t="s">
        <v>285</v>
      </c>
      <c r="C166" s="115" t="s">
        <v>19</v>
      </c>
      <c r="D166" s="115" t="s">
        <v>20</v>
      </c>
      <c r="E166" s="116" t="s">
        <v>401</v>
      </c>
      <c r="F166" s="117" t="s">
        <v>246</v>
      </c>
      <c r="G166" s="125">
        <v>550000000</v>
      </c>
      <c r="H166" s="125">
        <v>0</v>
      </c>
      <c r="I166" s="125">
        <v>550000000</v>
      </c>
      <c r="J166" s="125">
        <v>0</v>
      </c>
      <c r="K166" s="125">
        <v>0</v>
      </c>
      <c r="L166" s="125">
        <v>0</v>
      </c>
      <c r="M166" s="125">
        <v>0</v>
      </c>
      <c r="N166" s="125">
        <v>0</v>
      </c>
      <c r="O166" s="125">
        <v>0</v>
      </c>
      <c r="P166" s="125">
        <v>0</v>
      </c>
      <c r="Q166" s="125">
        <v>0</v>
      </c>
      <c r="R166" s="125">
        <v>0</v>
      </c>
      <c r="S166" s="125">
        <v>0</v>
      </c>
      <c r="T166" s="128"/>
    </row>
    <row r="167" spans="1:20" ht="15" customHeight="1" x14ac:dyDescent="0.25">
      <c r="A167" s="112" t="s">
        <v>1063</v>
      </c>
      <c r="B167" s="123" t="s">
        <v>286</v>
      </c>
      <c r="C167" s="115" t="s">
        <v>19</v>
      </c>
      <c r="D167" s="115" t="s">
        <v>20</v>
      </c>
      <c r="E167" s="116" t="s">
        <v>401</v>
      </c>
      <c r="F167" s="117" t="s">
        <v>246</v>
      </c>
      <c r="G167" s="125">
        <v>1350000000</v>
      </c>
      <c r="H167" s="125">
        <v>1350000000</v>
      </c>
      <c r="I167" s="125">
        <v>0</v>
      </c>
      <c r="J167" s="125">
        <v>0</v>
      </c>
      <c r="K167" s="125">
        <v>1294818800</v>
      </c>
      <c r="L167" s="125">
        <v>55181200</v>
      </c>
      <c r="M167" s="125">
        <v>7034000</v>
      </c>
      <c r="N167" s="125">
        <v>1287784800</v>
      </c>
      <c r="O167" s="125">
        <v>7034000</v>
      </c>
      <c r="P167" s="125">
        <v>0</v>
      </c>
      <c r="Q167" s="125">
        <v>7034000</v>
      </c>
      <c r="R167" s="125">
        <v>0</v>
      </c>
      <c r="S167" s="125">
        <v>0</v>
      </c>
      <c r="T167" s="128"/>
    </row>
    <row r="168" spans="1:20" ht="16.5" x14ac:dyDescent="0.25">
      <c r="A168" s="112" t="s">
        <v>991</v>
      </c>
      <c r="B168" s="123" t="s">
        <v>992</v>
      </c>
      <c r="C168" s="115" t="s">
        <v>19</v>
      </c>
      <c r="D168" s="115" t="s">
        <v>20</v>
      </c>
      <c r="E168" s="116" t="s">
        <v>401</v>
      </c>
      <c r="F168" s="117" t="s">
        <v>246</v>
      </c>
      <c r="G168" s="125">
        <v>4900000000</v>
      </c>
      <c r="H168" s="125">
        <v>4080460978</v>
      </c>
      <c r="I168" s="125">
        <v>819539022</v>
      </c>
      <c r="J168" s="125">
        <v>0</v>
      </c>
      <c r="K168" s="125">
        <v>2964162051</v>
      </c>
      <c r="L168" s="125">
        <v>1116298927</v>
      </c>
      <c r="M168" s="125">
        <v>1183922680</v>
      </c>
      <c r="N168" s="125">
        <v>1780239371</v>
      </c>
      <c r="O168" s="125">
        <v>1183922680</v>
      </c>
      <c r="P168" s="125">
        <v>0</v>
      </c>
      <c r="Q168" s="125">
        <v>1183922680</v>
      </c>
      <c r="R168" s="125">
        <v>0</v>
      </c>
      <c r="S168" s="125">
        <v>0</v>
      </c>
      <c r="T168" s="128"/>
    </row>
    <row r="169" spans="1:20" ht="57.75" x14ac:dyDescent="0.25">
      <c r="A169" s="112" t="s">
        <v>993</v>
      </c>
      <c r="B169" s="124" t="s">
        <v>994</v>
      </c>
      <c r="C169" s="118" t="s">
        <v>19</v>
      </c>
      <c r="D169" s="118" t="s">
        <v>20</v>
      </c>
      <c r="E169" s="119" t="s">
        <v>401</v>
      </c>
      <c r="F169" s="120" t="s">
        <v>246</v>
      </c>
      <c r="G169" s="144">
        <v>3000000000</v>
      </c>
      <c r="H169" s="144">
        <v>2730460978</v>
      </c>
      <c r="I169" s="144">
        <v>269539022</v>
      </c>
      <c r="J169" s="144">
        <v>0</v>
      </c>
      <c r="K169" s="144">
        <v>1669343251</v>
      </c>
      <c r="L169" s="144">
        <v>1061117727</v>
      </c>
      <c r="M169" s="144">
        <v>1176888680</v>
      </c>
      <c r="N169" s="144">
        <v>492454571</v>
      </c>
      <c r="O169" s="144">
        <v>1176888680</v>
      </c>
      <c r="P169" s="144">
        <v>0</v>
      </c>
      <c r="Q169" s="144">
        <v>1176888680</v>
      </c>
      <c r="R169" s="144">
        <v>0</v>
      </c>
      <c r="S169" s="144">
        <v>0</v>
      </c>
      <c r="T169" s="128"/>
    </row>
    <row r="170" spans="1:20" ht="57.75" x14ac:dyDescent="0.25">
      <c r="A170" s="112" t="s">
        <v>995</v>
      </c>
      <c r="B170" s="124" t="s">
        <v>996</v>
      </c>
      <c r="C170" s="118" t="s">
        <v>19</v>
      </c>
      <c r="D170" s="118" t="s">
        <v>20</v>
      </c>
      <c r="E170" s="119" t="s">
        <v>401</v>
      </c>
      <c r="F170" s="120" t="s">
        <v>246</v>
      </c>
      <c r="G170" s="144">
        <v>1350000000</v>
      </c>
      <c r="H170" s="144">
        <v>1350000000</v>
      </c>
      <c r="I170" s="144">
        <v>0</v>
      </c>
      <c r="J170" s="144">
        <v>0</v>
      </c>
      <c r="K170" s="144">
        <v>1294818800</v>
      </c>
      <c r="L170" s="144">
        <v>55181200</v>
      </c>
      <c r="M170" s="144">
        <v>7034000</v>
      </c>
      <c r="N170" s="144">
        <v>1287784800</v>
      </c>
      <c r="O170" s="144">
        <v>7034000</v>
      </c>
      <c r="P170" s="144">
        <v>0</v>
      </c>
      <c r="Q170" s="144">
        <v>7034000</v>
      </c>
      <c r="R170" s="144">
        <v>0</v>
      </c>
      <c r="S170" s="144">
        <v>0</v>
      </c>
      <c r="T170" s="128"/>
    </row>
    <row r="171" spans="1:20" ht="57.75" x14ac:dyDescent="0.25">
      <c r="A171" s="112" t="s">
        <v>997</v>
      </c>
      <c r="B171" s="124" t="s">
        <v>998</v>
      </c>
      <c r="C171" s="118" t="s">
        <v>19</v>
      </c>
      <c r="D171" s="118" t="s">
        <v>20</v>
      </c>
      <c r="E171" s="119" t="s">
        <v>401</v>
      </c>
      <c r="F171" s="120" t="s">
        <v>246</v>
      </c>
      <c r="G171" s="144">
        <v>550000000</v>
      </c>
      <c r="H171" s="144">
        <v>0</v>
      </c>
      <c r="I171" s="144">
        <v>550000000</v>
      </c>
      <c r="J171" s="144">
        <v>0</v>
      </c>
      <c r="K171" s="144">
        <v>0</v>
      </c>
      <c r="L171" s="144">
        <v>0</v>
      </c>
      <c r="M171" s="144">
        <v>0</v>
      </c>
      <c r="N171" s="144">
        <v>0</v>
      </c>
      <c r="O171" s="144">
        <v>0</v>
      </c>
      <c r="P171" s="144">
        <v>0</v>
      </c>
      <c r="Q171" s="144">
        <v>0</v>
      </c>
      <c r="R171" s="144">
        <v>0</v>
      </c>
      <c r="S171" s="144">
        <v>0</v>
      </c>
      <c r="T171" s="128"/>
    </row>
    <row r="172" spans="1:20" ht="15" customHeight="1" x14ac:dyDescent="0.25">
      <c r="A172" s="112" t="s">
        <v>521</v>
      </c>
      <c r="B172" s="123" t="s">
        <v>522</v>
      </c>
      <c r="C172" s="115" t="s">
        <v>19</v>
      </c>
      <c r="D172" s="115" t="s">
        <v>20</v>
      </c>
      <c r="E172" s="116" t="s">
        <v>401</v>
      </c>
      <c r="F172" s="117" t="s">
        <v>246</v>
      </c>
      <c r="G172" s="125">
        <v>19954750622</v>
      </c>
      <c r="H172" s="125">
        <v>12853875983.889999</v>
      </c>
      <c r="I172" s="125">
        <v>7100874638.1099997</v>
      </c>
      <c r="J172" s="125">
        <v>0</v>
      </c>
      <c r="K172" s="125">
        <v>12650727401.190001</v>
      </c>
      <c r="L172" s="125">
        <v>203148582.69999999</v>
      </c>
      <c r="M172" s="125">
        <v>5016478266.0600004</v>
      </c>
      <c r="N172" s="125">
        <v>7634249135.1300001</v>
      </c>
      <c r="O172" s="125">
        <v>5001184266.0600004</v>
      </c>
      <c r="P172" s="125">
        <v>15294000</v>
      </c>
      <c r="Q172" s="125">
        <v>5001184266.0600004</v>
      </c>
      <c r="R172" s="125">
        <v>0</v>
      </c>
      <c r="S172" s="125">
        <v>0</v>
      </c>
      <c r="T172" s="128"/>
    </row>
    <row r="173" spans="1:20" ht="15" customHeight="1" x14ac:dyDescent="0.25">
      <c r="A173" s="112" t="s">
        <v>1017</v>
      </c>
      <c r="B173" s="123" t="s">
        <v>992</v>
      </c>
      <c r="C173" s="115" t="s">
        <v>19</v>
      </c>
      <c r="D173" s="115" t="s">
        <v>20</v>
      </c>
      <c r="E173" s="116" t="s">
        <v>401</v>
      </c>
      <c r="F173" s="117" t="s">
        <v>246</v>
      </c>
      <c r="G173" s="125">
        <v>19954750622</v>
      </c>
      <c r="H173" s="125">
        <v>12853875983.889999</v>
      </c>
      <c r="I173" s="125">
        <v>7100874638.1099997</v>
      </c>
      <c r="J173" s="125">
        <v>0</v>
      </c>
      <c r="K173" s="125">
        <v>12650727401.190001</v>
      </c>
      <c r="L173" s="125">
        <v>203148582.69999999</v>
      </c>
      <c r="M173" s="125">
        <v>5016478266.0600004</v>
      </c>
      <c r="N173" s="125">
        <v>7634249135.1300001</v>
      </c>
      <c r="O173" s="125">
        <v>5001184266.0600004</v>
      </c>
      <c r="P173" s="125">
        <v>15294000</v>
      </c>
      <c r="Q173" s="125">
        <v>5001184266.0600004</v>
      </c>
      <c r="R173" s="125">
        <v>0</v>
      </c>
      <c r="S173" s="125">
        <v>0</v>
      </c>
      <c r="T173" s="128"/>
    </row>
    <row r="174" spans="1:20" ht="15" customHeight="1" x14ac:dyDescent="0.25">
      <c r="A174" s="112" t="s">
        <v>1064</v>
      </c>
      <c r="B174" s="123" t="s">
        <v>1005</v>
      </c>
      <c r="C174" s="115" t="s">
        <v>19</v>
      </c>
      <c r="D174" s="115" t="s">
        <v>20</v>
      </c>
      <c r="E174" s="116" t="s">
        <v>401</v>
      </c>
      <c r="F174" s="117" t="s">
        <v>246</v>
      </c>
      <c r="G174" s="125">
        <v>1505227088</v>
      </c>
      <c r="H174" s="125">
        <v>1231543824</v>
      </c>
      <c r="I174" s="125">
        <v>273683264</v>
      </c>
      <c r="J174" s="125">
        <v>0</v>
      </c>
      <c r="K174" s="125">
        <v>1231543824</v>
      </c>
      <c r="L174" s="125">
        <v>0</v>
      </c>
      <c r="M174" s="125">
        <v>778718930</v>
      </c>
      <c r="N174" s="125">
        <v>452824894</v>
      </c>
      <c r="O174" s="125">
        <v>778718930</v>
      </c>
      <c r="P174" s="125">
        <v>0</v>
      </c>
      <c r="Q174" s="125">
        <v>778718930</v>
      </c>
      <c r="R174" s="125">
        <v>0</v>
      </c>
      <c r="S174" s="125">
        <v>0</v>
      </c>
      <c r="T174" s="128"/>
    </row>
    <row r="175" spans="1:20" ht="15" customHeight="1" x14ac:dyDescent="0.25">
      <c r="A175" s="112" t="s">
        <v>1065</v>
      </c>
      <c r="B175" s="123" t="s">
        <v>287</v>
      </c>
      <c r="C175" s="115" t="s">
        <v>19</v>
      </c>
      <c r="D175" s="115" t="s">
        <v>20</v>
      </c>
      <c r="E175" s="116" t="s">
        <v>401</v>
      </c>
      <c r="F175" s="117" t="s">
        <v>246</v>
      </c>
      <c r="G175" s="125">
        <v>18449523534</v>
      </c>
      <c r="H175" s="125">
        <v>11622332159.889999</v>
      </c>
      <c r="I175" s="125">
        <v>6827191374.1099997</v>
      </c>
      <c r="J175" s="125">
        <v>0</v>
      </c>
      <c r="K175" s="125">
        <v>11419183577.190001</v>
      </c>
      <c r="L175" s="125">
        <v>203148582.69999999</v>
      </c>
      <c r="M175" s="125">
        <v>4237759336.0599999</v>
      </c>
      <c r="N175" s="125">
        <v>7181424241.1300001</v>
      </c>
      <c r="O175" s="125">
        <v>4222465336.0599999</v>
      </c>
      <c r="P175" s="125">
        <v>15294000</v>
      </c>
      <c r="Q175" s="125">
        <v>4222465336.0599999</v>
      </c>
      <c r="R175" s="125">
        <v>0</v>
      </c>
      <c r="S175" s="125">
        <v>0</v>
      </c>
      <c r="T175" s="128"/>
    </row>
    <row r="176" spans="1:20" ht="15" customHeight="1" x14ac:dyDescent="0.25">
      <c r="A176" s="112" t="s">
        <v>1018</v>
      </c>
      <c r="B176" s="124" t="s">
        <v>1019</v>
      </c>
      <c r="C176" s="118" t="s">
        <v>19</v>
      </c>
      <c r="D176" s="118" t="s">
        <v>20</v>
      </c>
      <c r="E176" s="119" t="s">
        <v>401</v>
      </c>
      <c r="F176" s="120" t="s">
        <v>246</v>
      </c>
      <c r="G176" s="144">
        <v>1505227088</v>
      </c>
      <c r="H176" s="144">
        <v>1231543824</v>
      </c>
      <c r="I176" s="144">
        <v>273683264</v>
      </c>
      <c r="J176" s="144">
        <v>0</v>
      </c>
      <c r="K176" s="144">
        <v>1231543824</v>
      </c>
      <c r="L176" s="144">
        <v>0</v>
      </c>
      <c r="M176" s="144">
        <v>778718930</v>
      </c>
      <c r="N176" s="144">
        <v>452824894</v>
      </c>
      <c r="O176" s="144">
        <v>778718930</v>
      </c>
      <c r="P176" s="144">
        <v>0</v>
      </c>
      <c r="Q176" s="144">
        <v>778718930</v>
      </c>
      <c r="R176" s="144">
        <v>0</v>
      </c>
      <c r="S176" s="144">
        <v>0</v>
      </c>
      <c r="T176" s="128"/>
    </row>
    <row r="177" spans="1:20" ht="41.25" x14ac:dyDescent="0.25">
      <c r="A177" s="112" t="s">
        <v>1020</v>
      </c>
      <c r="B177" s="124" t="s">
        <v>1021</v>
      </c>
      <c r="C177" s="118" t="s">
        <v>19</v>
      </c>
      <c r="D177" s="118" t="s">
        <v>20</v>
      </c>
      <c r="E177" s="119" t="s">
        <v>401</v>
      </c>
      <c r="F177" s="120" t="s">
        <v>246</v>
      </c>
      <c r="G177" s="144">
        <v>18449523534</v>
      </c>
      <c r="H177" s="144">
        <v>11622332159.889999</v>
      </c>
      <c r="I177" s="144">
        <v>6827191374.1099997</v>
      </c>
      <c r="J177" s="144">
        <v>0</v>
      </c>
      <c r="K177" s="144">
        <v>11419183577.190001</v>
      </c>
      <c r="L177" s="144">
        <v>203148582.69999999</v>
      </c>
      <c r="M177" s="144">
        <v>4237759336.0599999</v>
      </c>
      <c r="N177" s="144">
        <v>7181424241.1300001</v>
      </c>
      <c r="O177" s="144">
        <v>4222465336.0599999</v>
      </c>
      <c r="P177" s="144">
        <v>15294000</v>
      </c>
      <c r="Q177" s="144">
        <v>4222465336.0599999</v>
      </c>
      <c r="R177" s="144">
        <v>0</v>
      </c>
      <c r="S177" s="144">
        <v>0</v>
      </c>
      <c r="T177" s="128"/>
    </row>
    <row r="178" spans="1:20" ht="16.5" x14ac:dyDescent="0.25">
      <c r="A178" s="112" t="s">
        <v>1022</v>
      </c>
      <c r="B178" s="123" t="s">
        <v>1023</v>
      </c>
      <c r="C178" s="115" t="s">
        <v>19</v>
      </c>
      <c r="D178" s="115" t="s">
        <v>20</v>
      </c>
      <c r="E178" s="116" t="s">
        <v>401</v>
      </c>
      <c r="F178" s="117" t="s">
        <v>246</v>
      </c>
      <c r="G178" s="125">
        <v>3400000000</v>
      </c>
      <c r="H178" s="125">
        <v>2680154738.2399998</v>
      </c>
      <c r="I178" s="125">
        <v>719845261.75999999</v>
      </c>
      <c r="J178" s="125">
        <v>0</v>
      </c>
      <c r="K178" s="125">
        <v>504547739.24000001</v>
      </c>
      <c r="L178" s="125">
        <v>2175606999</v>
      </c>
      <c r="M178" s="125">
        <v>129859399</v>
      </c>
      <c r="N178" s="125">
        <v>374688340.24000001</v>
      </c>
      <c r="O178" s="125">
        <v>129859399</v>
      </c>
      <c r="P178" s="125">
        <v>0</v>
      </c>
      <c r="Q178" s="125">
        <v>129859399</v>
      </c>
      <c r="R178" s="125">
        <v>0</v>
      </c>
      <c r="S178" s="125">
        <v>0</v>
      </c>
      <c r="T178" s="128"/>
    </row>
    <row r="179" spans="1:20" ht="16.5" x14ac:dyDescent="0.25">
      <c r="A179" s="112" t="s">
        <v>1066</v>
      </c>
      <c r="B179" s="123" t="s">
        <v>992</v>
      </c>
      <c r="C179" s="115" t="s">
        <v>19</v>
      </c>
      <c r="D179" s="115" t="s">
        <v>20</v>
      </c>
      <c r="E179" s="116" t="s">
        <v>401</v>
      </c>
      <c r="F179" s="117" t="s">
        <v>246</v>
      </c>
      <c r="G179" s="125">
        <v>3400000000</v>
      </c>
      <c r="H179" s="125">
        <v>2680154738.2399998</v>
      </c>
      <c r="I179" s="125">
        <v>719845261.75999999</v>
      </c>
      <c r="J179" s="125">
        <v>0</v>
      </c>
      <c r="K179" s="125">
        <v>504547739.24000001</v>
      </c>
      <c r="L179" s="125">
        <v>2175606999</v>
      </c>
      <c r="M179" s="125">
        <v>129859399</v>
      </c>
      <c r="N179" s="125">
        <v>374688340.24000001</v>
      </c>
      <c r="O179" s="125">
        <v>129859399</v>
      </c>
      <c r="P179" s="125">
        <v>0</v>
      </c>
      <c r="Q179" s="125">
        <v>129859399</v>
      </c>
      <c r="R179" s="125">
        <v>0</v>
      </c>
      <c r="S179" s="125">
        <v>0</v>
      </c>
      <c r="T179" s="128"/>
    </row>
    <row r="180" spans="1:20" ht="15" x14ac:dyDescent="0.25">
      <c r="A180" s="112" t="s">
        <v>1067</v>
      </c>
      <c r="B180" s="123" t="s">
        <v>283</v>
      </c>
      <c r="C180" s="115" t="s">
        <v>19</v>
      </c>
      <c r="D180" s="115" t="s">
        <v>20</v>
      </c>
      <c r="E180" s="116" t="s">
        <v>401</v>
      </c>
      <c r="F180" s="117" t="s">
        <v>246</v>
      </c>
      <c r="G180" s="125">
        <v>2409890125</v>
      </c>
      <c r="H180" s="125">
        <v>2357972795</v>
      </c>
      <c r="I180" s="125">
        <v>51917330</v>
      </c>
      <c r="J180" s="125">
        <v>0</v>
      </c>
      <c r="K180" s="125">
        <v>191343402</v>
      </c>
      <c r="L180" s="125">
        <v>2166629393</v>
      </c>
      <c r="M180" s="125">
        <v>128773545</v>
      </c>
      <c r="N180" s="125">
        <v>62569857</v>
      </c>
      <c r="O180" s="125">
        <v>128773545</v>
      </c>
      <c r="P180" s="125">
        <v>0</v>
      </c>
      <c r="Q180" s="125">
        <v>128773545</v>
      </c>
      <c r="R180" s="125">
        <v>0</v>
      </c>
      <c r="S180" s="125">
        <v>0</v>
      </c>
      <c r="T180" s="128"/>
    </row>
    <row r="181" spans="1:20" ht="15" x14ac:dyDescent="0.25">
      <c r="A181" s="112" t="s">
        <v>1068</v>
      </c>
      <c r="B181" s="123" t="s">
        <v>510</v>
      </c>
      <c r="C181" s="115" t="s">
        <v>19</v>
      </c>
      <c r="D181" s="115" t="s">
        <v>20</v>
      </c>
      <c r="E181" s="116" t="s">
        <v>401</v>
      </c>
      <c r="F181" s="117" t="s">
        <v>246</v>
      </c>
      <c r="G181" s="125">
        <v>990109875</v>
      </c>
      <c r="H181" s="125">
        <v>322181943.24000001</v>
      </c>
      <c r="I181" s="125">
        <v>667927931.75999999</v>
      </c>
      <c r="J181" s="125">
        <v>0</v>
      </c>
      <c r="K181" s="125">
        <v>313204337.24000001</v>
      </c>
      <c r="L181" s="125">
        <v>8977606</v>
      </c>
      <c r="M181" s="125">
        <v>1085854</v>
      </c>
      <c r="N181" s="125">
        <v>312118483.24000001</v>
      </c>
      <c r="O181" s="125">
        <v>1085854</v>
      </c>
      <c r="P181" s="125">
        <v>0</v>
      </c>
      <c r="Q181" s="125">
        <v>1085854</v>
      </c>
      <c r="R181" s="125">
        <v>0</v>
      </c>
      <c r="S181" s="125">
        <v>0</v>
      </c>
      <c r="T181" s="128"/>
    </row>
    <row r="182" spans="1:20" ht="33" x14ac:dyDescent="0.25">
      <c r="A182" s="112" t="s">
        <v>1041</v>
      </c>
      <c r="B182" s="124" t="s">
        <v>1042</v>
      </c>
      <c r="C182" s="118" t="s">
        <v>19</v>
      </c>
      <c r="D182" s="118" t="s">
        <v>20</v>
      </c>
      <c r="E182" s="119" t="s">
        <v>401</v>
      </c>
      <c r="F182" s="120" t="s">
        <v>246</v>
      </c>
      <c r="G182" s="144">
        <v>2409890125</v>
      </c>
      <c r="H182" s="144">
        <v>2357972795</v>
      </c>
      <c r="I182" s="144">
        <v>51917330</v>
      </c>
      <c r="J182" s="144">
        <v>0</v>
      </c>
      <c r="K182" s="144">
        <v>191343402</v>
      </c>
      <c r="L182" s="144">
        <v>2166629393</v>
      </c>
      <c r="M182" s="144">
        <v>128773545</v>
      </c>
      <c r="N182" s="144">
        <v>62569857</v>
      </c>
      <c r="O182" s="144">
        <v>128773545</v>
      </c>
      <c r="P182" s="144">
        <v>0</v>
      </c>
      <c r="Q182" s="144">
        <v>128773545</v>
      </c>
      <c r="R182" s="144">
        <v>0</v>
      </c>
      <c r="S182" s="144">
        <v>0</v>
      </c>
      <c r="T182" s="128"/>
    </row>
    <row r="183" spans="1:20" ht="15" customHeight="1" x14ac:dyDescent="0.25">
      <c r="A183" s="112" t="s">
        <v>1043</v>
      </c>
      <c r="B183" s="124" t="s">
        <v>1044</v>
      </c>
      <c r="C183" s="118" t="s">
        <v>19</v>
      </c>
      <c r="D183" s="118" t="s">
        <v>20</v>
      </c>
      <c r="E183" s="119" t="s">
        <v>401</v>
      </c>
      <c r="F183" s="120" t="s">
        <v>246</v>
      </c>
      <c r="G183" s="144">
        <v>990109875</v>
      </c>
      <c r="H183" s="144">
        <v>322181943.24000001</v>
      </c>
      <c r="I183" s="144">
        <v>667927931.75999999</v>
      </c>
      <c r="J183" s="144">
        <v>0</v>
      </c>
      <c r="K183" s="144">
        <v>313204337.24000001</v>
      </c>
      <c r="L183" s="144">
        <v>8977606</v>
      </c>
      <c r="M183" s="144">
        <v>1085854</v>
      </c>
      <c r="N183" s="144">
        <v>312118483.24000001</v>
      </c>
      <c r="O183" s="144">
        <v>1085854</v>
      </c>
      <c r="P183" s="144">
        <v>0</v>
      </c>
      <c r="Q183" s="144">
        <v>1085854</v>
      </c>
      <c r="R183" s="144">
        <v>0</v>
      </c>
      <c r="S183" s="144">
        <v>0</v>
      </c>
      <c r="T183" s="128"/>
    </row>
  </sheetData>
  <pageMargins left="0.39370078740157499" right="0.39370078740157499" top="0.39370078740157499" bottom="0.70272440944881898" header="0.39370078740157499" footer="0.39370078740157499"/>
  <pageSetup orientation="landscape" horizontalDpi="300" verticalDpi="300" r:id="rId1"/>
  <headerFooter alignWithMargins="0">
    <oddFooter>&amp;R&amp;"Arial,Regular"&amp;8 Página 
&amp;"-,Regular"&amp;P 
&amp;"-,Regular"de 
&amp;"-,Regular"&amp;N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06E46E-CDC0-4A37-8BF4-5E5C076DE4FA}">
  <dimension ref="A1:W183"/>
  <sheetViews>
    <sheetView showGridLines="0" zoomScale="130" zoomScaleNormal="130" workbookViewId="0">
      <selection activeCell="C7" sqref="C7"/>
    </sheetView>
  </sheetViews>
  <sheetFormatPr baseColWidth="10" defaultColWidth="11.42578125" defaultRowHeight="14.25" x14ac:dyDescent="0.2"/>
  <cols>
    <col min="1" max="1" width="33.42578125" style="146" customWidth="1"/>
    <col min="2" max="2" width="33.140625" style="94" customWidth="1"/>
    <col min="3" max="3" width="8.7109375" style="92" customWidth="1"/>
    <col min="4" max="5" width="4.85546875" style="92" customWidth="1"/>
    <col min="6" max="6" width="13.42578125" style="92" bestFit="1" customWidth="1"/>
    <col min="7" max="8" width="17.7109375" style="104" bestFit="1" customWidth="1"/>
    <col min="9" max="9" width="16.7109375" style="104" bestFit="1" customWidth="1"/>
    <col min="10" max="10" width="15.7109375" style="104" bestFit="1" customWidth="1"/>
    <col min="11" max="11" width="17.7109375" style="104" bestFit="1" customWidth="1"/>
    <col min="12" max="12" width="16.7109375" style="104" bestFit="1" customWidth="1"/>
    <col min="13" max="13" width="17.7109375" style="104" bestFit="1" customWidth="1"/>
    <col min="14" max="14" width="17.140625" style="104" bestFit="1" customWidth="1"/>
    <col min="15" max="15" width="17.85546875" style="104" bestFit="1" customWidth="1"/>
    <col min="16" max="16" width="14.140625" style="104" bestFit="1" customWidth="1"/>
    <col min="17" max="17" width="17.7109375" style="104" bestFit="1" customWidth="1"/>
    <col min="18" max="18" width="16.5703125" style="104" bestFit="1" customWidth="1"/>
    <col min="19" max="19" width="14.140625" style="104" bestFit="1" customWidth="1"/>
    <col min="20" max="20" width="15.140625" style="92" customWidth="1"/>
    <col min="21" max="21" width="21.85546875" style="92" customWidth="1"/>
    <col min="22" max="22" width="15" style="92" bestFit="1" customWidth="1"/>
    <col min="23" max="23" width="16" style="92" bestFit="1" customWidth="1"/>
    <col min="24" max="16384" width="11.42578125" style="92"/>
  </cols>
  <sheetData>
    <row r="1" spans="1:23" s="89" customFormat="1" ht="45" customHeight="1" x14ac:dyDescent="0.25">
      <c r="A1" s="139" t="s">
        <v>0</v>
      </c>
      <c r="B1" s="107" t="s">
        <v>1</v>
      </c>
      <c r="C1" s="106" t="s">
        <v>2</v>
      </c>
      <c r="D1" s="106" t="s">
        <v>3</v>
      </c>
      <c r="E1" s="106" t="s">
        <v>4</v>
      </c>
      <c r="F1" s="106" t="s">
        <v>5</v>
      </c>
      <c r="G1" s="122" t="s">
        <v>6</v>
      </c>
      <c r="H1" s="122" t="s">
        <v>7</v>
      </c>
      <c r="I1" s="122" t="s">
        <v>8</v>
      </c>
      <c r="J1" s="122" t="s">
        <v>9</v>
      </c>
      <c r="K1" s="122" t="s">
        <v>10</v>
      </c>
      <c r="L1" s="129" t="s">
        <v>11</v>
      </c>
      <c r="M1" s="122" t="s">
        <v>12</v>
      </c>
      <c r="N1" s="122" t="s">
        <v>13</v>
      </c>
      <c r="O1" s="122" t="s">
        <v>14</v>
      </c>
      <c r="P1" s="122" t="s">
        <v>15</v>
      </c>
      <c r="Q1" s="122" t="s">
        <v>16</v>
      </c>
      <c r="R1" s="122" t="s">
        <v>17</v>
      </c>
      <c r="S1" s="122" t="s">
        <v>18</v>
      </c>
      <c r="U1" s="89" t="s">
        <v>511</v>
      </c>
    </row>
    <row r="2" spans="1:23" s="91" customFormat="1" ht="12" x14ac:dyDescent="0.25">
      <c r="A2" s="90" t="s">
        <v>1049</v>
      </c>
      <c r="B2" s="108" t="s">
        <v>523</v>
      </c>
      <c r="C2" s="109" t="s">
        <v>19</v>
      </c>
      <c r="D2" s="109" t="s">
        <v>20</v>
      </c>
      <c r="E2" s="109">
        <v>20</v>
      </c>
      <c r="F2" s="110"/>
      <c r="G2" s="111">
        <f>+G3+G120+G121</f>
        <v>244833655203</v>
      </c>
      <c r="H2" s="111">
        <f t="shared" ref="H2:S2" si="0">+H3+H120+H121</f>
        <v>228315804471.03</v>
      </c>
      <c r="I2" s="111">
        <f t="shared" si="0"/>
        <v>14539924964.969999</v>
      </c>
      <c r="J2" s="111">
        <f t="shared" si="0"/>
        <v>1977925767</v>
      </c>
      <c r="K2" s="111">
        <f t="shared" si="0"/>
        <v>163196009872.17999</v>
      </c>
      <c r="L2" s="111">
        <f t="shared" si="0"/>
        <v>65119794598.849998</v>
      </c>
      <c r="M2" s="111">
        <f t="shared" si="0"/>
        <v>129717407822.83</v>
      </c>
      <c r="N2" s="111">
        <f t="shared" si="0"/>
        <v>33478602049.349998</v>
      </c>
      <c r="O2" s="111">
        <f t="shared" si="0"/>
        <v>129200220926.86</v>
      </c>
      <c r="P2" s="111">
        <f t="shared" si="0"/>
        <v>517186895.97000003</v>
      </c>
      <c r="Q2" s="111">
        <f t="shared" si="0"/>
        <v>129142856208.86</v>
      </c>
      <c r="R2" s="111">
        <f t="shared" si="0"/>
        <v>57364718</v>
      </c>
      <c r="S2" s="111">
        <f t="shared" si="0"/>
        <v>281536777</v>
      </c>
      <c r="V2" s="105">
        <v>6921859597.71</v>
      </c>
      <c r="W2" s="105">
        <f>+N2-V2</f>
        <v>26556742451.639999</v>
      </c>
    </row>
    <row r="3" spans="1:23" ht="15" x14ac:dyDescent="0.25">
      <c r="A3" s="112" t="s">
        <v>22</v>
      </c>
      <c r="B3" s="140" t="s">
        <v>23</v>
      </c>
      <c r="C3" s="141" t="s">
        <v>19</v>
      </c>
      <c r="D3" s="141" t="s">
        <v>20</v>
      </c>
      <c r="E3" s="116">
        <v>20</v>
      </c>
      <c r="F3" s="142" t="s">
        <v>21</v>
      </c>
      <c r="G3" s="147">
        <v>150697969133</v>
      </c>
      <c r="H3" s="147">
        <v>147065366311.73001</v>
      </c>
      <c r="I3" s="147">
        <v>3632602821.27</v>
      </c>
      <c r="J3" s="147">
        <v>0</v>
      </c>
      <c r="K3" s="147">
        <v>95442200246.949997</v>
      </c>
      <c r="L3" s="147">
        <v>51623166064.779999</v>
      </c>
      <c r="M3" s="147">
        <v>87881581561.5</v>
      </c>
      <c r="N3" s="147">
        <v>7560618685.4499998</v>
      </c>
      <c r="O3" s="147">
        <v>87786780065.529999</v>
      </c>
      <c r="P3" s="147">
        <v>94801495.969999999</v>
      </c>
      <c r="Q3" s="147">
        <v>87783700094.529999</v>
      </c>
      <c r="R3" s="147">
        <v>3079971</v>
      </c>
      <c r="S3" s="147">
        <v>196689195</v>
      </c>
      <c r="T3" s="128"/>
    </row>
    <row r="4" spans="1:23" ht="15" x14ac:dyDescent="0.25">
      <c r="A4" s="112" t="s">
        <v>24</v>
      </c>
      <c r="B4" s="123" t="s">
        <v>25</v>
      </c>
      <c r="C4" s="115" t="s">
        <v>19</v>
      </c>
      <c r="D4" s="115" t="s">
        <v>20</v>
      </c>
      <c r="E4" s="116" t="s">
        <v>317</v>
      </c>
      <c r="F4" s="117" t="s">
        <v>21</v>
      </c>
      <c r="G4" s="147">
        <v>121689430000</v>
      </c>
      <c r="H4" s="147">
        <v>121689430000</v>
      </c>
      <c r="I4" s="147">
        <v>0</v>
      </c>
      <c r="J4" s="147">
        <v>0</v>
      </c>
      <c r="K4" s="147">
        <v>74029296946</v>
      </c>
      <c r="L4" s="147">
        <v>47660133054</v>
      </c>
      <c r="M4" s="147">
        <v>74029296946</v>
      </c>
      <c r="N4" s="147">
        <v>0</v>
      </c>
      <c r="O4" s="147">
        <v>74026575726</v>
      </c>
      <c r="P4" s="147">
        <v>2721220</v>
      </c>
      <c r="Q4" s="147">
        <v>74026575726</v>
      </c>
      <c r="R4" s="147">
        <v>0</v>
      </c>
      <c r="S4" s="147">
        <v>0</v>
      </c>
      <c r="T4" s="128"/>
    </row>
    <row r="5" spans="1:23" ht="15" x14ac:dyDescent="0.25">
      <c r="A5" s="112" t="s">
        <v>26</v>
      </c>
      <c r="B5" s="123" t="s">
        <v>27</v>
      </c>
      <c r="C5" s="115" t="s">
        <v>19</v>
      </c>
      <c r="D5" s="115" t="s">
        <v>20</v>
      </c>
      <c r="E5" s="116" t="s">
        <v>317</v>
      </c>
      <c r="F5" s="117" t="s">
        <v>21</v>
      </c>
      <c r="G5" s="147">
        <v>121689430000</v>
      </c>
      <c r="H5" s="147">
        <v>121689430000</v>
      </c>
      <c r="I5" s="147">
        <v>0</v>
      </c>
      <c r="J5" s="147">
        <v>0</v>
      </c>
      <c r="K5" s="147">
        <v>74029296946</v>
      </c>
      <c r="L5" s="147">
        <v>47660133054</v>
      </c>
      <c r="M5" s="147">
        <v>74029296946</v>
      </c>
      <c r="N5" s="147">
        <v>0</v>
      </c>
      <c r="O5" s="147">
        <v>74026575726</v>
      </c>
      <c r="P5" s="147">
        <v>2721220</v>
      </c>
      <c r="Q5" s="147">
        <v>74026575726</v>
      </c>
      <c r="R5" s="147">
        <v>0</v>
      </c>
      <c r="S5" s="147">
        <v>0</v>
      </c>
      <c r="T5" s="128"/>
    </row>
    <row r="6" spans="1:23" ht="15" x14ac:dyDescent="0.25">
      <c r="A6" s="112" t="s">
        <v>28</v>
      </c>
      <c r="B6" s="123" t="s">
        <v>29</v>
      </c>
      <c r="C6" s="115" t="s">
        <v>19</v>
      </c>
      <c r="D6" s="115" t="s">
        <v>20</v>
      </c>
      <c r="E6" s="116" t="s">
        <v>317</v>
      </c>
      <c r="F6" s="117" t="s">
        <v>21</v>
      </c>
      <c r="G6" s="147">
        <v>81943305000</v>
      </c>
      <c r="H6" s="147">
        <v>81943305000</v>
      </c>
      <c r="I6" s="147">
        <v>0</v>
      </c>
      <c r="J6" s="147">
        <v>0</v>
      </c>
      <c r="K6" s="147">
        <v>50717421059</v>
      </c>
      <c r="L6" s="147">
        <v>31225883941</v>
      </c>
      <c r="M6" s="147">
        <v>50717421059</v>
      </c>
      <c r="N6" s="147">
        <v>0</v>
      </c>
      <c r="O6" s="147">
        <v>50715986221</v>
      </c>
      <c r="P6" s="147">
        <v>1434838</v>
      </c>
      <c r="Q6" s="147">
        <v>50715986221</v>
      </c>
      <c r="R6" s="147">
        <v>0</v>
      </c>
      <c r="S6" s="147">
        <v>0</v>
      </c>
      <c r="T6" s="128"/>
    </row>
    <row r="7" spans="1:23" ht="15" x14ac:dyDescent="0.25">
      <c r="A7" s="112" t="s">
        <v>30</v>
      </c>
      <c r="B7" s="123" t="s">
        <v>31</v>
      </c>
      <c r="C7" s="115" t="s">
        <v>19</v>
      </c>
      <c r="D7" s="115" t="s">
        <v>20</v>
      </c>
      <c r="E7" s="116" t="s">
        <v>317</v>
      </c>
      <c r="F7" s="117" t="s">
        <v>21</v>
      </c>
      <c r="G7" s="147">
        <v>81943305000</v>
      </c>
      <c r="H7" s="147">
        <v>81943305000</v>
      </c>
      <c r="I7" s="147">
        <v>0</v>
      </c>
      <c r="J7" s="147">
        <v>0</v>
      </c>
      <c r="K7" s="147">
        <v>50717421059</v>
      </c>
      <c r="L7" s="147">
        <v>31225883941</v>
      </c>
      <c r="M7" s="147">
        <v>50717421059</v>
      </c>
      <c r="N7" s="147">
        <v>0</v>
      </c>
      <c r="O7" s="147">
        <v>50715986221</v>
      </c>
      <c r="P7" s="147">
        <v>1434838</v>
      </c>
      <c r="Q7" s="147">
        <v>50715986221</v>
      </c>
      <c r="R7" s="147">
        <v>0</v>
      </c>
      <c r="S7" s="147">
        <v>0</v>
      </c>
      <c r="T7" s="128"/>
    </row>
    <row r="8" spans="1:23" ht="15" x14ac:dyDescent="0.25">
      <c r="A8" s="112" t="s">
        <v>32</v>
      </c>
      <c r="B8" s="124" t="s">
        <v>33</v>
      </c>
      <c r="C8" s="118" t="s">
        <v>19</v>
      </c>
      <c r="D8" s="118" t="s">
        <v>20</v>
      </c>
      <c r="E8" s="119" t="s">
        <v>317</v>
      </c>
      <c r="F8" s="120" t="s">
        <v>21</v>
      </c>
      <c r="G8" s="148">
        <v>64971837486</v>
      </c>
      <c r="H8" s="148">
        <v>64971837486</v>
      </c>
      <c r="I8" s="148">
        <v>0</v>
      </c>
      <c r="J8" s="148">
        <v>0</v>
      </c>
      <c r="K8" s="148">
        <v>42993364792</v>
      </c>
      <c r="L8" s="148">
        <v>21978472694</v>
      </c>
      <c r="M8" s="148">
        <v>42993364792</v>
      </c>
      <c r="N8" s="148">
        <v>0</v>
      </c>
      <c r="O8" s="148">
        <v>42993364792</v>
      </c>
      <c r="P8" s="148">
        <v>0</v>
      </c>
      <c r="Q8" s="148">
        <v>42993364792</v>
      </c>
      <c r="R8" s="148">
        <v>0</v>
      </c>
      <c r="S8" s="148">
        <v>0</v>
      </c>
      <c r="T8" s="128"/>
    </row>
    <row r="9" spans="1:23" ht="15" x14ac:dyDescent="0.25">
      <c r="A9" s="112" t="s">
        <v>34</v>
      </c>
      <c r="B9" s="124" t="s">
        <v>35</v>
      </c>
      <c r="C9" s="118" t="s">
        <v>19</v>
      </c>
      <c r="D9" s="118" t="s">
        <v>20</v>
      </c>
      <c r="E9" s="119" t="s">
        <v>317</v>
      </c>
      <c r="F9" s="120" t="s">
        <v>21</v>
      </c>
      <c r="G9" s="148">
        <v>937204440</v>
      </c>
      <c r="H9" s="148">
        <v>937204440</v>
      </c>
      <c r="I9" s="148">
        <v>0</v>
      </c>
      <c r="J9" s="148">
        <v>0</v>
      </c>
      <c r="K9" s="148">
        <v>340721183</v>
      </c>
      <c r="L9" s="148">
        <v>596483257</v>
      </c>
      <c r="M9" s="148">
        <v>340721183</v>
      </c>
      <c r="N9" s="148">
        <v>0</v>
      </c>
      <c r="O9" s="148">
        <v>340721183</v>
      </c>
      <c r="P9" s="148">
        <v>0</v>
      </c>
      <c r="Q9" s="148">
        <v>340721183</v>
      </c>
      <c r="R9" s="148">
        <v>0</v>
      </c>
      <c r="S9" s="148">
        <v>0</v>
      </c>
      <c r="T9" s="128"/>
    </row>
    <row r="10" spans="1:23" ht="15" x14ac:dyDescent="0.25">
      <c r="A10" s="112" t="s">
        <v>36</v>
      </c>
      <c r="B10" s="124" t="s">
        <v>37</v>
      </c>
      <c r="C10" s="118" t="s">
        <v>19</v>
      </c>
      <c r="D10" s="118" t="s">
        <v>20</v>
      </c>
      <c r="E10" s="119" t="s">
        <v>317</v>
      </c>
      <c r="F10" s="120" t="s">
        <v>21</v>
      </c>
      <c r="G10" s="148">
        <v>64184707</v>
      </c>
      <c r="H10" s="148">
        <v>64184707</v>
      </c>
      <c r="I10" s="148">
        <v>0</v>
      </c>
      <c r="J10" s="148">
        <v>0</v>
      </c>
      <c r="K10" s="148">
        <v>42398146</v>
      </c>
      <c r="L10" s="148">
        <v>21786561</v>
      </c>
      <c r="M10" s="148">
        <v>42398146</v>
      </c>
      <c r="N10" s="148">
        <v>0</v>
      </c>
      <c r="O10" s="148">
        <v>42398146</v>
      </c>
      <c r="P10" s="148">
        <v>0</v>
      </c>
      <c r="Q10" s="148">
        <v>42398146</v>
      </c>
      <c r="R10" s="148">
        <v>0</v>
      </c>
      <c r="S10" s="148">
        <v>0</v>
      </c>
      <c r="T10" s="128"/>
    </row>
    <row r="11" spans="1:23" ht="15" x14ac:dyDescent="0.25">
      <c r="A11" s="112" t="s">
        <v>38</v>
      </c>
      <c r="B11" s="124" t="s">
        <v>39</v>
      </c>
      <c r="C11" s="118" t="s">
        <v>19</v>
      </c>
      <c r="D11" s="118" t="s">
        <v>20</v>
      </c>
      <c r="E11" s="119" t="s">
        <v>317</v>
      </c>
      <c r="F11" s="120" t="s">
        <v>21</v>
      </c>
      <c r="G11" s="148">
        <v>126516944</v>
      </c>
      <c r="H11" s="148">
        <v>126516944</v>
      </c>
      <c r="I11" s="148">
        <v>0</v>
      </c>
      <c r="J11" s="148">
        <v>0</v>
      </c>
      <c r="K11" s="148">
        <v>69562800</v>
      </c>
      <c r="L11" s="148">
        <v>56954144</v>
      </c>
      <c r="M11" s="148">
        <v>69562800</v>
      </c>
      <c r="N11" s="148">
        <v>0</v>
      </c>
      <c r="O11" s="148">
        <v>69562800</v>
      </c>
      <c r="P11" s="148">
        <v>0</v>
      </c>
      <c r="Q11" s="148">
        <v>69562800</v>
      </c>
      <c r="R11" s="148">
        <v>0</v>
      </c>
      <c r="S11" s="148">
        <v>0</v>
      </c>
      <c r="T11" s="128"/>
    </row>
    <row r="12" spans="1:23" ht="15" x14ac:dyDescent="0.25">
      <c r="A12" s="112" t="s">
        <v>40</v>
      </c>
      <c r="B12" s="124" t="s">
        <v>41</v>
      </c>
      <c r="C12" s="118" t="s">
        <v>19</v>
      </c>
      <c r="D12" s="118" t="s">
        <v>20</v>
      </c>
      <c r="E12" s="119" t="s">
        <v>317</v>
      </c>
      <c r="F12" s="120" t="s">
        <v>21</v>
      </c>
      <c r="G12" s="148">
        <v>3087061212</v>
      </c>
      <c r="H12" s="148">
        <v>3087061212</v>
      </c>
      <c r="I12" s="148">
        <v>0</v>
      </c>
      <c r="J12" s="148">
        <v>0</v>
      </c>
      <c r="K12" s="148">
        <v>3050806976</v>
      </c>
      <c r="L12" s="148">
        <v>36254236</v>
      </c>
      <c r="M12" s="148">
        <v>3050806976</v>
      </c>
      <c r="N12" s="148">
        <v>0</v>
      </c>
      <c r="O12" s="148">
        <v>3050806976</v>
      </c>
      <c r="P12" s="148">
        <v>0</v>
      </c>
      <c r="Q12" s="148">
        <v>3050806976</v>
      </c>
      <c r="R12" s="148">
        <v>0</v>
      </c>
      <c r="S12" s="148">
        <v>0</v>
      </c>
      <c r="T12" s="128"/>
    </row>
    <row r="13" spans="1:23" ht="15" x14ac:dyDescent="0.25">
      <c r="A13" s="112" t="s">
        <v>42</v>
      </c>
      <c r="B13" s="124" t="s">
        <v>43</v>
      </c>
      <c r="C13" s="118" t="s">
        <v>19</v>
      </c>
      <c r="D13" s="118" t="s">
        <v>20</v>
      </c>
      <c r="E13" s="119" t="s">
        <v>317</v>
      </c>
      <c r="F13" s="120" t="s">
        <v>21</v>
      </c>
      <c r="G13" s="148">
        <v>2063516541</v>
      </c>
      <c r="H13" s="148">
        <v>2063516541</v>
      </c>
      <c r="I13" s="148">
        <v>0</v>
      </c>
      <c r="J13" s="148">
        <v>0</v>
      </c>
      <c r="K13" s="148">
        <v>1435796145</v>
      </c>
      <c r="L13" s="148">
        <v>627720396</v>
      </c>
      <c r="M13" s="148">
        <v>1435796145</v>
      </c>
      <c r="N13" s="148">
        <v>0</v>
      </c>
      <c r="O13" s="148">
        <v>1435212294</v>
      </c>
      <c r="P13" s="148">
        <v>583851</v>
      </c>
      <c r="Q13" s="148">
        <v>1435212294</v>
      </c>
      <c r="R13" s="148">
        <v>0</v>
      </c>
      <c r="S13" s="148">
        <v>0</v>
      </c>
      <c r="T13" s="128"/>
    </row>
    <row r="14" spans="1:23" ht="16.5" x14ac:dyDescent="0.25">
      <c r="A14" s="112" t="s">
        <v>44</v>
      </c>
      <c r="B14" s="124" t="s">
        <v>45</v>
      </c>
      <c r="C14" s="118" t="s">
        <v>19</v>
      </c>
      <c r="D14" s="118" t="s">
        <v>20</v>
      </c>
      <c r="E14" s="119" t="s">
        <v>317</v>
      </c>
      <c r="F14" s="120" t="s">
        <v>21</v>
      </c>
      <c r="G14" s="148">
        <v>857392586</v>
      </c>
      <c r="H14" s="148">
        <v>857392586</v>
      </c>
      <c r="I14" s="148">
        <v>0</v>
      </c>
      <c r="J14" s="148">
        <v>0</v>
      </c>
      <c r="K14" s="148">
        <v>571853778</v>
      </c>
      <c r="L14" s="148">
        <v>285538808</v>
      </c>
      <c r="M14" s="148">
        <v>571853778</v>
      </c>
      <c r="N14" s="148">
        <v>0</v>
      </c>
      <c r="O14" s="148">
        <v>571853778</v>
      </c>
      <c r="P14" s="148">
        <v>0</v>
      </c>
      <c r="Q14" s="148">
        <v>571853778</v>
      </c>
      <c r="R14" s="148">
        <v>0</v>
      </c>
      <c r="S14" s="148">
        <v>0</v>
      </c>
      <c r="T14" s="128"/>
    </row>
    <row r="15" spans="1:23" ht="15" x14ac:dyDescent="0.25">
      <c r="A15" s="112" t="s">
        <v>46</v>
      </c>
      <c r="B15" s="124" t="s">
        <v>47</v>
      </c>
      <c r="C15" s="118" t="s">
        <v>19</v>
      </c>
      <c r="D15" s="118" t="s">
        <v>20</v>
      </c>
      <c r="E15" s="119" t="s">
        <v>317</v>
      </c>
      <c r="F15" s="120" t="s">
        <v>21</v>
      </c>
      <c r="G15" s="148">
        <v>6606230357</v>
      </c>
      <c r="H15" s="148">
        <v>6606230357</v>
      </c>
      <c r="I15" s="148">
        <v>0</v>
      </c>
      <c r="J15" s="148">
        <v>0</v>
      </c>
      <c r="K15" s="148">
        <v>102737824</v>
      </c>
      <c r="L15" s="148">
        <v>6503492533</v>
      </c>
      <c r="M15" s="148">
        <v>102737824</v>
      </c>
      <c r="N15" s="148">
        <v>0</v>
      </c>
      <c r="O15" s="148">
        <v>102737824</v>
      </c>
      <c r="P15" s="148">
        <v>0</v>
      </c>
      <c r="Q15" s="148">
        <v>102737824</v>
      </c>
      <c r="R15" s="148">
        <v>0</v>
      </c>
      <c r="S15" s="148">
        <v>0</v>
      </c>
      <c r="T15" s="128"/>
    </row>
    <row r="16" spans="1:23" ht="15" x14ac:dyDescent="0.25">
      <c r="A16" s="112" t="s">
        <v>48</v>
      </c>
      <c r="B16" s="124" t="s">
        <v>49</v>
      </c>
      <c r="C16" s="118" t="s">
        <v>19</v>
      </c>
      <c r="D16" s="118" t="s">
        <v>20</v>
      </c>
      <c r="E16" s="119" t="s">
        <v>317</v>
      </c>
      <c r="F16" s="120" t="s">
        <v>21</v>
      </c>
      <c r="G16" s="148">
        <v>3229360727</v>
      </c>
      <c r="H16" s="148">
        <v>3229360727</v>
      </c>
      <c r="I16" s="148">
        <v>0</v>
      </c>
      <c r="J16" s="148">
        <v>0</v>
      </c>
      <c r="K16" s="148">
        <v>2110179415</v>
      </c>
      <c r="L16" s="148">
        <v>1119181312</v>
      </c>
      <c r="M16" s="148">
        <v>2110179415</v>
      </c>
      <c r="N16" s="148">
        <v>0</v>
      </c>
      <c r="O16" s="148">
        <v>2109328428</v>
      </c>
      <c r="P16" s="148">
        <v>850987</v>
      </c>
      <c r="Q16" s="148">
        <v>2109328428</v>
      </c>
      <c r="R16" s="148">
        <v>0</v>
      </c>
      <c r="S16" s="148">
        <v>0</v>
      </c>
      <c r="T16" s="128"/>
    </row>
    <row r="17" spans="1:20" ht="15" x14ac:dyDescent="0.25">
      <c r="A17" s="112" t="s">
        <v>51</v>
      </c>
      <c r="B17" s="123" t="s">
        <v>52</v>
      </c>
      <c r="C17" s="115" t="s">
        <v>19</v>
      </c>
      <c r="D17" s="115" t="s">
        <v>20</v>
      </c>
      <c r="E17" s="116" t="s">
        <v>317</v>
      </c>
      <c r="F17" s="117" t="s">
        <v>21</v>
      </c>
      <c r="G17" s="147">
        <v>31737645000</v>
      </c>
      <c r="H17" s="147">
        <v>31737645000</v>
      </c>
      <c r="I17" s="147">
        <v>0</v>
      </c>
      <c r="J17" s="147">
        <v>0</v>
      </c>
      <c r="K17" s="147">
        <v>19116482610</v>
      </c>
      <c r="L17" s="147">
        <v>12621162390</v>
      </c>
      <c r="M17" s="147">
        <v>19116482610</v>
      </c>
      <c r="N17" s="147">
        <v>0</v>
      </c>
      <c r="O17" s="147">
        <v>19116482610</v>
      </c>
      <c r="P17" s="147">
        <v>0</v>
      </c>
      <c r="Q17" s="147">
        <v>19116482610</v>
      </c>
      <c r="R17" s="147">
        <v>0</v>
      </c>
      <c r="S17" s="147">
        <v>0</v>
      </c>
      <c r="T17" s="128"/>
    </row>
    <row r="18" spans="1:20" ht="16.5" x14ac:dyDescent="0.25">
      <c r="A18" s="112" t="s">
        <v>53</v>
      </c>
      <c r="B18" s="124" t="s">
        <v>54</v>
      </c>
      <c r="C18" s="118" t="s">
        <v>19</v>
      </c>
      <c r="D18" s="118" t="s">
        <v>20</v>
      </c>
      <c r="E18" s="119" t="s">
        <v>317</v>
      </c>
      <c r="F18" s="120" t="s">
        <v>21</v>
      </c>
      <c r="G18" s="148">
        <v>8632202611</v>
      </c>
      <c r="H18" s="148">
        <v>8632202611</v>
      </c>
      <c r="I18" s="148">
        <v>0</v>
      </c>
      <c r="J18" s="148">
        <v>0</v>
      </c>
      <c r="K18" s="148">
        <v>5294923100</v>
      </c>
      <c r="L18" s="148">
        <v>3337279511</v>
      </c>
      <c r="M18" s="148">
        <v>5294923100</v>
      </c>
      <c r="N18" s="148">
        <v>0</v>
      </c>
      <c r="O18" s="148">
        <v>5294923100</v>
      </c>
      <c r="P18" s="148">
        <v>0</v>
      </c>
      <c r="Q18" s="148">
        <v>5294923100</v>
      </c>
      <c r="R18" s="148">
        <v>0</v>
      </c>
      <c r="S18" s="148">
        <v>0</v>
      </c>
      <c r="T18" s="128"/>
    </row>
    <row r="19" spans="1:20" ht="15" x14ac:dyDescent="0.25">
      <c r="A19" s="112" t="s">
        <v>55</v>
      </c>
      <c r="B19" s="124" t="s">
        <v>56</v>
      </c>
      <c r="C19" s="118" t="s">
        <v>19</v>
      </c>
      <c r="D19" s="118" t="s">
        <v>20</v>
      </c>
      <c r="E19" s="119" t="s">
        <v>317</v>
      </c>
      <c r="F19" s="120" t="s">
        <v>21</v>
      </c>
      <c r="G19" s="148">
        <v>6132625906</v>
      </c>
      <c r="H19" s="148">
        <v>6132625906</v>
      </c>
      <c r="I19" s="148">
        <v>0</v>
      </c>
      <c r="J19" s="148">
        <v>0</v>
      </c>
      <c r="K19" s="148">
        <v>3745627400</v>
      </c>
      <c r="L19" s="148">
        <v>2386998506</v>
      </c>
      <c r="M19" s="148">
        <v>3745627400</v>
      </c>
      <c r="N19" s="148">
        <v>0</v>
      </c>
      <c r="O19" s="148">
        <v>3745627400</v>
      </c>
      <c r="P19" s="148">
        <v>0</v>
      </c>
      <c r="Q19" s="148">
        <v>3745627400</v>
      </c>
      <c r="R19" s="148">
        <v>0</v>
      </c>
      <c r="S19" s="148">
        <v>0</v>
      </c>
      <c r="T19" s="128"/>
    </row>
    <row r="20" spans="1:20" ht="15" x14ac:dyDescent="0.25">
      <c r="A20" s="112" t="s">
        <v>57</v>
      </c>
      <c r="B20" s="124" t="s">
        <v>58</v>
      </c>
      <c r="C20" s="118" t="s">
        <v>19</v>
      </c>
      <c r="D20" s="118" t="s">
        <v>20</v>
      </c>
      <c r="E20" s="119" t="s">
        <v>317</v>
      </c>
      <c r="F20" s="120" t="s">
        <v>21</v>
      </c>
      <c r="G20" s="148">
        <v>7442977524</v>
      </c>
      <c r="H20" s="148">
        <v>7442977524</v>
      </c>
      <c r="I20" s="148">
        <v>0</v>
      </c>
      <c r="J20" s="148">
        <v>0</v>
      </c>
      <c r="K20" s="148">
        <v>3966591917</v>
      </c>
      <c r="L20" s="148">
        <v>3476385607</v>
      </c>
      <c r="M20" s="148">
        <v>3966591917</v>
      </c>
      <c r="N20" s="148">
        <v>0</v>
      </c>
      <c r="O20" s="148">
        <v>3966591917</v>
      </c>
      <c r="P20" s="148">
        <v>0</v>
      </c>
      <c r="Q20" s="148">
        <v>3966591917</v>
      </c>
      <c r="R20" s="148">
        <v>0</v>
      </c>
      <c r="S20" s="148">
        <v>0</v>
      </c>
      <c r="T20" s="128"/>
    </row>
    <row r="21" spans="1:20" ht="16.5" x14ac:dyDescent="0.25">
      <c r="A21" s="112" t="s">
        <v>59</v>
      </c>
      <c r="B21" s="124" t="s">
        <v>60</v>
      </c>
      <c r="C21" s="118" t="s">
        <v>19</v>
      </c>
      <c r="D21" s="118" t="s">
        <v>20</v>
      </c>
      <c r="E21" s="119" t="s">
        <v>317</v>
      </c>
      <c r="F21" s="120" t="s">
        <v>21</v>
      </c>
      <c r="G21" s="148">
        <v>3095244855</v>
      </c>
      <c r="H21" s="148">
        <v>3095244855</v>
      </c>
      <c r="I21" s="148">
        <v>0</v>
      </c>
      <c r="J21" s="148">
        <v>0</v>
      </c>
      <c r="K21" s="148">
        <v>2095713300</v>
      </c>
      <c r="L21" s="148">
        <v>999531555</v>
      </c>
      <c r="M21" s="148">
        <v>2095713300</v>
      </c>
      <c r="N21" s="148">
        <v>0</v>
      </c>
      <c r="O21" s="148">
        <v>2095713300</v>
      </c>
      <c r="P21" s="148">
        <v>0</v>
      </c>
      <c r="Q21" s="148">
        <v>2095713300</v>
      </c>
      <c r="R21" s="148">
        <v>0</v>
      </c>
      <c r="S21" s="148">
        <v>0</v>
      </c>
      <c r="T21" s="128"/>
    </row>
    <row r="22" spans="1:20" ht="16.5" x14ac:dyDescent="0.25">
      <c r="A22" s="112" t="s">
        <v>61</v>
      </c>
      <c r="B22" s="124" t="s">
        <v>62</v>
      </c>
      <c r="C22" s="118" t="s">
        <v>19</v>
      </c>
      <c r="D22" s="118" t="s">
        <v>20</v>
      </c>
      <c r="E22" s="119" t="s">
        <v>317</v>
      </c>
      <c r="F22" s="120" t="s">
        <v>21</v>
      </c>
      <c r="G22" s="148">
        <v>2564916927</v>
      </c>
      <c r="H22" s="148">
        <v>2564916927</v>
      </c>
      <c r="I22" s="148">
        <v>0</v>
      </c>
      <c r="J22" s="148">
        <v>0</v>
      </c>
      <c r="K22" s="148">
        <v>1523653400</v>
      </c>
      <c r="L22" s="148">
        <v>1041263527</v>
      </c>
      <c r="M22" s="148">
        <v>1523653400</v>
      </c>
      <c r="N22" s="148">
        <v>0</v>
      </c>
      <c r="O22" s="148">
        <v>1523653400</v>
      </c>
      <c r="P22" s="148">
        <v>0</v>
      </c>
      <c r="Q22" s="148">
        <v>1523653400</v>
      </c>
      <c r="R22" s="148">
        <v>0</v>
      </c>
      <c r="S22" s="148">
        <v>0</v>
      </c>
      <c r="T22" s="128"/>
    </row>
    <row r="23" spans="1:20" ht="15" x14ac:dyDescent="0.25">
      <c r="A23" s="112" t="s">
        <v>63</v>
      </c>
      <c r="B23" s="124" t="s">
        <v>64</v>
      </c>
      <c r="C23" s="118" t="s">
        <v>19</v>
      </c>
      <c r="D23" s="118" t="s">
        <v>20</v>
      </c>
      <c r="E23" s="119" t="s">
        <v>317</v>
      </c>
      <c r="F23" s="120" t="s">
        <v>21</v>
      </c>
      <c r="G23" s="148">
        <v>2321766092</v>
      </c>
      <c r="H23" s="148">
        <v>2321766092</v>
      </c>
      <c r="I23" s="148">
        <v>0</v>
      </c>
      <c r="J23" s="148">
        <v>0</v>
      </c>
      <c r="K23" s="148">
        <v>1493705563</v>
      </c>
      <c r="L23" s="148">
        <v>828060529</v>
      </c>
      <c r="M23" s="148">
        <v>1493705563</v>
      </c>
      <c r="N23" s="148">
        <v>0</v>
      </c>
      <c r="O23" s="148">
        <v>1493705563</v>
      </c>
      <c r="P23" s="148">
        <v>0</v>
      </c>
      <c r="Q23" s="148">
        <v>1493705563</v>
      </c>
      <c r="R23" s="148">
        <v>0</v>
      </c>
      <c r="S23" s="148">
        <v>0</v>
      </c>
      <c r="T23" s="128"/>
    </row>
    <row r="24" spans="1:20" ht="15" x14ac:dyDescent="0.25">
      <c r="A24" s="112" t="s">
        <v>506</v>
      </c>
      <c r="B24" s="124" t="s">
        <v>65</v>
      </c>
      <c r="C24" s="118" t="s">
        <v>19</v>
      </c>
      <c r="D24" s="118" t="s">
        <v>20</v>
      </c>
      <c r="E24" s="119" t="s">
        <v>317</v>
      </c>
      <c r="F24" s="120" t="s">
        <v>21</v>
      </c>
      <c r="G24" s="148">
        <v>1547911085</v>
      </c>
      <c r="H24" s="148">
        <v>1547911085</v>
      </c>
      <c r="I24" s="148">
        <v>0</v>
      </c>
      <c r="J24" s="148">
        <v>0</v>
      </c>
      <c r="K24" s="148">
        <v>996267930</v>
      </c>
      <c r="L24" s="148">
        <v>551643155</v>
      </c>
      <c r="M24" s="148">
        <v>996267930</v>
      </c>
      <c r="N24" s="148">
        <v>0</v>
      </c>
      <c r="O24" s="148">
        <v>996267930</v>
      </c>
      <c r="P24" s="148">
        <v>0</v>
      </c>
      <c r="Q24" s="148">
        <v>996267930</v>
      </c>
      <c r="R24" s="148">
        <v>0</v>
      </c>
      <c r="S24" s="148">
        <v>0</v>
      </c>
      <c r="T24" s="128"/>
    </row>
    <row r="25" spans="1:20" ht="16.5" x14ac:dyDescent="0.25">
      <c r="A25" s="112" t="s">
        <v>66</v>
      </c>
      <c r="B25" s="123" t="s">
        <v>67</v>
      </c>
      <c r="C25" s="115" t="s">
        <v>19</v>
      </c>
      <c r="D25" s="115" t="s">
        <v>20</v>
      </c>
      <c r="E25" s="116" t="s">
        <v>317</v>
      </c>
      <c r="F25" s="117" t="s">
        <v>21</v>
      </c>
      <c r="G25" s="147">
        <v>8008480000</v>
      </c>
      <c r="H25" s="147">
        <v>8008480000</v>
      </c>
      <c r="I25" s="147">
        <v>0</v>
      </c>
      <c r="J25" s="147">
        <v>0</v>
      </c>
      <c r="K25" s="147">
        <v>4195393277</v>
      </c>
      <c r="L25" s="147">
        <v>3813086723</v>
      </c>
      <c r="M25" s="147">
        <v>4195393277</v>
      </c>
      <c r="N25" s="147">
        <v>0</v>
      </c>
      <c r="O25" s="147">
        <v>4194106895</v>
      </c>
      <c r="P25" s="147">
        <v>1286382</v>
      </c>
      <c r="Q25" s="147">
        <v>4194106895</v>
      </c>
      <c r="R25" s="147">
        <v>0</v>
      </c>
      <c r="S25" s="147">
        <v>0</v>
      </c>
      <c r="T25" s="128"/>
    </row>
    <row r="26" spans="1:20" ht="15" x14ac:dyDescent="0.25">
      <c r="A26" s="112" t="s">
        <v>68</v>
      </c>
      <c r="B26" s="123" t="s">
        <v>69</v>
      </c>
      <c r="C26" s="115" t="s">
        <v>19</v>
      </c>
      <c r="D26" s="115" t="s">
        <v>20</v>
      </c>
      <c r="E26" s="116" t="s">
        <v>317</v>
      </c>
      <c r="F26" s="117" t="s">
        <v>21</v>
      </c>
      <c r="G26" s="147">
        <v>6074351438</v>
      </c>
      <c r="H26" s="147">
        <v>6074351438</v>
      </c>
      <c r="I26" s="147">
        <v>0</v>
      </c>
      <c r="J26" s="147">
        <v>0</v>
      </c>
      <c r="K26" s="147">
        <v>3339226644</v>
      </c>
      <c r="L26" s="147">
        <v>2735124794</v>
      </c>
      <c r="M26" s="147">
        <v>3339226644</v>
      </c>
      <c r="N26" s="147">
        <v>0</v>
      </c>
      <c r="O26" s="147">
        <v>3337940262</v>
      </c>
      <c r="P26" s="147">
        <v>1286382</v>
      </c>
      <c r="Q26" s="147">
        <v>3337940262</v>
      </c>
      <c r="R26" s="147">
        <v>0</v>
      </c>
      <c r="S26" s="147">
        <v>0</v>
      </c>
      <c r="T26" s="128"/>
    </row>
    <row r="27" spans="1:20" ht="15" x14ac:dyDescent="0.25">
      <c r="A27" s="112" t="s">
        <v>70</v>
      </c>
      <c r="B27" s="124" t="s">
        <v>71</v>
      </c>
      <c r="C27" s="118" t="s">
        <v>19</v>
      </c>
      <c r="D27" s="118" t="s">
        <v>20</v>
      </c>
      <c r="E27" s="119" t="s">
        <v>317</v>
      </c>
      <c r="F27" s="120" t="s">
        <v>21</v>
      </c>
      <c r="G27" s="148">
        <v>5194703037</v>
      </c>
      <c r="H27" s="148">
        <v>5194703037</v>
      </c>
      <c r="I27" s="148">
        <v>0</v>
      </c>
      <c r="J27" s="148">
        <v>0</v>
      </c>
      <c r="K27" s="148">
        <v>2734936495</v>
      </c>
      <c r="L27" s="148">
        <v>2459766542</v>
      </c>
      <c r="M27" s="148">
        <v>2734936495</v>
      </c>
      <c r="N27" s="148">
        <v>0</v>
      </c>
      <c r="O27" s="148">
        <v>2734936495</v>
      </c>
      <c r="P27" s="148">
        <v>0</v>
      </c>
      <c r="Q27" s="148">
        <v>2734936495</v>
      </c>
      <c r="R27" s="148">
        <v>0</v>
      </c>
      <c r="S27" s="148">
        <v>0</v>
      </c>
      <c r="T27" s="128"/>
    </row>
    <row r="28" spans="1:20" ht="15" x14ac:dyDescent="0.25">
      <c r="A28" s="112" t="s">
        <v>72</v>
      </c>
      <c r="B28" s="124" t="s">
        <v>73</v>
      </c>
      <c r="C28" s="118" t="s">
        <v>19</v>
      </c>
      <c r="D28" s="118" t="s">
        <v>20</v>
      </c>
      <c r="E28" s="119" t="s">
        <v>317</v>
      </c>
      <c r="F28" s="120" t="s">
        <v>21</v>
      </c>
      <c r="G28" s="148">
        <v>404880829</v>
      </c>
      <c r="H28" s="148">
        <v>404880829</v>
      </c>
      <c r="I28" s="148">
        <v>0</v>
      </c>
      <c r="J28" s="148">
        <v>0</v>
      </c>
      <c r="K28" s="148">
        <v>346764698</v>
      </c>
      <c r="L28" s="148">
        <v>58116131</v>
      </c>
      <c r="M28" s="148">
        <v>346764698</v>
      </c>
      <c r="N28" s="148">
        <v>0</v>
      </c>
      <c r="O28" s="148">
        <v>345589526</v>
      </c>
      <c r="P28" s="148">
        <v>1175172</v>
      </c>
      <c r="Q28" s="148">
        <v>345589526</v>
      </c>
      <c r="R28" s="148">
        <v>0</v>
      </c>
      <c r="S28" s="148">
        <v>0</v>
      </c>
      <c r="T28" s="128"/>
    </row>
    <row r="29" spans="1:20" ht="15" x14ac:dyDescent="0.25">
      <c r="A29" s="112" t="s">
        <v>74</v>
      </c>
      <c r="B29" s="124" t="s">
        <v>75</v>
      </c>
      <c r="C29" s="118" t="s">
        <v>19</v>
      </c>
      <c r="D29" s="118" t="s">
        <v>20</v>
      </c>
      <c r="E29" s="119" t="s">
        <v>317</v>
      </c>
      <c r="F29" s="120" t="s">
        <v>21</v>
      </c>
      <c r="G29" s="148">
        <v>474767572</v>
      </c>
      <c r="H29" s="148">
        <v>474767572</v>
      </c>
      <c r="I29" s="148">
        <v>0</v>
      </c>
      <c r="J29" s="148">
        <v>0</v>
      </c>
      <c r="K29" s="148">
        <v>257525451</v>
      </c>
      <c r="L29" s="148">
        <v>217242121</v>
      </c>
      <c r="M29" s="148">
        <v>257525451</v>
      </c>
      <c r="N29" s="148">
        <v>0</v>
      </c>
      <c r="O29" s="148">
        <v>257414241</v>
      </c>
      <c r="P29" s="148">
        <v>111210</v>
      </c>
      <c r="Q29" s="148">
        <v>257414241</v>
      </c>
      <c r="R29" s="148">
        <v>0</v>
      </c>
      <c r="S29" s="148">
        <v>0</v>
      </c>
      <c r="T29" s="128"/>
    </row>
    <row r="30" spans="1:20" ht="15" x14ac:dyDescent="0.25">
      <c r="A30" s="112" t="s">
        <v>76</v>
      </c>
      <c r="B30" s="124" t="s">
        <v>77</v>
      </c>
      <c r="C30" s="118" t="s">
        <v>19</v>
      </c>
      <c r="D30" s="118" t="s">
        <v>20</v>
      </c>
      <c r="E30" s="119" t="s">
        <v>317</v>
      </c>
      <c r="F30" s="120" t="s">
        <v>21</v>
      </c>
      <c r="G30" s="148">
        <v>523500820</v>
      </c>
      <c r="H30" s="148">
        <v>523500820</v>
      </c>
      <c r="I30" s="148">
        <v>0</v>
      </c>
      <c r="J30" s="148">
        <v>0</v>
      </c>
      <c r="K30" s="148">
        <v>115490226</v>
      </c>
      <c r="L30" s="148">
        <v>408010594</v>
      </c>
      <c r="M30" s="148">
        <v>115490226</v>
      </c>
      <c r="N30" s="148">
        <v>0</v>
      </c>
      <c r="O30" s="148">
        <v>115490226</v>
      </c>
      <c r="P30" s="148">
        <v>0</v>
      </c>
      <c r="Q30" s="148">
        <v>115490226</v>
      </c>
      <c r="R30" s="148">
        <v>0</v>
      </c>
      <c r="S30" s="148">
        <v>0</v>
      </c>
      <c r="T30" s="128"/>
    </row>
    <row r="31" spans="1:20" ht="15" x14ac:dyDescent="0.25">
      <c r="A31" s="112" t="s">
        <v>78</v>
      </c>
      <c r="B31" s="124" t="s">
        <v>79</v>
      </c>
      <c r="C31" s="118" t="s">
        <v>19</v>
      </c>
      <c r="D31" s="118" t="s">
        <v>20</v>
      </c>
      <c r="E31" s="119" t="s">
        <v>317</v>
      </c>
      <c r="F31" s="120" t="s">
        <v>21</v>
      </c>
      <c r="G31" s="148">
        <v>21254926</v>
      </c>
      <c r="H31" s="148">
        <v>21254926</v>
      </c>
      <c r="I31" s="148">
        <v>0</v>
      </c>
      <c r="J31" s="148">
        <v>0</v>
      </c>
      <c r="K31" s="148">
        <v>0</v>
      </c>
      <c r="L31" s="148">
        <v>21254926</v>
      </c>
      <c r="M31" s="148">
        <v>0</v>
      </c>
      <c r="N31" s="148">
        <v>0</v>
      </c>
      <c r="O31" s="148">
        <v>0</v>
      </c>
      <c r="P31" s="148">
        <v>0</v>
      </c>
      <c r="Q31" s="148">
        <v>0</v>
      </c>
      <c r="R31" s="148">
        <v>0</v>
      </c>
      <c r="S31" s="148">
        <v>0</v>
      </c>
      <c r="T31" s="128"/>
    </row>
    <row r="32" spans="1:20" ht="15" x14ac:dyDescent="0.25">
      <c r="A32" s="112" t="s">
        <v>80</v>
      </c>
      <c r="B32" s="124" t="s">
        <v>81</v>
      </c>
      <c r="C32" s="118" t="s">
        <v>19</v>
      </c>
      <c r="D32" s="118" t="s">
        <v>20</v>
      </c>
      <c r="E32" s="119" t="s">
        <v>317</v>
      </c>
      <c r="F32" s="120" t="s">
        <v>21</v>
      </c>
      <c r="G32" s="148">
        <v>1302376189</v>
      </c>
      <c r="H32" s="148">
        <v>1302376189</v>
      </c>
      <c r="I32" s="148">
        <v>0</v>
      </c>
      <c r="J32" s="148">
        <v>0</v>
      </c>
      <c r="K32" s="148">
        <v>706002664</v>
      </c>
      <c r="L32" s="148">
        <v>596373525</v>
      </c>
      <c r="M32" s="148">
        <v>706002664</v>
      </c>
      <c r="N32" s="148">
        <v>0</v>
      </c>
      <c r="O32" s="148">
        <v>706002664</v>
      </c>
      <c r="P32" s="148">
        <v>0</v>
      </c>
      <c r="Q32" s="148">
        <v>706002664</v>
      </c>
      <c r="R32" s="148">
        <v>0</v>
      </c>
      <c r="S32" s="148">
        <v>0</v>
      </c>
      <c r="T32" s="128"/>
    </row>
    <row r="33" spans="1:20" ht="15" x14ac:dyDescent="0.25">
      <c r="A33" s="112" t="s">
        <v>82</v>
      </c>
      <c r="B33" s="124" t="s">
        <v>83</v>
      </c>
      <c r="C33" s="118" t="s">
        <v>19</v>
      </c>
      <c r="D33" s="118" t="s">
        <v>20</v>
      </c>
      <c r="E33" s="119" t="s">
        <v>317</v>
      </c>
      <c r="F33" s="120" t="s">
        <v>21</v>
      </c>
      <c r="G33" s="148">
        <v>86996627</v>
      </c>
      <c r="H33" s="148">
        <v>86996627</v>
      </c>
      <c r="I33" s="148">
        <v>0</v>
      </c>
      <c r="J33" s="148">
        <v>0</v>
      </c>
      <c r="K33" s="148">
        <v>34673743</v>
      </c>
      <c r="L33" s="148">
        <v>52322884</v>
      </c>
      <c r="M33" s="148">
        <v>34673743</v>
      </c>
      <c r="N33" s="148">
        <v>0</v>
      </c>
      <c r="O33" s="148">
        <v>34673743</v>
      </c>
      <c r="P33" s="148">
        <v>0</v>
      </c>
      <c r="Q33" s="148">
        <v>34673743</v>
      </c>
      <c r="R33" s="148">
        <v>0</v>
      </c>
      <c r="S33" s="148">
        <v>0</v>
      </c>
      <c r="T33" s="128"/>
    </row>
    <row r="34" spans="1:20" ht="15" x14ac:dyDescent="0.25">
      <c r="A34" s="112" t="s">
        <v>84</v>
      </c>
      <c r="B34" s="123" t="s">
        <v>85</v>
      </c>
      <c r="C34" s="115" t="s">
        <v>19</v>
      </c>
      <c r="D34" s="115" t="s">
        <v>20</v>
      </c>
      <c r="E34" s="116" t="s">
        <v>317</v>
      </c>
      <c r="F34" s="117" t="s">
        <v>21</v>
      </c>
      <c r="G34" s="147">
        <v>26826855133</v>
      </c>
      <c r="H34" s="147">
        <v>24371834392.73</v>
      </c>
      <c r="I34" s="147">
        <v>2455020740.27</v>
      </c>
      <c r="J34" s="147">
        <v>0</v>
      </c>
      <c r="K34" s="147">
        <v>20702942041.950001</v>
      </c>
      <c r="L34" s="147">
        <v>3668892350.7800002</v>
      </c>
      <c r="M34" s="147">
        <v>13329228764.5</v>
      </c>
      <c r="N34" s="147">
        <v>7373713277.4499998</v>
      </c>
      <c r="O34" s="147">
        <v>13237148488.530001</v>
      </c>
      <c r="P34" s="147">
        <v>92080275.969999999</v>
      </c>
      <c r="Q34" s="147">
        <v>13234068517.530001</v>
      </c>
      <c r="R34" s="147">
        <v>3079971</v>
      </c>
      <c r="S34" s="147">
        <v>9783787</v>
      </c>
      <c r="T34" s="128"/>
    </row>
    <row r="35" spans="1:20" ht="15" x14ac:dyDescent="0.25">
      <c r="A35" s="112" t="s">
        <v>86</v>
      </c>
      <c r="B35" s="123" t="s">
        <v>87</v>
      </c>
      <c r="C35" s="115" t="s">
        <v>19</v>
      </c>
      <c r="D35" s="115" t="s">
        <v>20</v>
      </c>
      <c r="E35" s="116" t="s">
        <v>317</v>
      </c>
      <c r="F35" s="117" t="s">
        <v>21</v>
      </c>
      <c r="G35" s="147">
        <v>108766</v>
      </c>
      <c r="H35" s="147">
        <v>0</v>
      </c>
      <c r="I35" s="147">
        <v>108766</v>
      </c>
      <c r="J35" s="147">
        <v>0</v>
      </c>
      <c r="K35" s="147">
        <v>0</v>
      </c>
      <c r="L35" s="147">
        <v>0</v>
      </c>
      <c r="M35" s="147">
        <v>0</v>
      </c>
      <c r="N35" s="147">
        <v>0</v>
      </c>
      <c r="O35" s="147">
        <v>0</v>
      </c>
      <c r="P35" s="147">
        <v>0</v>
      </c>
      <c r="Q35" s="147">
        <v>0</v>
      </c>
      <c r="R35" s="147">
        <v>0</v>
      </c>
      <c r="S35" s="147">
        <v>0</v>
      </c>
      <c r="T35" s="128"/>
    </row>
    <row r="36" spans="1:20" ht="15" x14ac:dyDescent="0.25">
      <c r="A36" s="112" t="s">
        <v>88</v>
      </c>
      <c r="B36" s="123" t="s">
        <v>89</v>
      </c>
      <c r="C36" s="115" t="s">
        <v>19</v>
      </c>
      <c r="D36" s="115" t="s">
        <v>20</v>
      </c>
      <c r="E36" s="116" t="s">
        <v>317</v>
      </c>
      <c r="F36" s="117" t="s">
        <v>21</v>
      </c>
      <c r="G36" s="147">
        <v>108766</v>
      </c>
      <c r="H36" s="147">
        <v>0</v>
      </c>
      <c r="I36" s="147">
        <v>108766</v>
      </c>
      <c r="J36" s="147">
        <v>0</v>
      </c>
      <c r="K36" s="147">
        <v>0</v>
      </c>
      <c r="L36" s="147">
        <v>0</v>
      </c>
      <c r="M36" s="147">
        <v>0</v>
      </c>
      <c r="N36" s="147">
        <v>0</v>
      </c>
      <c r="O36" s="147">
        <v>0</v>
      </c>
      <c r="P36" s="147">
        <v>0</v>
      </c>
      <c r="Q36" s="147">
        <v>0</v>
      </c>
      <c r="R36" s="147">
        <v>0</v>
      </c>
      <c r="S36" s="147">
        <v>0</v>
      </c>
      <c r="T36" s="128"/>
    </row>
    <row r="37" spans="1:20" ht="16.5" x14ac:dyDescent="0.25">
      <c r="A37" s="112" t="s">
        <v>90</v>
      </c>
      <c r="B37" s="123" t="s">
        <v>91</v>
      </c>
      <c r="C37" s="115" t="s">
        <v>19</v>
      </c>
      <c r="D37" s="115" t="s">
        <v>20</v>
      </c>
      <c r="E37" s="116" t="s">
        <v>317</v>
      </c>
      <c r="F37" s="117" t="s">
        <v>21</v>
      </c>
      <c r="G37" s="147">
        <v>54383</v>
      </c>
      <c r="H37" s="147">
        <v>0</v>
      </c>
      <c r="I37" s="147">
        <v>54383</v>
      </c>
      <c r="J37" s="147">
        <v>0</v>
      </c>
      <c r="K37" s="147">
        <v>0</v>
      </c>
      <c r="L37" s="147">
        <v>0</v>
      </c>
      <c r="M37" s="147">
        <v>0</v>
      </c>
      <c r="N37" s="147">
        <v>0</v>
      </c>
      <c r="O37" s="147">
        <v>0</v>
      </c>
      <c r="P37" s="147">
        <v>0</v>
      </c>
      <c r="Q37" s="147">
        <v>0</v>
      </c>
      <c r="R37" s="147">
        <v>0</v>
      </c>
      <c r="S37" s="147">
        <v>0</v>
      </c>
      <c r="T37" s="128"/>
    </row>
    <row r="38" spans="1:20" ht="16.5" x14ac:dyDescent="0.25">
      <c r="A38" s="112" t="s">
        <v>92</v>
      </c>
      <c r="B38" s="124" t="s">
        <v>93</v>
      </c>
      <c r="C38" s="118" t="s">
        <v>19</v>
      </c>
      <c r="D38" s="118" t="s">
        <v>20</v>
      </c>
      <c r="E38" s="119" t="s">
        <v>317</v>
      </c>
      <c r="F38" s="120" t="s">
        <v>21</v>
      </c>
      <c r="G38" s="148">
        <v>54383</v>
      </c>
      <c r="H38" s="148">
        <v>0</v>
      </c>
      <c r="I38" s="148">
        <v>54383</v>
      </c>
      <c r="J38" s="148">
        <v>0</v>
      </c>
      <c r="K38" s="148">
        <v>0</v>
      </c>
      <c r="L38" s="148">
        <v>0</v>
      </c>
      <c r="M38" s="148">
        <v>0</v>
      </c>
      <c r="N38" s="148">
        <v>0</v>
      </c>
      <c r="O38" s="148">
        <v>0</v>
      </c>
      <c r="P38" s="148">
        <v>0</v>
      </c>
      <c r="Q38" s="148">
        <v>0</v>
      </c>
      <c r="R38" s="148">
        <v>0</v>
      </c>
      <c r="S38" s="148">
        <v>0</v>
      </c>
      <c r="T38" s="128"/>
    </row>
    <row r="39" spans="1:20" ht="27.75" customHeight="1" x14ac:dyDescent="0.25">
      <c r="A39" s="112" t="s">
        <v>94</v>
      </c>
      <c r="B39" s="123" t="s">
        <v>95</v>
      </c>
      <c r="C39" s="115" t="s">
        <v>19</v>
      </c>
      <c r="D39" s="115" t="s">
        <v>20</v>
      </c>
      <c r="E39" s="116" t="s">
        <v>317</v>
      </c>
      <c r="F39" s="117" t="s">
        <v>21</v>
      </c>
      <c r="G39" s="147">
        <v>0</v>
      </c>
      <c r="H39" s="147">
        <v>0</v>
      </c>
      <c r="I39" s="147">
        <v>0</v>
      </c>
      <c r="J39" s="147">
        <v>0</v>
      </c>
      <c r="K39" s="147">
        <v>0</v>
      </c>
      <c r="L39" s="147">
        <v>0</v>
      </c>
      <c r="M39" s="147">
        <v>0</v>
      </c>
      <c r="N39" s="147">
        <v>0</v>
      </c>
      <c r="O39" s="147">
        <v>0</v>
      </c>
      <c r="P39" s="147">
        <v>0</v>
      </c>
      <c r="Q39" s="147">
        <v>0</v>
      </c>
      <c r="R39" s="147">
        <v>0</v>
      </c>
      <c r="S39" s="147">
        <v>0</v>
      </c>
      <c r="T39" s="128"/>
    </row>
    <row r="40" spans="1:20" ht="27.75" customHeight="1" x14ac:dyDescent="0.25">
      <c r="A40" s="112" t="s">
        <v>96</v>
      </c>
      <c r="B40" s="124" t="s">
        <v>97</v>
      </c>
      <c r="C40" s="118" t="s">
        <v>19</v>
      </c>
      <c r="D40" s="118" t="s">
        <v>20</v>
      </c>
      <c r="E40" s="119" t="s">
        <v>317</v>
      </c>
      <c r="F40" s="120" t="s">
        <v>21</v>
      </c>
      <c r="G40" s="148">
        <v>0</v>
      </c>
      <c r="H40" s="148">
        <v>0</v>
      </c>
      <c r="I40" s="148">
        <v>0</v>
      </c>
      <c r="J40" s="148">
        <v>0</v>
      </c>
      <c r="K40" s="148">
        <v>0</v>
      </c>
      <c r="L40" s="148">
        <v>0</v>
      </c>
      <c r="M40" s="148">
        <v>0</v>
      </c>
      <c r="N40" s="148">
        <v>0</v>
      </c>
      <c r="O40" s="148">
        <v>0</v>
      </c>
      <c r="P40" s="148">
        <v>0</v>
      </c>
      <c r="Q40" s="148">
        <v>0</v>
      </c>
      <c r="R40" s="148">
        <v>0</v>
      </c>
      <c r="S40" s="148">
        <v>0</v>
      </c>
      <c r="T40" s="128"/>
    </row>
    <row r="41" spans="1:20" ht="15" x14ac:dyDescent="0.25">
      <c r="A41" s="112" t="s">
        <v>98</v>
      </c>
      <c r="B41" s="124" t="s">
        <v>99</v>
      </c>
      <c r="C41" s="118" t="s">
        <v>19</v>
      </c>
      <c r="D41" s="118" t="s">
        <v>20</v>
      </c>
      <c r="E41" s="119" t="s">
        <v>317</v>
      </c>
      <c r="F41" s="120" t="s">
        <v>21</v>
      </c>
      <c r="G41" s="148">
        <v>0</v>
      </c>
      <c r="H41" s="148">
        <v>0</v>
      </c>
      <c r="I41" s="148">
        <v>0</v>
      </c>
      <c r="J41" s="148">
        <v>0</v>
      </c>
      <c r="K41" s="148">
        <v>0</v>
      </c>
      <c r="L41" s="148">
        <v>0</v>
      </c>
      <c r="M41" s="148">
        <v>0</v>
      </c>
      <c r="N41" s="148">
        <v>0</v>
      </c>
      <c r="O41" s="148">
        <v>0</v>
      </c>
      <c r="P41" s="148">
        <v>0</v>
      </c>
      <c r="Q41" s="148">
        <v>0</v>
      </c>
      <c r="R41" s="148">
        <v>0</v>
      </c>
      <c r="S41" s="148">
        <v>0</v>
      </c>
      <c r="T41" s="128"/>
    </row>
    <row r="42" spans="1:20" ht="16.5" x14ac:dyDescent="0.25">
      <c r="A42" s="112" t="s">
        <v>100</v>
      </c>
      <c r="B42" s="124" t="s">
        <v>101</v>
      </c>
      <c r="C42" s="118" t="s">
        <v>19</v>
      </c>
      <c r="D42" s="118" t="s">
        <v>20</v>
      </c>
      <c r="E42" s="119" t="s">
        <v>317</v>
      </c>
      <c r="F42" s="120" t="s">
        <v>21</v>
      </c>
      <c r="G42" s="148">
        <v>0</v>
      </c>
      <c r="H42" s="148">
        <v>0</v>
      </c>
      <c r="I42" s="148">
        <v>0</v>
      </c>
      <c r="J42" s="148">
        <v>0</v>
      </c>
      <c r="K42" s="148">
        <v>0</v>
      </c>
      <c r="L42" s="148">
        <v>0</v>
      </c>
      <c r="M42" s="148">
        <v>0</v>
      </c>
      <c r="N42" s="148">
        <v>0</v>
      </c>
      <c r="O42" s="148">
        <v>0</v>
      </c>
      <c r="P42" s="148">
        <v>0</v>
      </c>
      <c r="Q42" s="148">
        <v>0</v>
      </c>
      <c r="R42" s="148">
        <v>0</v>
      </c>
      <c r="S42" s="148">
        <v>0</v>
      </c>
      <c r="T42" s="128"/>
    </row>
    <row r="43" spans="1:20" ht="15" x14ac:dyDescent="0.25">
      <c r="A43" s="112" t="s">
        <v>102</v>
      </c>
      <c r="B43" s="124" t="s">
        <v>103</v>
      </c>
      <c r="C43" s="118" t="s">
        <v>19</v>
      </c>
      <c r="D43" s="118" t="s">
        <v>20</v>
      </c>
      <c r="E43" s="119" t="s">
        <v>317</v>
      </c>
      <c r="F43" s="120" t="s">
        <v>21</v>
      </c>
      <c r="G43" s="148">
        <v>0</v>
      </c>
      <c r="H43" s="148">
        <v>0</v>
      </c>
      <c r="I43" s="148">
        <v>0</v>
      </c>
      <c r="J43" s="148">
        <v>0</v>
      </c>
      <c r="K43" s="148">
        <v>0</v>
      </c>
      <c r="L43" s="148">
        <v>0</v>
      </c>
      <c r="M43" s="148">
        <v>0</v>
      </c>
      <c r="N43" s="148">
        <v>0</v>
      </c>
      <c r="O43" s="148">
        <v>0</v>
      </c>
      <c r="P43" s="148">
        <v>0</v>
      </c>
      <c r="Q43" s="148">
        <v>0</v>
      </c>
      <c r="R43" s="148">
        <v>0</v>
      </c>
      <c r="S43" s="148">
        <v>0</v>
      </c>
      <c r="T43" s="128"/>
    </row>
    <row r="44" spans="1:20" ht="16.5" x14ac:dyDescent="0.25">
      <c r="A44" s="112" t="s">
        <v>104</v>
      </c>
      <c r="B44" s="124" t="s">
        <v>105</v>
      </c>
      <c r="C44" s="118" t="s">
        <v>19</v>
      </c>
      <c r="D44" s="118" t="s">
        <v>20</v>
      </c>
      <c r="E44" s="119" t="s">
        <v>317</v>
      </c>
      <c r="F44" s="120" t="s">
        <v>21</v>
      </c>
      <c r="G44" s="148">
        <v>0</v>
      </c>
      <c r="H44" s="148">
        <v>0</v>
      </c>
      <c r="I44" s="148">
        <v>0</v>
      </c>
      <c r="J44" s="148">
        <v>0</v>
      </c>
      <c r="K44" s="148">
        <v>0</v>
      </c>
      <c r="L44" s="148">
        <v>0</v>
      </c>
      <c r="M44" s="148">
        <v>0</v>
      </c>
      <c r="N44" s="148">
        <v>0</v>
      </c>
      <c r="O44" s="148">
        <v>0</v>
      </c>
      <c r="P44" s="148">
        <v>0</v>
      </c>
      <c r="Q44" s="148">
        <v>0</v>
      </c>
      <c r="R44" s="148">
        <v>0</v>
      </c>
      <c r="S44" s="148">
        <v>0</v>
      </c>
      <c r="T44" s="128"/>
    </row>
    <row r="45" spans="1:20" ht="16.5" x14ac:dyDescent="0.25">
      <c r="A45" s="112" t="s">
        <v>106</v>
      </c>
      <c r="B45" s="124" t="s">
        <v>107</v>
      </c>
      <c r="C45" s="118" t="s">
        <v>19</v>
      </c>
      <c r="D45" s="118" t="s">
        <v>20</v>
      </c>
      <c r="E45" s="119" t="s">
        <v>317</v>
      </c>
      <c r="F45" s="120" t="s">
        <v>21</v>
      </c>
      <c r="G45" s="148">
        <v>0</v>
      </c>
      <c r="H45" s="148">
        <v>0</v>
      </c>
      <c r="I45" s="148">
        <v>0</v>
      </c>
      <c r="J45" s="148">
        <v>0</v>
      </c>
      <c r="K45" s="148">
        <v>0</v>
      </c>
      <c r="L45" s="148">
        <v>0</v>
      </c>
      <c r="M45" s="148">
        <v>0</v>
      </c>
      <c r="N45" s="148">
        <v>0</v>
      </c>
      <c r="O45" s="148">
        <v>0</v>
      </c>
      <c r="P45" s="148">
        <v>0</v>
      </c>
      <c r="Q45" s="148">
        <v>0</v>
      </c>
      <c r="R45" s="148">
        <v>0</v>
      </c>
      <c r="S45" s="148">
        <v>0</v>
      </c>
      <c r="T45" s="128"/>
    </row>
    <row r="46" spans="1:20" ht="15" x14ac:dyDescent="0.25">
      <c r="A46" s="112" t="s">
        <v>108</v>
      </c>
      <c r="B46" s="123" t="s">
        <v>109</v>
      </c>
      <c r="C46" s="115" t="s">
        <v>19</v>
      </c>
      <c r="D46" s="115" t="s">
        <v>20</v>
      </c>
      <c r="E46" s="116" t="s">
        <v>317</v>
      </c>
      <c r="F46" s="117" t="s">
        <v>21</v>
      </c>
      <c r="G46" s="147">
        <v>54383</v>
      </c>
      <c r="H46" s="147">
        <v>0</v>
      </c>
      <c r="I46" s="147">
        <v>54383</v>
      </c>
      <c r="J46" s="147">
        <v>0</v>
      </c>
      <c r="K46" s="147">
        <v>0</v>
      </c>
      <c r="L46" s="147">
        <v>0</v>
      </c>
      <c r="M46" s="147">
        <v>0</v>
      </c>
      <c r="N46" s="147">
        <v>0</v>
      </c>
      <c r="O46" s="147">
        <v>0</v>
      </c>
      <c r="P46" s="147">
        <v>0</v>
      </c>
      <c r="Q46" s="147">
        <v>0</v>
      </c>
      <c r="R46" s="147">
        <v>0</v>
      </c>
      <c r="S46" s="147">
        <v>0</v>
      </c>
      <c r="T46" s="128"/>
    </row>
    <row r="47" spans="1:20" ht="15" x14ac:dyDescent="0.25">
      <c r="A47" s="112" t="s">
        <v>110</v>
      </c>
      <c r="B47" s="124" t="s">
        <v>111</v>
      </c>
      <c r="C47" s="118" t="s">
        <v>19</v>
      </c>
      <c r="D47" s="118" t="s">
        <v>20</v>
      </c>
      <c r="E47" s="119" t="s">
        <v>317</v>
      </c>
      <c r="F47" s="120" t="s">
        <v>21</v>
      </c>
      <c r="G47" s="148">
        <v>54383</v>
      </c>
      <c r="H47" s="148">
        <v>0</v>
      </c>
      <c r="I47" s="148">
        <v>54383</v>
      </c>
      <c r="J47" s="148">
        <v>0</v>
      </c>
      <c r="K47" s="148">
        <v>0</v>
      </c>
      <c r="L47" s="148">
        <v>0</v>
      </c>
      <c r="M47" s="148">
        <v>0</v>
      </c>
      <c r="N47" s="148">
        <v>0</v>
      </c>
      <c r="O47" s="148">
        <v>0</v>
      </c>
      <c r="P47" s="148">
        <v>0</v>
      </c>
      <c r="Q47" s="148">
        <v>0</v>
      </c>
      <c r="R47" s="148">
        <v>0</v>
      </c>
      <c r="S47" s="148">
        <v>0</v>
      </c>
      <c r="T47" s="128"/>
    </row>
    <row r="48" spans="1:20" ht="15" x14ac:dyDescent="0.25">
      <c r="A48" s="112" t="s">
        <v>112</v>
      </c>
      <c r="B48" s="123" t="s">
        <v>113</v>
      </c>
      <c r="C48" s="115" t="s">
        <v>19</v>
      </c>
      <c r="D48" s="115" t="s">
        <v>20</v>
      </c>
      <c r="E48" s="116" t="s">
        <v>317</v>
      </c>
      <c r="F48" s="117" t="s">
        <v>21</v>
      </c>
      <c r="G48" s="147">
        <v>26826746367</v>
      </c>
      <c r="H48" s="147">
        <v>24371834392.73</v>
      </c>
      <c r="I48" s="147">
        <v>2454911974.27</v>
      </c>
      <c r="J48" s="147">
        <v>0</v>
      </c>
      <c r="K48" s="147">
        <v>20702942041.950001</v>
      </c>
      <c r="L48" s="147">
        <v>3668892350.7800002</v>
      </c>
      <c r="M48" s="147">
        <v>13329228764.5</v>
      </c>
      <c r="N48" s="147">
        <v>7373713277.4499998</v>
      </c>
      <c r="O48" s="147">
        <v>13237148488.530001</v>
      </c>
      <c r="P48" s="147">
        <v>92080275.969999999</v>
      </c>
      <c r="Q48" s="147">
        <v>13234068517.530001</v>
      </c>
      <c r="R48" s="147">
        <v>3079971</v>
      </c>
      <c r="S48" s="147">
        <v>9783787</v>
      </c>
      <c r="T48" s="128"/>
    </row>
    <row r="49" spans="1:20" ht="15" x14ac:dyDescent="0.25">
      <c r="A49" s="112" t="s">
        <v>114</v>
      </c>
      <c r="B49" s="123" t="s">
        <v>115</v>
      </c>
      <c r="C49" s="115" t="s">
        <v>19</v>
      </c>
      <c r="D49" s="115" t="s">
        <v>20</v>
      </c>
      <c r="E49" s="116" t="s">
        <v>317</v>
      </c>
      <c r="F49" s="117" t="s">
        <v>21</v>
      </c>
      <c r="G49" s="147">
        <v>1257258150</v>
      </c>
      <c r="H49" s="147">
        <v>880575916.14999998</v>
      </c>
      <c r="I49" s="147">
        <v>376682233.85000002</v>
      </c>
      <c r="J49" s="147">
        <v>0</v>
      </c>
      <c r="K49" s="147">
        <v>171695488.62</v>
      </c>
      <c r="L49" s="147">
        <v>708880427.52999997</v>
      </c>
      <c r="M49" s="147">
        <v>90205343.010000005</v>
      </c>
      <c r="N49" s="147">
        <v>81490145.609999999</v>
      </c>
      <c r="O49" s="147">
        <v>90205343.010000005</v>
      </c>
      <c r="P49" s="147">
        <v>0</v>
      </c>
      <c r="Q49" s="147">
        <v>90205343.010000005</v>
      </c>
      <c r="R49" s="147">
        <v>0</v>
      </c>
      <c r="S49" s="147">
        <v>0</v>
      </c>
      <c r="T49" s="128"/>
    </row>
    <row r="50" spans="1:20" ht="24.75" x14ac:dyDescent="0.25">
      <c r="A50" s="112" t="s">
        <v>116</v>
      </c>
      <c r="B50" s="123" t="s">
        <v>117</v>
      </c>
      <c r="C50" s="115" t="s">
        <v>19</v>
      </c>
      <c r="D50" s="115" t="s">
        <v>20</v>
      </c>
      <c r="E50" s="116" t="s">
        <v>317</v>
      </c>
      <c r="F50" s="117" t="s">
        <v>21</v>
      </c>
      <c r="G50" s="147">
        <v>502506977</v>
      </c>
      <c r="H50" s="147">
        <v>314077623.86000001</v>
      </c>
      <c r="I50" s="147">
        <v>188429353.13999999</v>
      </c>
      <c r="J50" s="147">
        <v>0</v>
      </c>
      <c r="K50" s="147">
        <v>57495501.640000001</v>
      </c>
      <c r="L50" s="147">
        <v>256582122.22</v>
      </c>
      <c r="M50" s="147">
        <v>4079619.47</v>
      </c>
      <c r="N50" s="147">
        <v>53415882.170000002</v>
      </c>
      <c r="O50" s="147">
        <v>4079619.47</v>
      </c>
      <c r="P50" s="147">
        <v>0</v>
      </c>
      <c r="Q50" s="147">
        <v>4079619.47</v>
      </c>
      <c r="R50" s="147">
        <v>0</v>
      </c>
      <c r="S50" s="147">
        <v>0</v>
      </c>
      <c r="T50" s="128"/>
    </row>
    <row r="51" spans="1:20" ht="15" customHeight="1" x14ac:dyDescent="0.25">
      <c r="A51" s="112" t="s">
        <v>118</v>
      </c>
      <c r="B51" s="124" t="s">
        <v>119</v>
      </c>
      <c r="C51" s="118" t="s">
        <v>19</v>
      </c>
      <c r="D51" s="118" t="s">
        <v>20</v>
      </c>
      <c r="E51" s="119" t="s">
        <v>317</v>
      </c>
      <c r="F51" s="120" t="s">
        <v>21</v>
      </c>
      <c r="G51" s="148">
        <v>9755481</v>
      </c>
      <c r="H51" s="148">
        <v>4079619.47</v>
      </c>
      <c r="I51" s="148">
        <v>5675861.5300000003</v>
      </c>
      <c r="J51" s="148">
        <v>0</v>
      </c>
      <c r="K51" s="148">
        <v>4079619.47</v>
      </c>
      <c r="L51" s="148">
        <v>0</v>
      </c>
      <c r="M51" s="148">
        <v>4079619.47</v>
      </c>
      <c r="N51" s="148">
        <v>0</v>
      </c>
      <c r="O51" s="148">
        <v>4079619.47</v>
      </c>
      <c r="P51" s="148">
        <v>0</v>
      </c>
      <c r="Q51" s="148">
        <v>4079619.47</v>
      </c>
      <c r="R51" s="148">
        <v>0</v>
      </c>
      <c r="S51" s="148">
        <v>0</v>
      </c>
      <c r="T51" s="128"/>
    </row>
    <row r="52" spans="1:20" ht="15" x14ac:dyDescent="0.25">
      <c r="A52" s="112" t="s">
        <v>120</v>
      </c>
      <c r="B52" s="124" t="s">
        <v>121</v>
      </c>
      <c r="C52" s="118" t="s">
        <v>19</v>
      </c>
      <c r="D52" s="118" t="s">
        <v>20</v>
      </c>
      <c r="E52" s="119" t="s">
        <v>317</v>
      </c>
      <c r="F52" s="120" t="s">
        <v>21</v>
      </c>
      <c r="G52" s="148">
        <v>108766</v>
      </c>
      <c r="H52" s="148">
        <v>0</v>
      </c>
      <c r="I52" s="148">
        <v>108766</v>
      </c>
      <c r="J52" s="148">
        <v>0</v>
      </c>
      <c r="K52" s="148">
        <v>0</v>
      </c>
      <c r="L52" s="148">
        <v>0</v>
      </c>
      <c r="M52" s="148">
        <v>0</v>
      </c>
      <c r="N52" s="148">
        <v>0</v>
      </c>
      <c r="O52" s="148">
        <v>0</v>
      </c>
      <c r="P52" s="148">
        <v>0</v>
      </c>
      <c r="Q52" s="148">
        <v>0</v>
      </c>
      <c r="R52" s="148">
        <v>0</v>
      </c>
      <c r="S52" s="148">
        <v>0</v>
      </c>
      <c r="T52" s="128"/>
    </row>
    <row r="53" spans="1:20" ht="16.5" x14ac:dyDescent="0.25">
      <c r="A53" s="112" t="s">
        <v>122</v>
      </c>
      <c r="B53" s="124" t="s">
        <v>123</v>
      </c>
      <c r="C53" s="118" t="s">
        <v>19</v>
      </c>
      <c r="D53" s="118" t="s">
        <v>20</v>
      </c>
      <c r="E53" s="119" t="s">
        <v>317</v>
      </c>
      <c r="F53" s="120" t="s">
        <v>21</v>
      </c>
      <c r="G53" s="148">
        <v>5438282</v>
      </c>
      <c r="H53" s="148">
        <v>0</v>
      </c>
      <c r="I53" s="148">
        <v>5438282</v>
      </c>
      <c r="J53" s="148">
        <v>0</v>
      </c>
      <c r="K53" s="148">
        <v>0</v>
      </c>
      <c r="L53" s="148">
        <v>0</v>
      </c>
      <c r="M53" s="148">
        <v>0</v>
      </c>
      <c r="N53" s="148">
        <v>0</v>
      </c>
      <c r="O53" s="148">
        <v>0</v>
      </c>
      <c r="P53" s="148">
        <v>0</v>
      </c>
      <c r="Q53" s="148">
        <v>0</v>
      </c>
      <c r="R53" s="148">
        <v>0</v>
      </c>
      <c r="S53" s="148">
        <v>0</v>
      </c>
      <c r="T53" s="128"/>
    </row>
    <row r="54" spans="1:20" ht="16.5" x14ac:dyDescent="0.25">
      <c r="A54" s="112" t="s">
        <v>124</v>
      </c>
      <c r="B54" s="124" t="s">
        <v>125</v>
      </c>
      <c r="C54" s="118" t="s">
        <v>19</v>
      </c>
      <c r="D54" s="118" t="s">
        <v>20</v>
      </c>
      <c r="E54" s="119" t="s">
        <v>317</v>
      </c>
      <c r="F54" s="120" t="s">
        <v>21</v>
      </c>
      <c r="G54" s="148">
        <v>37204448</v>
      </c>
      <c r="H54" s="148">
        <v>7013860</v>
      </c>
      <c r="I54" s="148">
        <v>30190588</v>
      </c>
      <c r="J54" s="148">
        <v>0</v>
      </c>
      <c r="K54" s="148">
        <v>0</v>
      </c>
      <c r="L54" s="148">
        <v>7013860</v>
      </c>
      <c r="M54" s="148">
        <v>0</v>
      </c>
      <c r="N54" s="148">
        <v>0</v>
      </c>
      <c r="O54" s="148">
        <v>0</v>
      </c>
      <c r="P54" s="148">
        <v>0</v>
      </c>
      <c r="Q54" s="148">
        <v>0</v>
      </c>
      <c r="R54" s="148">
        <v>0</v>
      </c>
      <c r="S54" s="148">
        <v>0</v>
      </c>
      <c r="T54" s="128"/>
    </row>
    <row r="55" spans="1:20" ht="15" x14ac:dyDescent="0.25">
      <c r="A55" s="112" t="s">
        <v>126</v>
      </c>
      <c r="B55" s="124" t="s">
        <v>127</v>
      </c>
      <c r="C55" s="118" t="s">
        <v>19</v>
      </c>
      <c r="D55" s="118" t="s">
        <v>20</v>
      </c>
      <c r="E55" s="119" t="s">
        <v>317</v>
      </c>
      <c r="F55" s="120" t="s">
        <v>21</v>
      </c>
      <c r="G55" s="148">
        <v>450000000</v>
      </c>
      <c r="H55" s="148">
        <v>302984144.38999999</v>
      </c>
      <c r="I55" s="148">
        <v>147015855.61000001</v>
      </c>
      <c r="J55" s="148">
        <v>0</v>
      </c>
      <c r="K55" s="148">
        <v>53415882.170000002</v>
      </c>
      <c r="L55" s="148">
        <v>249568262.22</v>
      </c>
      <c r="M55" s="148">
        <v>0</v>
      </c>
      <c r="N55" s="148">
        <v>53415882.170000002</v>
      </c>
      <c r="O55" s="148">
        <v>0</v>
      </c>
      <c r="P55" s="148">
        <v>0</v>
      </c>
      <c r="Q55" s="148">
        <v>0</v>
      </c>
      <c r="R55" s="148">
        <v>0</v>
      </c>
      <c r="S55" s="148">
        <v>0</v>
      </c>
      <c r="T55" s="128"/>
    </row>
    <row r="56" spans="1:20" ht="16.5" x14ac:dyDescent="0.25">
      <c r="A56" s="112" t="s">
        <v>128</v>
      </c>
      <c r="B56" s="123" t="s">
        <v>129</v>
      </c>
      <c r="C56" s="115" t="s">
        <v>19</v>
      </c>
      <c r="D56" s="115" t="s">
        <v>20</v>
      </c>
      <c r="E56" s="116" t="s">
        <v>317</v>
      </c>
      <c r="F56" s="117" t="s">
        <v>21</v>
      </c>
      <c r="G56" s="147">
        <v>355642504</v>
      </c>
      <c r="H56" s="147">
        <v>217604556.22999999</v>
      </c>
      <c r="I56" s="147">
        <v>138037947.77000001</v>
      </c>
      <c r="J56" s="147">
        <v>0</v>
      </c>
      <c r="K56" s="147">
        <v>102286896.98</v>
      </c>
      <c r="L56" s="147">
        <v>115317659.25</v>
      </c>
      <c r="M56" s="147">
        <v>74212633.540000007</v>
      </c>
      <c r="N56" s="147">
        <v>28074263.440000001</v>
      </c>
      <c r="O56" s="147">
        <v>74212633.540000007</v>
      </c>
      <c r="P56" s="147">
        <v>0</v>
      </c>
      <c r="Q56" s="147">
        <v>74212633.540000007</v>
      </c>
      <c r="R56" s="147">
        <v>0</v>
      </c>
      <c r="S56" s="147">
        <v>0</v>
      </c>
      <c r="T56" s="128"/>
    </row>
    <row r="57" spans="1:20" ht="16.5" x14ac:dyDescent="0.25">
      <c r="A57" s="112" t="s">
        <v>130</v>
      </c>
      <c r="B57" s="124" t="s">
        <v>131</v>
      </c>
      <c r="C57" s="118" t="s">
        <v>19</v>
      </c>
      <c r="D57" s="118" t="s">
        <v>20</v>
      </c>
      <c r="E57" s="119" t="s">
        <v>317</v>
      </c>
      <c r="F57" s="120" t="s">
        <v>21</v>
      </c>
      <c r="G57" s="148">
        <v>1888393</v>
      </c>
      <c r="H57" s="148">
        <v>289495.18</v>
      </c>
      <c r="I57" s="148">
        <v>1598897.82</v>
      </c>
      <c r="J57" s="148">
        <v>0</v>
      </c>
      <c r="K57" s="148">
        <v>289495.18</v>
      </c>
      <c r="L57" s="148">
        <v>0</v>
      </c>
      <c r="M57" s="148">
        <v>289495.18</v>
      </c>
      <c r="N57" s="148">
        <v>0</v>
      </c>
      <c r="O57" s="148">
        <v>289495.18</v>
      </c>
      <c r="P57" s="148">
        <v>0</v>
      </c>
      <c r="Q57" s="148">
        <v>289495.18</v>
      </c>
      <c r="R57" s="148">
        <v>0</v>
      </c>
      <c r="S57" s="148">
        <v>0</v>
      </c>
      <c r="T57" s="128"/>
    </row>
    <row r="58" spans="1:20" ht="16.5" x14ac:dyDescent="0.25">
      <c r="A58" s="112" t="s">
        <v>132</v>
      </c>
      <c r="B58" s="124" t="s">
        <v>512</v>
      </c>
      <c r="C58" s="118" t="s">
        <v>19</v>
      </c>
      <c r="D58" s="118" t="s">
        <v>20</v>
      </c>
      <c r="E58" s="119" t="s">
        <v>317</v>
      </c>
      <c r="F58" s="120" t="s">
        <v>21</v>
      </c>
      <c r="G58" s="148">
        <v>81334970</v>
      </c>
      <c r="H58" s="148">
        <v>16780115</v>
      </c>
      <c r="I58" s="148">
        <v>64554855</v>
      </c>
      <c r="J58" s="148">
        <v>0</v>
      </c>
      <c r="K58" s="148">
        <v>16780115</v>
      </c>
      <c r="L58" s="148">
        <v>0</v>
      </c>
      <c r="M58" s="148">
        <v>16780115</v>
      </c>
      <c r="N58" s="148">
        <v>0</v>
      </c>
      <c r="O58" s="148">
        <v>16780115</v>
      </c>
      <c r="P58" s="148">
        <v>0</v>
      </c>
      <c r="Q58" s="148">
        <v>16780115</v>
      </c>
      <c r="R58" s="148">
        <v>0</v>
      </c>
      <c r="S58" s="148">
        <v>0</v>
      </c>
      <c r="T58" s="128"/>
    </row>
    <row r="59" spans="1:20" ht="24.75" x14ac:dyDescent="0.25">
      <c r="A59" s="112" t="s">
        <v>134</v>
      </c>
      <c r="B59" s="124" t="s">
        <v>135</v>
      </c>
      <c r="C59" s="118" t="s">
        <v>19</v>
      </c>
      <c r="D59" s="118" t="s">
        <v>20</v>
      </c>
      <c r="E59" s="119" t="s">
        <v>317</v>
      </c>
      <c r="F59" s="120" t="s">
        <v>21</v>
      </c>
      <c r="G59" s="148">
        <v>56712738</v>
      </c>
      <c r="H59" s="148">
        <v>51168215</v>
      </c>
      <c r="I59" s="148">
        <v>5544523</v>
      </c>
      <c r="J59" s="148">
        <v>0</v>
      </c>
      <c r="K59" s="148">
        <v>51168215</v>
      </c>
      <c r="L59" s="148">
        <v>0</v>
      </c>
      <c r="M59" s="148">
        <v>23093951.559999999</v>
      </c>
      <c r="N59" s="148">
        <v>28074263.440000001</v>
      </c>
      <c r="O59" s="148">
        <v>23093951.559999999</v>
      </c>
      <c r="P59" s="148">
        <v>0</v>
      </c>
      <c r="Q59" s="148">
        <v>23093951.559999999</v>
      </c>
      <c r="R59" s="148">
        <v>0</v>
      </c>
      <c r="S59" s="148">
        <v>0</v>
      </c>
      <c r="T59" s="128"/>
    </row>
    <row r="60" spans="1:20" ht="15" x14ac:dyDescent="0.25">
      <c r="A60" s="112" t="s">
        <v>136</v>
      </c>
      <c r="B60" s="124" t="s">
        <v>137</v>
      </c>
      <c r="C60" s="118" t="s">
        <v>19</v>
      </c>
      <c r="D60" s="118" t="s">
        <v>20</v>
      </c>
      <c r="E60" s="119" t="s">
        <v>317</v>
      </c>
      <c r="F60" s="120" t="s">
        <v>21</v>
      </c>
      <c r="G60" s="148">
        <v>10066041</v>
      </c>
      <c r="H60" s="148">
        <v>1516195.93</v>
      </c>
      <c r="I60" s="148">
        <v>8549845.0700000003</v>
      </c>
      <c r="J60" s="148">
        <v>0</v>
      </c>
      <c r="K60" s="148">
        <v>0</v>
      </c>
      <c r="L60" s="148">
        <v>1516195.93</v>
      </c>
      <c r="M60" s="148">
        <v>0</v>
      </c>
      <c r="N60" s="148">
        <v>0</v>
      </c>
      <c r="O60" s="148">
        <v>0</v>
      </c>
      <c r="P60" s="148">
        <v>0</v>
      </c>
      <c r="Q60" s="148">
        <v>0</v>
      </c>
      <c r="R60" s="148">
        <v>0</v>
      </c>
      <c r="S60" s="148">
        <v>0</v>
      </c>
      <c r="T60" s="128"/>
    </row>
    <row r="61" spans="1:20" ht="24.75" x14ac:dyDescent="0.25">
      <c r="A61" s="112" t="s">
        <v>138</v>
      </c>
      <c r="B61" s="124" t="s">
        <v>139</v>
      </c>
      <c r="C61" s="118" t="s">
        <v>19</v>
      </c>
      <c r="D61" s="118" t="s">
        <v>20</v>
      </c>
      <c r="E61" s="119" t="s">
        <v>317</v>
      </c>
      <c r="F61" s="120" t="s">
        <v>21</v>
      </c>
      <c r="G61" s="148">
        <v>69878943</v>
      </c>
      <c r="H61" s="148">
        <v>42993966.280000001</v>
      </c>
      <c r="I61" s="148">
        <v>26884976.719999999</v>
      </c>
      <c r="J61" s="148">
        <v>0</v>
      </c>
      <c r="K61" s="148">
        <v>3500846</v>
      </c>
      <c r="L61" s="148">
        <v>39493120.280000001</v>
      </c>
      <c r="M61" s="148">
        <v>3500846</v>
      </c>
      <c r="N61" s="148">
        <v>0</v>
      </c>
      <c r="O61" s="148">
        <v>3500846</v>
      </c>
      <c r="P61" s="148">
        <v>0</v>
      </c>
      <c r="Q61" s="148">
        <v>3500846</v>
      </c>
      <c r="R61" s="148">
        <v>0</v>
      </c>
      <c r="S61" s="148">
        <v>0</v>
      </c>
      <c r="T61" s="128"/>
    </row>
    <row r="62" spans="1:20" ht="15" x14ac:dyDescent="0.25">
      <c r="A62" s="112" t="s">
        <v>140</v>
      </c>
      <c r="B62" s="124" t="s">
        <v>141</v>
      </c>
      <c r="C62" s="118" t="s">
        <v>19</v>
      </c>
      <c r="D62" s="118" t="s">
        <v>20</v>
      </c>
      <c r="E62" s="119" t="s">
        <v>317</v>
      </c>
      <c r="F62" s="120" t="s">
        <v>21</v>
      </c>
      <c r="G62" s="148">
        <v>104843163</v>
      </c>
      <c r="H62" s="148">
        <v>104793234.40000001</v>
      </c>
      <c r="I62" s="148">
        <v>49928.6</v>
      </c>
      <c r="J62" s="148">
        <v>0</v>
      </c>
      <c r="K62" s="148">
        <v>30548225.800000001</v>
      </c>
      <c r="L62" s="148">
        <v>74245008.599999994</v>
      </c>
      <c r="M62" s="148">
        <v>30548225.800000001</v>
      </c>
      <c r="N62" s="148">
        <v>0</v>
      </c>
      <c r="O62" s="148">
        <v>30548225.800000001</v>
      </c>
      <c r="P62" s="148">
        <v>0</v>
      </c>
      <c r="Q62" s="148">
        <v>30548225.800000001</v>
      </c>
      <c r="R62" s="148">
        <v>0</v>
      </c>
      <c r="S62" s="148">
        <v>0</v>
      </c>
      <c r="T62" s="128"/>
    </row>
    <row r="63" spans="1:20" ht="16.5" x14ac:dyDescent="0.25">
      <c r="A63" s="112" t="s">
        <v>142</v>
      </c>
      <c r="B63" s="124" t="s">
        <v>143</v>
      </c>
      <c r="C63" s="118" t="s">
        <v>19</v>
      </c>
      <c r="D63" s="118" t="s">
        <v>20</v>
      </c>
      <c r="E63" s="119" t="s">
        <v>317</v>
      </c>
      <c r="F63" s="120" t="s">
        <v>21</v>
      </c>
      <c r="G63" s="148">
        <v>918256</v>
      </c>
      <c r="H63" s="148">
        <v>63334.44</v>
      </c>
      <c r="I63" s="148">
        <v>854921.56</v>
      </c>
      <c r="J63" s="148">
        <v>0</v>
      </c>
      <c r="K63" s="148">
        <v>0</v>
      </c>
      <c r="L63" s="148">
        <v>63334.44</v>
      </c>
      <c r="M63" s="148">
        <v>0</v>
      </c>
      <c r="N63" s="148">
        <v>0</v>
      </c>
      <c r="O63" s="148">
        <v>0</v>
      </c>
      <c r="P63" s="148">
        <v>0</v>
      </c>
      <c r="Q63" s="148">
        <v>0</v>
      </c>
      <c r="R63" s="148">
        <v>0</v>
      </c>
      <c r="S63" s="148">
        <v>0</v>
      </c>
      <c r="T63" s="128"/>
    </row>
    <row r="64" spans="1:20" ht="15" x14ac:dyDescent="0.25">
      <c r="A64" s="112" t="s">
        <v>144</v>
      </c>
      <c r="B64" s="124" t="s">
        <v>145</v>
      </c>
      <c r="C64" s="118" t="s">
        <v>19</v>
      </c>
      <c r="D64" s="118" t="s">
        <v>20</v>
      </c>
      <c r="E64" s="119" t="s">
        <v>317</v>
      </c>
      <c r="F64" s="120" t="s">
        <v>21</v>
      </c>
      <c r="G64" s="148">
        <v>30000000</v>
      </c>
      <c r="H64" s="148">
        <v>0</v>
      </c>
      <c r="I64" s="148">
        <v>30000000</v>
      </c>
      <c r="J64" s="148">
        <v>0</v>
      </c>
      <c r="K64" s="148">
        <v>0</v>
      </c>
      <c r="L64" s="148">
        <v>0</v>
      </c>
      <c r="M64" s="148">
        <v>0</v>
      </c>
      <c r="N64" s="148">
        <v>0</v>
      </c>
      <c r="O64" s="148">
        <v>0</v>
      </c>
      <c r="P64" s="148">
        <v>0</v>
      </c>
      <c r="Q64" s="148">
        <v>0</v>
      </c>
      <c r="R64" s="148">
        <v>0</v>
      </c>
      <c r="S64" s="148">
        <v>0</v>
      </c>
      <c r="T64" s="128"/>
    </row>
    <row r="65" spans="1:20" ht="15" x14ac:dyDescent="0.25">
      <c r="A65" s="112" t="s">
        <v>146</v>
      </c>
      <c r="B65" s="123" t="s">
        <v>147</v>
      </c>
      <c r="C65" s="115" t="s">
        <v>19</v>
      </c>
      <c r="D65" s="115" t="s">
        <v>20</v>
      </c>
      <c r="E65" s="116" t="s">
        <v>317</v>
      </c>
      <c r="F65" s="117" t="s">
        <v>21</v>
      </c>
      <c r="G65" s="147">
        <v>399108669</v>
      </c>
      <c r="H65" s="147">
        <v>348893736.06</v>
      </c>
      <c r="I65" s="147">
        <v>50214932.939999998</v>
      </c>
      <c r="J65" s="147">
        <v>0</v>
      </c>
      <c r="K65" s="147">
        <v>11913090</v>
      </c>
      <c r="L65" s="147">
        <v>336980646.06</v>
      </c>
      <c r="M65" s="147">
        <v>11913090</v>
      </c>
      <c r="N65" s="147">
        <v>0</v>
      </c>
      <c r="O65" s="147">
        <v>11913090</v>
      </c>
      <c r="P65" s="147">
        <v>0</v>
      </c>
      <c r="Q65" s="147">
        <v>11913090</v>
      </c>
      <c r="R65" s="147">
        <v>0</v>
      </c>
      <c r="S65" s="147">
        <v>0</v>
      </c>
      <c r="T65" s="128"/>
    </row>
    <row r="66" spans="1:20" ht="15" x14ac:dyDescent="0.25">
      <c r="A66" s="112" t="s">
        <v>148</v>
      </c>
      <c r="B66" s="124" t="s">
        <v>149</v>
      </c>
      <c r="C66" s="118" t="s">
        <v>19</v>
      </c>
      <c r="D66" s="118" t="s">
        <v>20</v>
      </c>
      <c r="E66" s="119" t="s">
        <v>317</v>
      </c>
      <c r="F66" s="120" t="s">
        <v>21</v>
      </c>
      <c r="G66" s="148">
        <v>340000</v>
      </c>
      <c r="H66" s="148">
        <v>336525.39</v>
      </c>
      <c r="I66" s="148">
        <v>3474.61</v>
      </c>
      <c r="J66" s="148">
        <v>0</v>
      </c>
      <c r="K66" s="148">
        <v>0</v>
      </c>
      <c r="L66" s="148">
        <v>336525.39</v>
      </c>
      <c r="M66" s="148">
        <v>0</v>
      </c>
      <c r="N66" s="148">
        <v>0</v>
      </c>
      <c r="O66" s="148">
        <v>0</v>
      </c>
      <c r="P66" s="148">
        <v>0</v>
      </c>
      <c r="Q66" s="148">
        <v>0</v>
      </c>
      <c r="R66" s="148">
        <v>0</v>
      </c>
      <c r="S66" s="148">
        <v>0</v>
      </c>
      <c r="T66" s="128"/>
    </row>
    <row r="67" spans="1:20" ht="16.5" x14ac:dyDescent="0.25">
      <c r="A67" s="112" t="s">
        <v>150</v>
      </c>
      <c r="B67" s="124" t="s">
        <v>151</v>
      </c>
      <c r="C67" s="118" t="s">
        <v>19</v>
      </c>
      <c r="D67" s="118" t="s">
        <v>20</v>
      </c>
      <c r="E67" s="119" t="s">
        <v>317</v>
      </c>
      <c r="F67" s="120" t="s">
        <v>21</v>
      </c>
      <c r="G67" s="148">
        <v>14617658</v>
      </c>
      <c r="H67" s="148">
        <v>7470940.6600000001</v>
      </c>
      <c r="I67" s="148">
        <v>7146717.3399999999</v>
      </c>
      <c r="J67" s="148">
        <v>0</v>
      </c>
      <c r="K67" s="148">
        <v>5609090</v>
      </c>
      <c r="L67" s="148">
        <v>1861850.66</v>
      </c>
      <c r="M67" s="148">
        <v>5609090</v>
      </c>
      <c r="N67" s="148">
        <v>0</v>
      </c>
      <c r="O67" s="148">
        <v>5609090</v>
      </c>
      <c r="P67" s="148">
        <v>0</v>
      </c>
      <c r="Q67" s="148">
        <v>5609090</v>
      </c>
      <c r="R67" s="148">
        <v>0</v>
      </c>
      <c r="S67" s="148">
        <v>0</v>
      </c>
      <c r="T67" s="128"/>
    </row>
    <row r="68" spans="1:20" ht="15" x14ac:dyDescent="0.25">
      <c r="A68" s="112" t="s">
        <v>152</v>
      </c>
      <c r="B68" s="124" t="s">
        <v>97</v>
      </c>
      <c r="C68" s="118" t="s">
        <v>19</v>
      </c>
      <c r="D68" s="118" t="s">
        <v>20</v>
      </c>
      <c r="E68" s="119" t="s">
        <v>317</v>
      </c>
      <c r="F68" s="120" t="s">
        <v>21</v>
      </c>
      <c r="G68" s="148">
        <v>7630918</v>
      </c>
      <c r="H68" s="148">
        <v>2224527.8199999998</v>
      </c>
      <c r="I68" s="148">
        <v>5406390.1799999997</v>
      </c>
      <c r="J68" s="148">
        <v>0</v>
      </c>
      <c r="K68" s="148">
        <v>0</v>
      </c>
      <c r="L68" s="148">
        <v>2224527.8199999998</v>
      </c>
      <c r="M68" s="148">
        <v>0</v>
      </c>
      <c r="N68" s="148">
        <v>0</v>
      </c>
      <c r="O68" s="148">
        <v>0</v>
      </c>
      <c r="P68" s="148">
        <v>0</v>
      </c>
      <c r="Q68" s="148">
        <v>0</v>
      </c>
      <c r="R68" s="148">
        <v>0</v>
      </c>
      <c r="S68" s="148">
        <v>0</v>
      </c>
      <c r="T68" s="128"/>
    </row>
    <row r="69" spans="1:20" ht="15" x14ac:dyDescent="0.25">
      <c r="A69" s="112" t="s">
        <v>153</v>
      </c>
      <c r="B69" s="124" t="s">
        <v>99</v>
      </c>
      <c r="C69" s="118" t="s">
        <v>19</v>
      </c>
      <c r="D69" s="118" t="s">
        <v>20</v>
      </c>
      <c r="E69" s="119" t="s">
        <v>317</v>
      </c>
      <c r="F69" s="120" t="s">
        <v>21</v>
      </c>
      <c r="G69" s="148">
        <v>28674800</v>
      </c>
      <c r="H69" s="148">
        <v>27344477.050000001</v>
      </c>
      <c r="I69" s="148">
        <v>1330322.95</v>
      </c>
      <c r="J69" s="148">
        <v>0</v>
      </c>
      <c r="K69" s="148">
        <v>0</v>
      </c>
      <c r="L69" s="148">
        <v>27344477.050000001</v>
      </c>
      <c r="M69" s="148">
        <v>0</v>
      </c>
      <c r="N69" s="148">
        <v>0</v>
      </c>
      <c r="O69" s="148">
        <v>0</v>
      </c>
      <c r="P69" s="148">
        <v>0</v>
      </c>
      <c r="Q69" s="148">
        <v>0</v>
      </c>
      <c r="R69" s="148">
        <v>0</v>
      </c>
      <c r="S69" s="148">
        <v>0</v>
      </c>
      <c r="T69" s="128"/>
    </row>
    <row r="70" spans="1:20" ht="16.5" x14ac:dyDescent="0.25">
      <c r="A70" s="112" t="s">
        <v>154</v>
      </c>
      <c r="B70" s="124" t="s">
        <v>101</v>
      </c>
      <c r="C70" s="118" t="s">
        <v>19</v>
      </c>
      <c r="D70" s="118" t="s">
        <v>20</v>
      </c>
      <c r="E70" s="119" t="s">
        <v>317</v>
      </c>
      <c r="F70" s="120" t="s">
        <v>21</v>
      </c>
      <c r="G70" s="148">
        <v>281240241</v>
      </c>
      <c r="H70" s="148">
        <v>265325958</v>
      </c>
      <c r="I70" s="148">
        <v>15914283</v>
      </c>
      <c r="J70" s="148">
        <v>0</v>
      </c>
      <c r="K70" s="148">
        <v>6304000</v>
      </c>
      <c r="L70" s="148">
        <v>259021958</v>
      </c>
      <c r="M70" s="148">
        <v>6304000</v>
      </c>
      <c r="N70" s="148">
        <v>0</v>
      </c>
      <c r="O70" s="148">
        <v>6304000</v>
      </c>
      <c r="P70" s="148">
        <v>0</v>
      </c>
      <c r="Q70" s="148">
        <v>6304000</v>
      </c>
      <c r="R70" s="148">
        <v>0</v>
      </c>
      <c r="S70" s="148">
        <v>0</v>
      </c>
      <c r="T70" s="128"/>
    </row>
    <row r="71" spans="1:20" ht="15" x14ac:dyDescent="0.25">
      <c r="A71" s="112" t="s">
        <v>155</v>
      </c>
      <c r="B71" s="124" t="s">
        <v>103</v>
      </c>
      <c r="C71" s="118" t="s">
        <v>19</v>
      </c>
      <c r="D71" s="118" t="s">
        <v>20</v>
      </c>
      <c r="E71" s="119" t="s">
        <v>317</v>
      </c>
      <c r="F71" s="120" t="s">
        <v>21</v>
      </c>
      <c r="G71" s="148">
        <v>46242000</v>
      </c>
      <c r="H71" s="148">
        <v>46191307.140000001</v>
      </c>
      <c r="I71" s="148">
        <v>50692.86</v>
      </c>
      <c r="J71" s="148">
        <v>0</v>
      </c>
      <c r="K71" s="148">
        <v>0</v>
      </c>
      <c r="L71" s="148">
        <v>46191307.140000001</v>
      </c>
      <c r="M71" s="148">
        <v>0</v>
      </c>
      <c r="N71" s="148">
        <v>0</v>
      </c>
      <c r="O71" s="148">
        <v>0</v>
      </c>
      <c r="P71" s="148">
        <v>0</v>
      </c>
      <c r="Q71" s="148">
        <v>0</v>
      </c>
      <c r="R71" s="148">
        <v>0</v>
      </c>
      <c r="S71" s="148">
        <v>0</v>
      </c>
      <c r="T71" s="128"/>
    </row>
    <row r="72" spans="1:20" ht="16.5" x14ac:dyDescent="0.25">
      <c r="A72" s="112" t="s">
        <v>156</v>
      </c>
      <c r="B72" s="124" t="s">
        <v>105</v>
      </c>
      <c r="C72" s="118" t="s">
        <v>19</v>
      </c>
      <c r="D72" s="118" t="s">
        <v>20</v>
      </c>
      <c r="E72" s="119" t="s">
        <v>317</v>
      </c>
      <c r="F72" s="120" t="s">
        <v>21</v>
      </c>
      <c r="G72" s="148">
        <v>19395036</v>
      </c>
      <c r="H72" s="148">
        <v>0</v>
      </c>
      <c r="I72" s="148">
        <v>19395036</v>
      </c>
      <c r="J72" s="148">
        <v>0</v>
      </c>
      <c r="K72" s="148">
        <v>0</v>
      </c>
      <c r="L72" s="148">
        <v>0</v>
      </c>
      <c r="M72" s="148">
        <v>0</v>
      </c>
      <c r="N72" s="148">
        <v>0</v>
      </c>
      <c r="O72" s="148">
        <v>0</v>
      </c>
      <c r="P72" s="148">
        <v>0</v>
      </c>
      <c r="Q72" s="148">
        <v>0</v>
      </c>
      <c r="R72" s="148">
        <v>0</v>
      </c>
      <c r="S72" s="148">
        <v>0</v>
      </c>
      <c r="T72" s="128"/>
    </row>
    <row r="73" spans="1:20" ht="16.5" x14ac:dyDescent="0.25">
      <c r="A73" s="112" t="s">
        <v>157</v>
      </c>
      <c r="B73" s="124" t="s">
        <v>107</v>
      </c>
      <c r="C73" s="118" t="s">
        <v>19</v>
      </c>
      <c r="D73" s="118" t="s">
        <v>20</v>
      </c>
      <c r="E73" s="119" t="s">
        <v>317</v>
      </c>
      <c r="F73" s="120" t="s">
        <v>21</v>
      </c>
      <c r="G73" s="148">
        <v>968016</v>
      </c>
      <c r="H73" s="148">
        <v>0</v>
      </c>
      <c r="I73" s="148">
        <v>968016</v>
      </c>
      <c r="J73" s="148">
        <v>0</v>
      </c>
      <c r="K73" s="148">
        <v>0</v>
      </c>
      <c r="L73" s="148">
        <v>0</v>
      </c>
      <c r="M73" s="148">
        <v>0</v>
      </c>
      <c r="N73" s="148">
        <v>0</v>
      </c>
      <c r="O73" s="148">
        <v>0</v>
      </c>
      <c r="P73" s="148">
        <v>0</v>
      </c>
      <c r="Q73" s="148">
        <v>0</v>
      </c>
      <c r="R73" s="148">
        <v>0</v>
      </c>
      <c r="S73" s="148">
        <v>0</v>
      </c>
      <c r="T73" s="128"/>
    </row>
    <row r="74" spans="1:20" ht="15" x14ac:dyDescent="0.25">
      <c r="A74" s="112" t="s">
        <v>158</v>
      </c>
      <c r="B74" s="123" t="s">
        <v>159</v>
      </c>
      <c r="C74" s="115" t="s">
        <v>19</v>
      </c>
      <c r="D74" s="115" t="s">
        <v>20</v>
      </c>
      <c r="E74" s="116" t="s">
        <v>317</v>
      </c>
      <c r="F74" s="117" t="s">
        <v>21</v>
      </c>
      <c r="G74" s="147">
        <v>25569488217</v>
      </c>
      <c r="H74" s="147">
        <v>23491258476.580002</v>
      </c>
      <c r="I74" s="147">
        <v>2078229740.4200001</v>
      </c>
      <c r="J74" s="147">
        <v>0</v>
      </c>
      <c r="K74" s="147">
        <v>20531246553.330002</v>
      </c>
      <c r="L74" s="147">
        <v>2960011923.25</v>
      </c>
      <c r="M74" s="147">
        <v>13239023421.49</v>
      </c>
      <c r="N74" s="147">
        <v>7292223131.8400002</v>
      </c>
      <c r="O74" s="147">
        <v>13146943145.52</v>
      </c>
      <c r="P74" s="147">
        <v>92080275.969999999</v>
      </c>
      <c r="Q74" s="147">
        <v>13143863174.52</v>
      </c>
      <c r="R74" s="147">
        <v>3079971</v>
      </c>
      <c r="S74" s="147">
        <v>9783787</v>
      </c>
      <c r="T74" s="128"/>
    </row>
    <row r="75" spans="1:20" ht="15" x14ac:dyDescent="0.25">
      <c r="A75" s="112" t="s">
        <v>160</v>
      </c>
      <c r="B75" s="123" t="s">
        <v>161</v>
      </c>
      <c r="C75" s="115" t="s">
        <v>19</v>
      </c>
      <c r="D75" s="115" t="s">
        <v>20</v>
      </c>
      <c r="E75" s="116" t="s">
        <v>317</v>
      </c>
      <c r="F75" s="117" t="s">
        <v>21</v>
      </c>
      <c r="G75" s="147">
        <v>75017546</v>
      </c>
      <c r="H75" s="147">
        <v>46466635.659999996</v>
      </c>
      <c r="I75" s="147">
        <v>28550910.34</v>
      </c>
      <c r="J75" s="147">
        <v>0</v>
      </c>
      <c r="K75" s="147">
        <v>46466635.659999996</v>
      </c>
      <c r="L75" s="147">
        <v>0</v>
      </c>
      <c r="M75" s="147">
        <v>46466635.659999996</v>
      </c>
      <c r="N75" s="147">
        <v>0</v>
      </c>
      <c r="O75" s="147">
        <v>45724635.659999996</v>
      </c>
      <c r="P75" s="147">
        <v>742000</v>
      </c>
      <c r="Q75" s="147">
        <v>45724635.659999996</v>
      </c>
      <c r="R75" s="147">
        <v>0</v>
      </c>
      <c r="S75" s="147">
        <v>0</v>
      </c>
      <c r="T75" s="128"/>
    </row>
    <row r="76" spans="1:20" ht="15" x14ac:dyDescent="0.25">
      <c r="A76" s="112" t="s">
        <v>162</v>
      </c>
      <c r="B76" s="124" t="s">
        <v>163</v>
      </c>
      <c r="C76" s="118" t="s">
        <v>19</v>
      </c>
      <c r="D76" s="118" t="s">
        <v>20</v>
      </c>
      <c r="E76" s="119" t="s">
        <v>317</v>
      </c>
      <c r="F76" s="120" t="s">
        <v>21</v>
      </c>
      <c r="G76" s="148">
        <v>75017546</v>
      </c>
      <c r="H76" s="148">
        <v>46466635.659999996</v>
      </c>
      <c r="I76" s="148">
        <v>28550910.34</v>
      </c>
      <c r="J76" s="148">
        <v>0</v>
      </c>
      <c r="K76" s="148">
        <v>46466635.659999996</v>
      </c>
      <c r="L76" s="148">
        <v>0</v>
      </c>
      <c r="M76" s="148">
        <v>46466635.659999996</v>
      </c>
      <c r="N76" s="148">
        <v>0</v>
      </c>
      <c r="O76" s="148">
        <v>45724635.659999996</v>
      </c>
      <c r="P76" s="148">
        <v>742000</v>
      </c>
      <c r="Q76" s="148">
        <v>45724635.659999996</v>
      </c>
      <c r="R76" s="148">
        <v>0</v>
      </c>
      <c r="S76" s="148">
        <v>0</v>
      </c>
      <c r="T76" s="128"/>
    </row>
    <row r="77" spans="1:20" ht="15" customHeight="1" x14ac:dyDescent="0.25">
      <c r="A77" s="112" t="s">
        <v>164</v>
      </c>
      <c r="B77" s="123" t="s">
        <v>513</v>
      </c>
      <c r="C77" s="115" t="s">
        <v>19</v>
      </c>
      <c r="D77" s="115" t="s">
        <v>20</v>
      </c>
      <c r="E77" s="116" t="s">
        <v>317</v>
      </c>
      <c r="F77" s="117" t="s">
        <v>21</v>
      </c>
      <c r="G77" s="147">
        <v>2732255843</v>
      </c>
      <c r="H77" s="147">
        <v>2187757849.25</v>
      </c>
      <c r="I77" s="147">
        <v>544497993.75</v>
      </c>
      <c r="J77" s="147">
        <v>0</v>
      </c>
      <c r="K77" s="147">
        <v>1825014014.7</v>
      </c>
      <c r="L77" s="147">
        <v>362743834.55000001</v>
      </c>
      <c r="M77" s="147">
        <v>1289029991.5</v>
      </c>
      <c r="N77" s="147">
        <v>535984023.19999999</v>
      </c>
      <c r="O77" s="147">
        <v>1282626175.5</v>
      </c>
      <c r="P77" s="147">
        <v>6403816</v>
      </c>
      <c r="Q77" s="147">
        <v>1282626175.5</v>
      </c>
      <c r="R77" s="147">
        <v>0</v>
      </c>
      <c r="S77" s="147">
        <v>445470</v>
      </c>
      <c r="T77" s="128"/>
    </row>
    <row r="78" spans="1:20" ht="16.5" x14ac:dyDescent="0.25">
      <c r="A78" s="112" t="s">
        <v>166</v>
      </c>
      <c r="B78" s="124" t="s">
        <v>167</v>
      </c>
      <c r="C78" s="118" t="s">
        <v>19</v>
      </c>
      <c r="D78" s="118" t="s">
        <v>20</v>
      </c>
      <c r="E78" s="119" t="s">
        <v>317</v>
      </c>
      <c r="F78" s="120" t="s">
        <v>21</v>
      </c>
      <c r="G78" s="148">
        <v>214861391</v>
      </c>
      <c r="H78" s="148">
        <v>53616753</v>
      </c>
      <c r="I78" s="148">
        <v>161244638</v>
      </c>
      <c r="J78" s="148">
        <v>0</v>
      </c>
      <c r="K78" s="148">
        <v>27293754</v>
      </c>
      <c r="L78" s="148">
        <v>26322999</v>
      </c>
      <c r="M78" s="148">
        <v>27293754</v>
      </c>
      <c r="N78" s="148">
        <v>0</v>
      </c>
      <c r="O78" s="148">
        <v>27293754</v>
      </c>
      <c r="P78" s="148">
        <v>0</v>
      </c>
      <c r="Q78" s="148">
        <v>27293754</v>
      </c>
      <c r="R78" s="148">
        <v>0</v>
      </c>
      <c r="S78" s="148">
        <v>374478</v>
      </c>
      <c r="T78" s="128"/>
    </row>
    <row r="79" spans="1:20" ht="15" x14ac:dyDescent="0.25">
      <c r="A79" s="112" t="s">
        <v>168</v>
      </c>
      <c r="B79" s="124" t="s">
        <v>169</v>
      </c>
      <c r="C79" s="118" t="s">
        <v>19</v>
      </c>
      <c r="D79" s="118" t="s">
        <v>20</v>
      </c>
      <c r="E79" s="119" t="s">
        <v>317</v>
      </c>
      <c r="F79" s="120" t="s">
        <v>21</v>
      </c>
      <c r="G79" s="148">
        <v>970200000</v>
      </c>
      <c r="H79" s="148">
        <v>711623973</v>
      </c>
      <c r="I79" s="148">
        <v>258576027</v>
      </c>
      <c r="J79" s="148">
        <v>0</v>
      </c>
      <c r="K79" s="148">
        <v>709702133</v>
      </c>
      <c r="L79" s="148">
        <v>1921840</v>
      </c>
      <c r="M79" s="148">
        <v>344275711.80000001</v>
      </c>
      <c r="N79" s="148">
        <v>365426421.19999999</v>
      </c>
      <c r="O79" s="148">
        <v>344154711.80000001</v>
      </c>
      <c r="P79" s="148">
        <v>121000</v>
      </c>
      <c r="Q79" s="148">
        <v>344154711.80000001</v>
      </c>
      <c r="R79" s="148">
        <v>0</v>
      </c>
      <c r="S79" s="148">
        <v>0</v>
      </c>
      <c r="T79" s="128"/>
    </row>
    <row r="80" spans="1:20" ht="15" x14ac:dyDescent="0.25">
      <c r="A80" s="112" t="s">
        <v>170</v>
      </c>
      <c r="B80" s="124" t="s">
        <v>171</v>
      </c>
      <c r="C80" s="118" t="s">
        <v>19</v>
      </c>
      <c r="D80" s="118" t="s">
        <v>20</v>
      </c>
      <c r="E80" s="119" t="s">
        <v>317</v>
      </c>
      <c r="F80" s="120" t="s">
        <v>21</v>
      </c>
      <c r="G80" s="148">
        <v>85761368</v>
      </c>
      <c r="H80" s="148">
        <v>85761368</v>
      </c>
      <c r="I80" s="148">
        <v>0</v>
      </c>
      <c r="J80" s="148">
        <v>0</v>
      </c>
      <c r="K80" s="148">
        <v>85761368</v>
      </c>
      <c r="L80" s="148">
        <v>0</v>
      </c>
      <c r="M80" s="148">
        <v>20943750</v>
      </c>
      <c r="N80" s="148">
        <v>64817618</v>
      </c>
      <c r="O80" s="148">
        <v>20943750</v>
      </c>
      <c r="P80" s="148">
        <v>0</v>
      </c>
      <c r="Q80" s="148">
        <v>20943750</v>
      </c>
      <c r="R80" s="148">
        <v>0</v>
      </c>
      <c r="S80" s="148">
        <v>0</v>
      </c>
      <c r="T80" s="128"/>
    </row>
    <row r="81" spans="1:20" ht="15" x14ac:dyDescent="0.25">
      <c r="A81" s="112" t="s">
        <v>172</v>
      </c>
      <c r="B81" s="124" t="s">
        <v>173</v>
      </c>
      <c r="C81" s="118" t="s">
        <v>19</v>
      </c>
      <c r="D81" s="118" t="s">
        <v>20</v>
      </c>
      <c r="E81" s="119" t="s">
        <v>317</v>
      </c>
      <c r="F81" s="120" t="s">
        <v>21</v>
      </c>
      <c r="G81" s="148">
        <v>3135719</v>
      </c>
      <c r="H81" s="148">
        <v>954900</v>
      </c>
      <c r="I81" s="148">
        <v>2180819</v>
      </c>
      <c r="J81" s="148">
        <v>0</v>
      </c>
      <c r="K81" s="148">
        <v>954900</v>
      </c>
      <c r="L81" s="148">
        <v>0</v>
      </c>
      <c r="M81" s="148">
        <v>954900</v>
      </c>
      <c r="N81" s="148">
        <v>0</v>
      </c>
      <c r="O81" s="148">
        <v>954900</v>
      </c>
      <c r="P81" s="148">
        <v>0</v>
      </c>
      <c r="Q81" s="148">
        <v>954900</v>
      </c>
      <c r="R81" s="148">
        <v>0</v>
      </c>
      <c r="S81" s="148">
        <v>0</v>
      </c>
      <c r="T81" s="128"/>
    </row>
    <row r="82" spans="1:20" ht="15" x14ac:dyDescent="0.25">
      <c r="A82" s="112" t="s">
        <v>174</v>
      </c>
      <c r="B82" s="124" t="s">
        <v>175</v>
      </c>
      <c r="C82" s="118" t="s">
        <v>19</v>
      </c>
      <c r="D82" s="118" t="s">
        <v>20</v>
      </c>
      <c r="E82" s="119" t="s">
        <v>317</v>
      </c>
      <c r="F82" s="120" t="s">
        <v>21</v>
      </c>
      <c r="G82" s="148">
        <v>141829827</v>
      </c>
      <c r="H82" s="148">
        <v>139699445</v>
      </c>
      <c r="I82" s="148">
        <v>2130382</v>
      </c>
      <c r="J82" s="148">
        <v>0</v>
      </c>
      <c r="K82" s="148">
        <v>139699445</v>
      </c>
      <c r="L82" s="148">
        <v>0</v>
      </c>
      <c r="M82" s="148">
        <v>34030453</v>
      </c>
      <c r="N82" s="148">
        <v>105668992</v>
      </c>
      <c r="O82" s="148">
        <v>34030453</v>
      </c>
      <c r="P82" s="148">
        <v>0</v>
      </c>
      <c r="Q82" s="148">
        <v>34030453</v>
      </c>
      <c r="R82" s="148">
        <v>0</v>
      </c>
      <c r="S82" s="148">
        <v>0</v>
      </c>
      <c r="T82" s="128"/>
    </row>
    <row r="83" spans="1:20" ht="24.75" x14ac:dyDescent="0.25">
      <c r="A83" s="112" t="s">
        <v>176</v>
      </c>
      <c r="B83" s="124" t="s">
        <v>177</v>
      </c>
      <c r="C83" s="118" t="s">
        <v>19</v>
      </c>
      <c r="D83" s="118" t="s">
        <v>20</v>
      </c>
      <c r="E83" s="119" t="s">
        <v>317</v>
      </c>
      <c r="F83" s="120" t="s">
        <v>21</v>
      </c>
      <c r="G83" s="148">
        <v>1316467538</v>
      </c>
      <c r="H83" s="148">
        <v>1196101410.25</v>
      </c>
      <c r="I83" s="148">
        <v>120366127.75</v>
      </c>
      <c r="J83" s="148">
        <v>0</v>
      </c>
      <c r="K83" s="148">
        <v>861602414.70000005</v>
      </c>
      <c r="L83" s="148">
        <v>334498995.55000001</v>
      </c>
      <c r="M83" s="148">
        <v>861531422.70000005</v>
      </c>
      <c r="N83" s="148">
        <v>70992</v>
      </c>
      <c r="O83" s="148">
        <v>855248606.70000005</v>
      </c>
      <c r="P83" s="148">
        <v>6282816</v>
      </c>
      <c r="Q83" s="148">
        <v>855248606.70000005</v>
      </c>
      <c r="R83" s="148">
        <v>0</v>
      </c>
      <c r="S83" s="148">
        <v>70992</v>
      </c>
      <c r="T83" s="128"/>
    </row>
    <row r="84" spans="1:20" ht="24.75" x14ac:dyDescent="0.25">
      <c r="A84" s="112" t="s">
        <v>178</v>
      </c>
      <c r="B84" s="123" t="s">
        <v>514</v>
      </c>
      <c r="C84" s="115" t="s">
        <v>19</v>
      </c>
      <c r="D84" s="115" t="s">
        <v>20</v>
      </c>
      <c r="E84" s="116" t="s">
        <v>317</v>
      </c>
      <c r="F84" s="117" t="s">
        <v>21</v>
      </c>
      <c r="G84" s="147">
        <v>2252090166</v>
      </c>
      <c r="H84" s="147">
        <v>2061793014.77</v>
      </c>
      <c r="I84" s="147">
        <v>190297151.22999999</v>
      </c>
      <c r="J84" s="147">
        <v>0</v>
      </c>
      <c r="K84" s="147">
        <v>2026264664.77</v>
      </c>
      <c r="L84" s="147">
        <v>35528350</v>
      </c>
      <c r="M84" s="147">
        <v>1979006009.5699999</v>
      </c>
      <c r="N84" s="147">
        <v>47258655.200000003</v>
      </c>
      <c r="O84" s="147">
        <v>1978797719.5699999</v>
      </c>
      <c r="P84" s="147">
        <v>208290</v>
      </c>
      <c r="Q84" s="147">
        <v>1978797719.5699999</v>
      </c>
      <c r="R84" s="147">
        <v>0</v>
      </c>
      <c r="S84" s="147">
        <v>15800</v>
      </c>
      <c r="T84" s="128"/>
    </row>
    <row r="85" spans="1:20" ht="16.5" x14ac:dyDescent="0.25">
      <c r="A85" s="112" t="s">
        <v>180</v>
      </c>
      <c r="B85" s="124" t="s">
        <v>181</v>
      </c>
      <c r="C85" s="118" t="s">
        <v>19</v>
      </c>
      <c r="D85" s="118" t="s">
        <v>20</v>
      </c>
      <c r="E85" s="119" t="s">
        <v>317</v>
      </c>
      <c r="F85" s="120" t="s">
        <v>21</v>
      </c>
      <c r="G85" s="148">
        <v>1987264811</v>
      </c>
      <c r="H85" s="148">
        <v>1839772026.0599999</v>
      </c>
      <c r="I85" s="148">
        <v>147492784.94</v>
      </c>
      <c r="J85" s="148">
        <v>0</v>
      </c>
      <c r="K85" s="148">
        <v>1837563426.0599999</v>
      </c>
      <c r="L85" s="148">
        <v>2208600</v>
      </c>
      <c r="M85" s="148">
        <v>1832234796.05</v>
      </c>
      <c r="N85" s="148">
        <v>5328630.01</v>
      </c>
      <c r="O85" s="148">
        <v>1832234796.05</v>
      </c>
      <c r="P85" s="148">
        <v>0</v>
      </c>
      <c r="Q85" s="148">
        <v>1832234796.05</v>
      </c>
      <c r="R85" s="148">
        <v>0</v>
      </c>
      <c r="S85" s="148">
        <v>15800</v>
      </c>
      <c r="T85" s="128"/>
    </row>
    <row r="86" spans="1:20" ht="15" x14ac:dyDescent="0.25">
      <c r="A86" s="112" t="s">
        <v>182</v>
      </c>
      <c r="B86" s="124" t="s">
        <v>183</v>
      </c>
      <c r="C86" s="118" t="s">
        <v>19</v>
      </c>
      <c r="D86" s="118" t="s">
        <v>20</v>
      </c>
      <c r="E86" s="119" t="s">
        <v>317</v>
      </c>
      <c r="F86" s="120" t="s">
        <v>21</v>
      </c>
      <c r="G86" s="148">
        <v>264825355</v>
      </c>
      <c r="H86" s="148">
        <v>222020988.71000001</v>
      </c>
      <c r="I86" s="148">
        <v>42804366.289999999</v>
      </c>
      <c r="J86" s="148">
        <v>0</v>
      </c>
      <c r="K86" s="148">
        <v>188701238.71000001</v>
      </c>
      <c r="L86" s="148">
        <v>33319750</v>
      </c>
      <c r="M86" s="148">
        <v>146771213.52000001</v>
      </c>
      <c r="N86" s="148">
        <v>41930025.189999998</v>
      </c>
      <c r="O86" s="148">
        <v>146562923.52000001</v>
      </c>
      <c r="P86" s="148">
        <v>208290</v>
      </c>
      <c r="Q86" s="148">
        <v>146562923.52000001</v>
      </c>
      <c r="R86" s="148">
        <v>0</v>
      </c>
      <c r="S86" s="148">
        <v>0</v>
      </c>
      <c r="T86" s="128"/>
    </row>
    <row r="87" spans="1:20" ht="16.5" x14ac:dyDescent="0.25">
      <c r="A87" s="112" t="s">
        <v>185</v>
      </c>
      <c r="B87" s="123" t="s">
        <v>186</v>
      </c>
      <c r="C87" s="115" t="s">
        <v>19</v>
      </c>
      <c r="D87" s="115" t="s">
        <v>20</v>
      </c>
      <c r="E87" s="116" t="s">
        <v>317</v>
      </c>
      <c r="F87" s="117" t="s">
        <v>21</v>
      </c>
      <c r="G87" s="147">
        <v>18861315484</v>
      </c>
      <c r="H87" s="147">
        <v>17599726603.259998</v>
      </c>
      <c r="I87" s="147">
        <v>1261588880.74</v>
      </c>
      <c r="J87" s="147">
        <v>0</v>
      </c>
      <c r="K87" s="147">
        <v>16096565659.59</v>
      </c>
      <c r="L87" s="147">
        <v>1503160943.6700001</v>
      </c>
      <c r="M87" s="147">
        <v>9422991637.1499996</v>
      </c>
      <c r="N87" s="147">
        <v>6673574022.4399996</v>
      </c>
      <c r="O87" s="147">
        <v>9349593136.1800003</v>
      </c>
      <c r="P87" s="147">
        <v>73398500.969999999</v>
      </c>
      <c r="Q87" s="147">
        <v>9349593136.1800003</v>
      </c>
      <c r="R87" s="147">
        <v>0</v>
      </c>
      <c r="S87" s="147">
        <v>0</v>
      </c>
      <c r="T87" s="128"/>
    </row>
    <row r="88" spans="1:20" ht="16.5" x14ac:dyDescent="0.25">
      <c r="A88" s="112" t="s">
        <v>187</v>
      </c>
      <c r="B88" s="124" t="s">
        <v>188</v>
      </c>
      <c r="C88" s="118" t="s">
        <v>19</v>
      </c>
      <c r="D88" s="118" t="s">
        <v>20</v>
      </c>
      <c r="E88" s="119" t="s">
        <v>317</v>
      </c>
      <c r="F88" s="120" t="s">
        <v>21</v>
      </c>
      <c r="G88" s="148">
        <v>54383</v>
      </c>
      <c r="H88" s="148">
        <v>0</v>
      </c>
      <c r="I88" s="148">
        <v>54383</v>
      </c>
      <c r="J88" s="148">
        <v>0</v>
      </c>
      <c r="K88" s="148">
        <v>0</v>
      </c>
      <c r="L88" s="148">
        <v>0</v>
      </c>
      <c r="M88" s="148">
        <v>0</v>
      </c>
      <c r="N88" s="148">
        <v>0</v>
      </c>
      <c r="O88" s="148">
        <v>0</v>
      </c>
      <c r="P88" s="148">
        <v>0</v>
      </c>
      <c r="Q88" s="148">
        <v>0</v>
      </c>
      <c r="R88" s="148">
        <v>0</v>
      </c>
      <c r="S88" s="148">
        <v>0</v>
      </c>
      <c r="T88" s="128"/>
    </row>
    <row r="89" spans="1:20" ht="15" x14ac:dyDescent="0.25">
      <c r="A89" s="112" t="s">
        <v>189</v>
      </c>
      <c r="B89" s="124" t="s">
        <v>190</v>
      </c>
      <c r="C89" s="118" t="s">
        <v>19</v>
      </c>
      <c r="D89" s="118" t="s">
        <v>20</v>
      </c>
      <c r="E89" s="119" t="s">
        <v>317</v>
      </c>
      <c r="F89" s="120" t="s">
        <v>21</v>
      </c>
      <c r="G89" s="148">
        <v>3423589140</v>
      </c>
      <c r="H89" s="148">
        <v>3394299256.73</v>
      </c>
      <c r="I89" s="148">
        <v>29289883.27</v>
      </c>
      <c r="J89" s="148">
        <v>0</v>
      </c>
      <c r="K89" s="148">
        <v>3151084488.73</v>
      </c>
      <c r="L89" s="148">
        <v>243214768</v>
      </c>
      <c r="M89" s="148">
        <v>2121195987.97</v>
      </c>
      <c r="N89" s="148">
        <v>1029888500.76</v>
      </c>
      <c r="O89" s="148">
        <v>2076517987.97</v>
      </c>
      <c r="P89" s="148">
        <v>44678000</v>
      </c>
      <c r="Q89" s="148">
        <v>2076517987.97</v>
      </c>
      <c r="R89" s="148">
        <v>0</v>
      </c>
      <c r="S89" s="148">
        <v>0</v>
      </c>
      <c r="T89" s="128"/>
    </row>
    <row r="90" spans="1:20" ht="15" customHeight="1" x14ac:dyDescent="0.25">
      <c r="A90" s="112" t="s">
        <v>191</v>
      </c>
      <c r="B90" s="124" t="s">
        <v>515</v>
      </c>
      <c r="C90" s="118" t="s">
        <v>19</v>
      </c>
      <c r="D90" s="118" t="s">
        <v>20</v>
      </c>
      <c r="E90" s="119" t="s">
        <v>317</v>
      </c>
      <c r="F90" s="120" t="s">
        <v>21</v>
      </c>
      <c r="G90" s="148">
        <v>2750379821</v>
      </c>
      <c r="H90" s="148">
        <v>2365466149.6300001</v>
      </c>
      <c r="I90" s="148">
        <v>384913671.37</v>
      </c>
      <c r="J90" s="148">
        <v>0</v>
      </c>
      <c r="K90" s="148">
        <v>2324961312.1300001</v>
      </c>
      <c r="L90" s="148">
        <v>40504837.5</v>
      </c>
      <c r="M90" s="148">
        <v>1374893815.2</v>
      </c>
      <c r="N90" s="148">
        <v>950067496.92999995</v>
      </c>
      <c r="O90" s="148">
        <v>1357452815.2</v>
      </c>
      <c r="P90" s="148">
        <v>17441000</v>
      </c>
      <c r="Q90" s="148">
        <v>1357452815.2</v>
      </c>
      <c r="R90" s="148">
        <v>0</v>
      </c>
      <c r="S90" s="148">
        <v>0</v>
      </c>
      <c r="T90" s="128"/>
    </row>
    <row r="91" spans="1:20" ht="24.75" x14ac:dyDescent="0.25">
      <c r="A91" s="112" t="s">
        <v>193</v>
      </c>
      <c r="B91" s="124" t="s">
        <v>194</v>
      </c>
      <c r="C91" s="118" t="s">
        <v>19</v>
      </c>
      <c r="D91" s="118" t="s">
        <v>20</v>
      </c>
      <c r="E91" s="119" t="s">
        <v>317</v>
      </c>
      <c r="F91" s="120" t="s">
        <v>21</v>
      </c>
      <c r="G91" s="148">
        <v>3308028985.2600002</v>
      </c>
      <c r="H91" s="148">
        <v>3294592636.6599998</v>
      </c>
      <c r="I91" s="148">
        <v>13436348.6</v>
      </c>
      <c r="J91" s="148">
        <v>0</v>
      </c>
      <c r="K91" s="148">
        <v>3294592636.6599998</v>
      </c>
      <c r="L91" s="148">
        <v>0</v>
      </c>
      <c r="M91" s="148">
        <v>1534651203.6600001</v>
      </c>
      <c r="N91" s="148">
        <v>1759941433</v>
      </c>
      <c r="O91" s="148">
        <v>1534651203.6600001</v>
      </c>
      <c r="P91" s="148">
        <v>0</v>
      </c>
      <c r="Q91" s="148">
        <v>1534651203.6600001</v>
      </c>
      <c r="R91" s="148">
        <v>0</v>
      </c>
      <c r="S91" s="148">
        <v>0</v>
      </c>
      <c r="T91" s="128"/>
    </row>
    <row r="92" spans="1:20" s="121" customFormat="1" ht="15" x14ac:dyDescent="0.25">
      <c r="A92" s="112" t="s">
        <v>195</v>
      </c>
      <c r="B92" s="124" t="s">
        <v>196</v>
      </c>
      <c r="C92" s="118" t="s">
        <v>19</v>
      </c>
      <c r="D92" s="118" t="s">
        <v>20</v>
      </c>
      <c r="E92" s="119" t="s">
        <v>317</v>
      </c>
      <c r="F92" s="120" t="s">
        <v>21</v>
      </c>
      <c r="G92" s="148">
        <v>7825689379</v>
      </c>
      <c r="H92" s="148">
        <v>7627365772.5799999</v>
      </c>
      <c r="I92" s="148">
        <v>198323606.41999999</v>
      </c>
      <c r="J92" s="148">
        <v>0</v>
      </c>
      <c r="K92" s="148">
        <v>6411181637.3699999</v>
      </c>
      <c r="L92" s="148">
        <v>1216184135.21</v>
      </c>
      <c r="M92" s="148">
        <v>4265884471.1999998</v>
      </c>
      <c r="N92" s="148">
        <v>2145297166.1700001</v>
      </c>
      <c r="O92" s="148">
        <v>4259084471.1999998</v>
      </c>
      <c r="P92" s="148">
        <v>6800000</v>
      </c>
      <c r="Q92" s="148">
        <v>4259084471.1999998</v>
      </c>
      <c r="R92" s="148">
        <v>0</v>
      </c>
      <c r="S92" s="148">
        <v>0</v>
      </c>
      <c r="T92" s="128"/>
    </row>
    <row r="93" spans="1:20" ht="24.75" x14ac:dyDescent="0.25">
      <c r="A93" s="112" t="s">
        <v>197</v>
      </c>
      <c r="B93" s="124" t="s">
        <v>198</v>
      </c>
      <c r="C93" s="118" t="s">
        <v>19</v>
      </c>
      <c r="D93" s="118" t="s">
        <v>20</v>
      </c>
      <c r="E93" s="119" t="s">
        <v>317</v>
      </c>
      <c r="F93" s="120" t="s">
        <v>21</v>
      </c>
      <c r="G93" s="148">
        <v>1553465009.74</v>
      </c>
      <c r="H93" s="148">
        <v>918002787.65999997</v>
      </c>
      <c r="I93" s="148">
        <v>635462222.08000004</v>
      </c>
      <c r="J93" s="148">
        <v>0</v>
      </c>
      <c r="K93" s="148">
        <v>914745584.70000005</v>
      </c>
      <c r="L93" s="148">
        <v>3257202.96</v>
      </c>
      <c r="M93" s="148">
        <v>126366159.12</v>
      </c>
      <c r="N93" s="148">
        <v>788379425.58000004</v>
      </c>
      <c r="O93" s="148">
        <v>121886658.15000001</v>
      </c>
      <c r="P93" s="148">
        <v>4479500.97</v>
      </c>
      <c r="Q93" s="148">
        <v>121886658.15000001</v>
      </c>
      <c r="R93" s="148">
        <v>0</v>
      </c>
      <c r="S93" s="148">
        <v>0</v>
      </c>
      <c r="T93" s="128"/>
    </row>
    <row r="94" spans="1:20" ht="15" customHeight="1" x14ac:dyDescent="0.25">
      <c r="A94" s="112" t="s">
        <v>771</v>
      </c>
      <c r="B94" s="124" t="s">
        <v>772</v>
      </c>
      <c r="C94" s="118" t="s">
        <v>19</v>
      </c>
      <c r="D94" s="118" t="s">
        <v>20</v>
      </c>
      <c r="E94" s="119" t="s">
        <v>317</v>
      </c>
      <c r="F94" s="120" t="s">
        <v>21</v>
      </c>
      <c r="G94" s="148">
        <v>108766</v>
      </c>
      <c r="H94" s="148">
        <v>0</v>
      </c>
      <c r="I94" s="148">
        <v>108766</v>
      </c>
      <c r="J94" s="148">
        <v>0</v>
      </c>
      <c r="K94" s="148">
        <v>0</v>
      </c>
      <c r="L94" s="148">
        <v>0</v>
      </c>
      <c r="M94" s="148">
        <v>0</v>
      </c>
      <c r="N94" s="148">
        <v>0</v>
      </c>
      <c r="O94" s="148">
        <v>0</v>
      </c>
      <c r="P94" s="148">
        <v>0</v>
      </c>
      <c r="Q94" s="148">
        <v>0</v>
      </c>
      <c r="R94" s="148">
        <v>0</v>
      </c>
      <c r="S94" s="148">
        <v>0</v>
      </c>
      <c r="T94" s="128"/>
    </row>
    <row r="95" spans="1:20" ht="23.25" customHeight="1" x14ac:dyDescent="0.25">
      <c r="A95" s="112" t="s">
        <v>200</v>
      </c>
      <c r="B95" s="123" t="s">
        <v>201</v>
      </c>
      <c r="C95" s="115" t="s">
        <v>19</v>
      </c>
      <c r="D95" s="115" t="s">
        <v>20</v>
      </c>
      <c r="E95" s="116" t="s">
        <v>317</v>
      </c>
      <c r="F95" s="117" t="s">
        <v>21</v>
      </c>
      <c r="G95" s="147">
        <v>1108809178</v>
      </c>
      <c r="H95" s="147">
        <v>1079449658.6400001</v>
      </c>
      <c r="I95" s="147">
        <v>29359519.359999999</v>
      </c>
      <c r="J95" s="147">
        <v>0</v>
      </c>
      <c r="K95" s="147">
        <v>140068593.61000001</v>
      </c>
      <c r="L95" s="147">
        <v>939381065.02999997</v>
      </c>
      <c r="M95" s="147">
        <v>107728593.61</v>
      </c>
      <c r="N95" s="147">
        <v>32340000</v>
      </c>
      <c r="O95" s="147">
        <v>105200479.61</v>
      </c>
      <c r="P95" s="147">
        <v>2528114</v>
      </c>
      <c r="Q95" s="147">
        <v>105200479.61</v>
      </c>
      <c r="R95" s="147">
        <v>0</v>
      </c>
      <c r="S95" s="147">
        <v>0</v>
      </c>
      <c r="T95" s="128"/>
    </row>
    <row r="96" spans="1:20" ht="21.75" customHeight="1" x14ac:dyDescent="0.25">
      <c r="A96" s="112" t="s">
        <v>202</v>
      </c>
      <c r="B96" s="124" t="s">
        <v>203</v>
      </c>
      <c r="C96" s="118" t="s">
        <v>19</v>
      </c>
      <c r="D96" s="118" t="s">
        <v>20</v>
      </c>
      <c r="E96" s="119" t="s">
        <v>317</v>
      </c>
      <c r="F96" s="120" t="s">
        <v>21</v>
      </c>
      <c r="G96" s="148">
        <v>32340000</v>
      </c>
      <c r="H96" s="148">
        <v>32340000</v>
      </c>
      <c r="I96" s="148">
        <v>0</v>
      </c>
      <c r="J96" s="148">
        <v>0</v>
      </c>
      <c r="K96" s="148">
        <v>32340000</v>
      </c>
      <c r="L96" s="148">
        <v>0</v>
      </c>
      <c r="M96" s="148">
        <v>0</v>
      </c>
      <c r="N96" s="148">
        <v>32340000</v>
      </c>
      <c r="O96" s="148">
        <v>0</v>
      </c>
      <c r="P96" s="148">
        <v>0</v>
      </c>
      <c r="Q96" s="148">
        <v>0</v>
      </c>
      <c r="R96" s="148">
        <v>0</v>
      </c>
      <c r="S96" s="148">
        <v>0</v>
      </c>
      <c r="T96" s="128"/>
    </row>
    <row r="97" spans="1:20" ht="16.5" x14ac:dyDescent="0.25">
      <c r="A97" s="112" t="s">
        <v>204</v>
      </c>
      <c r="B97" s="124" t="s">
        <v>205</v>
      </c>
      <c r="C97" s="118" t="s">
        <v>19</v>
      </c>
      <c r="D97" s="118" t="s">
        <v>20</v>
      </c>
      <c r="E97" s="119" t="s">
        <v>317</v>
      </c>
      <c r="F97" s="120" t="s">
        <v>21</v>
      </c>
      <c r="G97" s="148">
        <v>326297519</v>
      </c>
      <c r="H97" s="148">
        <v>326297519</v>
      </c>
      <c r="I97" s="148">
        <v>0</v>
      </c>
      <c r="J97" s="148">
        <v>0</v>
      </c>
      <c r="K97" s="148">
        <v>0</v>
      </c>
      <c r="L97" s="148">
        <v>326297519</v>
      </c>
      <c r="M97" s="148">
        <v>0</v>
      </c>
      <c r="N97" s="148">
        <v>0</v>
      </c>
      <c r="O97" s="148">
        <v>0</v>
      </c>
      <c r="P97" s="148">
        <v>0</v>
      </c>
      <c r="Q97" s="148">
        <v>0</v>
      </c>
      <c r="R97" s="148">
        <v>0</v>
      </c>
      <c r="S97" s="148">
        <v>0</v>
      </c>
      <c r="T97" s="128"/>
    </row>
    <row r="98" spans="1:20" ht="15" customHeight="1" x14ac:dyDescent="0.25">
      <c r="A98" s="112" t="s">
        <v>206</v>
      </c>
      <c r="B98" s="124" t="s">
        <v>207</v>
      </c>
      <c r="C98" s="118" t="s">
        <v>19</v>
      </c>
      <c r="D98" s="118" t="s">
        <v>20</v>
      </c>
      <c r="E98" s="119" t="s">
        <v>317</v>
      </c>
      <c r="F98" s="120" t="s">
        <v>21</v>
      </c>
      <c r="G98" s="148">
        <v>150171659</v>
      </c>
      <c r="H98" s="148">
        <v>145199536.55000001</v>
      </c>
      <c r="I98" s="148">
        <v>4972122.45</v>
      </c>
      <c r="J98" s="148">
        <v>0</v>
      </c>
      <c r="K98" s="148">
        <v>107728593.61</v>
      </c>
      <c r="L98" s="148">
        <v>37470942.939999998</v>
      </c>
      <c r="M98" s="148">
        <v>107728593.61</v>
      </c>
      <c r="N98" s="148">
        <v>0</v>
      </c>
      <c r="O98" s="148">
        <v>105200479.61</v>
      </c>
      <c r="P98" s="148">
        <v>2528114</v>
      </c>
      <c r="Q98" s="148">
        <v>105200479.61</v>
      </c>
      <c r="R98" s="148">
        <v>0</v>
      </c>
      <c r="S98" s="148">
        <v>0</v>
      </c>
      <c r="T98" s="128"/>
    </row>
    <row r="99" spans="1:20" ht="16.5" x14ac:dyDescent="0.25">
      <c r="A99" s="112" t="s">
        <v>208</v>
      </c>
      <c r="B99" s="124" t="s">
        <v>516</v>
      </c>
      <c r="C99" s="118" t="s">
        <v>19</v>
      </c>
      <c r="D99" s="118" t="s">
        <v>20</v>
      </c>
      <c r="E99" s="119" t="s">
        <v>317</v>
      </c>
      <c r="F99" s="120" t="s">
        <v>21</v>
      </c>
      <c r="G99" s="148">
        <v>600000000</v>
      </c>
      <c r="H99" s="148">
        <v>575612603.09000003</v>
      </c>
      <c r="I99" s="148">
        <v>24387396.91</v>
      </c>
      <c r="J99" s="148">
        <v>0</v>
      </c>
      <c r="K99" s="148">
        <v>0</v>
      </c>
      <c r="L99" s="148">
        <v>575612603.09000003</v>
      </c>
      <c r="M99" s="148">
        <v>0</v>
      </c>
      <c r="N99" s="148">
        <v>0</v>
      </c>
      <c r="O99" s="148">
        <v>0</v>
      </c>
      <c r="P99" s="148">
        <v>0</v>
      </c>
      <c r="Q99" s="148">
        <v>0</v>
      </c>
      <c r="R99" s="148">
        <v>0</v>
      </c>
      <c r="S99" s="148">
        <v>0</v>
      </c>
      <c r="T99" s="128"/>
    </row>
    <row r="100" spans="1:20" ht="16.5" x14ac:dyDescent="0.25">
      <c r="A100" s="112" t="s">
        <v>210</v>
      </c>
      <c r="B100" s="124" t="s">
        <v>211</v>
      </c>
      <c r="C100" s="118" t="s">
        <v>19</v>
      </c>
      <c r="D100" s="118" t="s">
        <v>20</v>
      </c>
      <c r="E100" s="119" t="s">
        <v>317</v>
      </c>
      <c r="F100" s="120" t="s">
        <v>21</v>
      </c>
      <c r="G100" s="148">
        <v>540000000</v>
      </c>
      <c r="H100" s="148">
        <v>516064715</v>
      </c>
      <c r="I100" s="148">
        <v>23935285</v>
      </c>
      <c r="J100" s="148">
        <v>0</v>
      </c>
      <c r="K100" s="148">
        <v>396866985</v>
      </c>
      <c r="L100" s="148">
        <v>119197730</v>
      </c>
      <c r="M100" s="148">
        <v>393800554</v>
      </c>
      <c r="N100" s="148">
        <v>3066431</v>
      </c>
      <c r="O100" s="148">
        <v>385000999</v>
      </c>
      <c r="P100" s="148">
        <v>8799555</v>
      </c>
      <c r="Q100" s="148">
        <v>381921028</v>
      </c>
      <c r="R100" s="148">
        <v>3079971</v>
      </c>
      <c r="S100" s="148">
        <v>9322517</v>
      </c>
      <c r="T100" s="128"/>
    </row>
    <row r="101" spans="1:20" ht="15" x14ac:dyDescent="0.25">
      <c r="A101" s="112" t="s">
        <v>212</v>
      </c>
      <c r="B101" s="123" t="s">
        <v>213</v>
      </c>
      <c r="C101" s="115" t="s">
        <v>19</v>
      </c>
      <c r="D101" s="115" t="s">
        <v>20</v>
      </c>
      <c r="E101" s="116" t="s">
        <v>317</v>
      </c>
      <c r="F101" s="117" t="s">
        <v>21</v>
      </c>
      <c r="G101" s="147">
        <v>1057332000</v>
      </c>
      <c r="H101" s="147">
        <v>631105298</v>
      </c>
      <c r="I101" s="147">
        <v>426226702</v>
      </c>
      <c r="J101" s="147">
        <v>0</v>
      </c>
      <c r="K101" s="147">
        <v>336964638</v>
      </c>
      <c r="L101" s="147">
        <v>294140660</v>
      </c>
      <c r="M101" s="147">
        <v>150059230</v>
      </c>
      <c r="N101" s="147">
        <v>186905408</v>
      </c>
      <c r="O101" s="147">
        <v>150059230</v>
      </c>
      <c r="P101" s="147">
        <v>0</v>
      </c>
      <c r="Q101" s="147">
        <v>150059230</v>
      </c>
      <c r="R101" s="147">
        <v>0</v>
      </c>
      <c r="S101" s="147">
        <v>186905408</v>
      </c>
      <c r="T101" s="128"/>
    </row>
    <row r="102" spans="1:20" ht="15" x14ac:dyDescent="0.25">
      <c r="A102" s="112" t="s">
        <v>214</v>
      </c>
      <c r="B102" s="123" t="s">
        <v>215</v>
      </c>
      <c r="C102" s="115" t="s">
        <v>19</v>
      </c>
      <c r="D102" s="115" t="s">
        <v>20</v>
      </c>
      <c r="E102" s="116" t="s">
        <v>317</v>
      </c>
      <c r="F102" s="117" t="s">
        <v>21</v>
      </c>
      <c r="G102" s="147">
        <v>628717000</v>
      </c>
      <c r="H102" s="147">
        <v>628717000</v>
      </c>
      <c r="I102" s="147">
        <v>0</v>
      </c>
      <c r="J102" s="147">
        <v>0</v>
      </c>
      <c r="K102" s="147">
        <v>334576340</v>
      </c>
      <c r="L102" s="147">
        <v>294140660</v>
      </c>
      <c r="M102" s="147">
        <v>147670932</v>
      </c>
      <c r="N102" s="147">
        <v>186905408</v>
      </c>
      <c r="O102" s="147">
        <v>147670932</v>
      </c>
      <c r="P102" s="147">
        <v>0</v>
      </c>
      <c r="Q102" s="147">
        <v>147670932</v>
      </c>
      <c r="R102" s="147">
        <v>0</v>
      </c>
      <c r="S102" s="147">
        <v>186905408</v>
      </c>
      <c r="T102" s="128"/>
    </row>
    <row r="103" spans="1:20" ht="16.5" x14ac:dyDescent="0.25">
      <c r="A103" s="112" t="s">
        <v>216</v>
      </c>
      <c r="B103" s="123" t="s">
        <v>217</v>
      </c>
      <c r="C103" s="115" t="s">
        <v>19</v>
      </c>
      <c r="D103" s="115" t="s">
        <v>20</v>
      </c>
      <c r="E103" s="116" t="s">
        <v>317</v>
      </c>
      <c r="F103" s="117" t="s">
        <v>21</v>
      </c>
      <c r="G103" s="147">
        <v>628717000</v>
      </c>
      <c r="H103" s="147">
        <v>628717000</v>
      </c>
      <c r="I103" s="147">
        <v>0</v>
      </c>
      <c r="J103" s="147">
        <v>0</v>
      </c>
      <c r="K103" s="147">
        <v>334576340</v>
      </c>
      <c r="L103" s="147">
        <v>294140660</v>
      </c>
      <c r="M103" s="147">
        <v>147670932</v>
      </c>
      <c r="N103" s="147">
        <v>186905408</v>
      </c>
      <c r="O103" s="147">
        <v>147670932</v>
      </c>
      <c r="P103" s="147">
        <v>0</v>
      </c>
      <c r="Q103" s="147">
        <v>147670932</v>
      </c>
      <c r="R103" s="147">
        <v>0</v>
      </c>
      <c r="S103" s="147">
        <v>186905408</v>
      </c>
      <c r="T103" s="128"/>
    </row>
    <row r="104" spans="1:20" ht="16.5" x14ac:dyDescent="0.25">
      <c r="A104" s="112" t="s">
        <v>218</v>
      </c>
      <c r="B104" s="123" t="s">
        <v>219</v>
      </c>
      <c r="C104" s="115" t="s">
        <v>19</v>
      </c>
      <c r="D104" s="115" t="s">
        <v>20</v>
      </c>
      <c r="E104" s="116" t="s">
        <v>317</v>
      </c>
      <c r="F104" s="117" t="s">
        <v>21</v>
      </c>
      <c r="G104" s="147">
        <v>628717000</v>
      </c>
      <c r="H104" s="147">
        <v>628717000</v>
      </c>
      <c r="I104" s="147">
        <v>0</v>
      </c>
      <c r="J104" s="147">
        <v>0</v>
      </c>
      <c r="K104" s="147">
        <v>334576340</v>
      </c>
      <c r="L104" s="147">
        <v>294140660</v>
      </c>
      <c r="M104" s="147">
        <v>147670932</v>
      </c>
      <c r="N104" s="147">
        <v>186905408</v>
      </c>
      <c r="O104" s="147">
        <v>147670932</v>
      </c>
      <c r="P104" s="147">
        <v>0</v>
      </c>
      <c r="Q104" s="147">
        <v>147670932</v>
      </c>
      <c r="R104" s="147">
        <v>0</v>
      </c>
      <c r="S104" s="147">
        <v>186905408</v>
      </c>
      <c r="T104" s="128"/>
    </row>
    <row r="105" spans="1:20" ht="15" x14ac:dyDescent="0.25">
      <c r="A105" s="112" t="s">
        <v>220</v>
      </c>
      <c r="B105" s="124" t="s">
        <v>221</v>
      </c>
      <c r="C105" s="118" t="s">
        <v>19</v>
      </c>
      <c r="D105" s="118" t="s">
        <v>20</v>
      </c>
      <c r="E105" s="119" t="s">
        <v>317</v>
      </c>
      <c r="F105" s="120" t="s">
        <v>21</v>
      </c>
      <c r="G105" s="148">
        <v>323480728</v>
      </c>
      <c r="H105" s="148">
        <v>323480728</v>
      </c>
      <c r="I105" s="148">
        <v>0</v>
      </c>
      <c r="J105" s="148">
        <v>0</v>
      </c>
      <c r="K105" s="148">
        <v>209482300</v>
      </c>
      <c r="L105" s="148">
        <v>113998428</v>
      </c>
      <c r="M105" s="148">
        <v>88039371</v>
      </c>
      <c r="N105" s="148">
        <v>121442929</v>
      </c>
      <c r="O105" s="148">
        <v>88039371</v>
      </c>
      <c r="P105" s="148">
        <v>0</v>
      </c>
      <c r="Q105" s="148">
        <v>88039371</v>
      </c>
      <c r="R105" s="148">
        <v>0</v>
      </c>
      <c r="S105" s="148">
        <v>121442929</v>
      </c>
      <c r="T105" s="128"/>
    </row>
    <row r="106" spans="1:20" ht="16.5" x14ac:dyDescent="0.25">
      <c r="A106" s="112" t="s">
        <v>222</v>
      </c>
      <c r="B106" s="124" t="s">
        <v>223</v>
      </c>
      <c r="C106" s="118" t="s">
        <v>19</v>
      </c>
      <c r="D106" s="118" t="s">
        <v>20</v>
      </c>
      <c r="E106" s="119" t="s">
        <v>317</v>
      </c>
      <c r="F106" s="120" t="s">
        <v>21</v>
      </c>
      <c r="G106" s="148">
        <v>305236272</v>
      </c>
      <c r="H106" s="148">
        <v>305236272</v>
      </c>
      <c r="I106" s="148">
        <v>0</v>
      </c>
      <c r="J106" s="148">
        <v>0</v>
      </c>
      <c r="K106" s="148">
        <v>125094040</v>
      </c>
      <c r="L106" s="148">
        <v>180142232</v>
      </c>
      <c r="M106" s="148">
        <v>59631561</v>
      </c>
      <c r="N106" s="148">
        <v>65462479</v>
      </c>
      <c r="O106" s="148">
        <v>59631561</v>
      </c>
      <c r="P106" s="148">
        <v>0</v>
      </c>
      <c r="Q106" s="148">
        <v>59631561</v>
      </c>
      <c r="R106" s="148">
        <v>0</v>
      </c>
      <c r="S106" s="148">
        <v>65462479</v>
      </c>
      <c r="T106" s="128"/>
    </row>
    <row r="107" spans="1:20" ht="15" x14ac:dyDescent="0.25">
      <c r="A107" s="112" t="s">
        <v>224</v>
      </c>
      <c r="B107" s="123" t="s">
        <v>225</v>
      </c>
      <c r="C107" s="115" t="s">
        <v>19</v>
      </c>
      <c r="D107" s="115" t="s">
        <v>20</v>
      </c>
      <c r="E107" s="116" t="s">
        <v>317</v>
      </c>
      <c r="F107" s="117" t="s">
        <v>21</v>
      </c>
      <c r="G107" s="147">
        <v>428615000</v>
      </c>
      <c r="H107" s="147">
        <v>2388298</v>
      </c>
      <c r="I107" s="147">
        <v>426226702</v>
      </c>
      <c r="J107" s="147">
        <v>0</v>
      </c>
      <c r="K107" s="147">
        <v>2388298</v>
      </c>
      <c r="L107" s="147">
        <v>0</v>
      </c>
      <c r="M107" s="147">
        <v>2388298</v>
      </c>
      <c r="N107" s="147">
        <v>0</v>
      </c>
      <c r="O107" s="147">
        <v>2388298</v>
      </c>
      <c r="P107" s="147">
        <v>0</v>
      </c>
      <c r="Q107" s="147">
        <v>2388298</v>
      </c>
      <c r="R107" s="147">
        <v>0</v>
      </c>
      <c r="S107" s="147">
        <v>0</v>
      </c>
      <c r="T107" s="128"/>
    </row>
    <row r="108" spans="1:20" ht="15" x14ac:dyDescent="0.25">
      <c r="A108" s="112" t="s">
        <v>507</v>
      </c>
      <c r="B108" s="123" t="s">
        <v>392</v>
      </c>
      <c r="C108" s="115" t="s">
        <v>19</v>
      </c>
      <c r="D108" s="115" t="s">
        <v>20</v>
      </c>
      <c r="E108" s="116" t="s">
        <v>317</v>
      </c>
      <c r="F108" s="117" t="s">
        <v>21</v>
      </c>
      <c r="G108" s="147">
        <v>428615000</v>
      </c>
      <c r="H108" s="147">
        <v>2388298</v>
      </c>
      <c r="I108" s="147">
        <v>426226702</v>
      </c>
      <c r="J108" s="147">
        <v>0</v>
      </c>
      <c r="K108" s="147">
        <v>2388298</v>
      </c>
      <c r="L108" s="147">
        <v>0</v>
      </c>
      <c r="M108" s="147">
        <v>2388298</v>
      </c>
      <c r="N108" s="147">
        <v>0</v>
      </c>
      <c r="O108" s="147">
        <v>2388298</v>
      </c>
      <c r="P108" s="147">
        <v>0</v>
      </c>
      <c r="Q108" s="147">
        <v>2388298</v>
      </c>
      <c r="R108" s="147">
        <v>0</v>
      </c>
      <c r="S108" s="147">
        <v>0</v>
      </c>
      <c r="T108" s="128"/>
    </row>
    <row r="109" spans="1:20" ht="15" x14ac:dyDescent="0.25">
      <c r="A109" s="112" t="s">
        <v>508</v>
      </c>
      <c r="B109" s="124" t="s">
        <v>393</v>
      </c>
      <c r="C109" s="118" t="s">
        <v>19</v>
      </c>
      <c r="D109" s="118" t="s">
        <v>20</v>
      </c>
      <c r="E109" s="119" t="s">
        <v>317</v>
      </c>
      <c r="F109" s="120" t="s">
        <v>21</v>
      </c>
      <c r="G109" s="148">
        <v>406218078</v>
      </c>
      <c r="H109" s="148">
        <v>2388298</v>
      </c>
      <c r="I109" s="148">
        <v>403829780</v>
      </c>
      <c r="J109" s="148">
        <v>0</v>
      </c>
      <c r="K109" s="148">
        <v>2388298</v>
      </c>
      <c r="L109" s="148">
        <v>0</v>
      </c>
      <c r="M109" s="148">
        <v>2388298</v>
      </c>
      <c r="N109" s="148">
        <v>0</v>
      </c>
      <c r="O109" s="148">
        <v>2388298</v>
      </c>
      <c r="P109" s="148">
        <v>0</v>
      </c>
      <c r="Q109" s="148">
        <v>2388298</v>
      </c>
      <c r="R109" s="148">
        <v>0</v>
      </c>
      <c r="S109" s="148">
        <v>0</v>
      </c>
      <c r="T109" s="128"/>
    </row>
    <row r="110" spans="1:20" ht="15" x14ac:dyDescent="0.25">
      <c r="A110" s="112" t="s">
        <v>509</v>
      </c>
      <c r="B110" s="124" t="s">
        <v>394</v>
      </c>
      <c r="C110" s="118" t="s">
        <v>19</v>
      </c>
      <c r="D110" s="118" t="s">
        <v>20</v>
      </c>
      <c r="E110" s="119" t="s">
        <v>317</v>
      </c>
      <c r="F110" s="120" t="s">
        <v>21</v>
      </c>
      <c r="G110" s="148">
        <v>22396922</v>
      </c>
      <c r="H110" s="148">
        <v>0</v>
      </c>
      <c r="I110" s="148">
        <v>22396922</v>
      </c>
      <c r="J110" s="148">
        <v>0</v>
      </c>
      <c r="K110" s="148">
        <v>0</v>
      </c>
      <c r="L110" s="148">
        <v>0</v>
      </c>
      <c r="M110" s="148">
        <v>0</v>
      </c>
      <c r="N110" s="148">
        <v>0</v>
      </c>
      <c r="O110" s="148">
        <v>0</v>
      </c>
      <c r="P110" s="148">
        <v>0</v>
      </c>
      <c r="Q110" s="148">
        <v>0</v>
      </c>
      <c r="R110" s="148">
        <v>0</v>
      </c>
      <c r="S110" s="148">
        <v>0</v>
      </c>
      <c r="T110" s="128"/>
    </row>
    <row r="111" spans="1:20" ht="16.5" x14ac:dyDescent="0.25">
      <c r="A111" s="112" t="s">
        <v>226</v>
      </c>
      <c r="B111" s="123" t="s">
        <v>227</v>
      </c>
      <c r="C111" s="115" t="s">
        <v>19</v>
      </c>
      <c r="D111" s="115" t="s">
        <v>20</v>
      </c>
      <c r="E111" s="116" t="s">
        <v>317</v>
      </c>
      <c r="F111" s="117" t="s">
        <v>21</v>
      </c>
      <c r="G111" s="147">
        <v>1124352000</v>
      </c>
      <c r="H111" s="147">
        <v>372996621</v>
      </c>
      <c r="I111" s="147">
        <v>751355379</v>
      </c>
      <c r="J111" s="147">
        <v>0</v>
      </c>
      <c r="K111" s="147">
        <v>372996621</v>
      </c>
      <c r="L111" s="147">
        <v>0</v>
      </c>
      <c r="M111" s="147">
        <v>372996621</v>
      </c>
      <c r="N111" s="147">
        <v>0</v>
      </c>
      <c r="O111" s="147">
        <v>372996621</v>
      </c>
      <c r="P111" s="147">
        <v>0</v>
      </c>
      <c r="Q111" s="147">
        <v>372996621</v>
      </c>
      <c r="R111" s="147">
        <v>0</v>
      </c>
      <c r="S111" s="147">
        <v>0</v>
      </c>
      <c r="T111" s="128"/>
    </row>
    <row r="112" spans="1:20" ht="15" x14ac:dyDescent="0.25">
      <c r="A112" s="112" t="s">
        <v>228</v>
      </c>
      <c r="B112" s="123" t="s">
        <v>229</v>
      </c>
      <c r="C112" s="115" t="s">
        <v>19</v>
      </c>
      <c r="D112" s="115" t="s">
        <v>20</v>
      </c>
      <c r="E112" s="116" t="s">
        <v>317</v>
      </c>
      <c r="F112" s="117" t="s">
        <v>21</v>
      </c>
      <c r="G112" s="147">
        <v>426147000</v>
      </c>
      <c r="H112" s="147">
        <v>372456521</v>
      </c>
      <c r="I112" s="147">
        <v>53690479</v>
      </c>
      <c r="J112" s="147">
        <v>0</v>
      </c>
      <c r="K112" s="147">
        <v>372456521</v>
      </c>
      <c r="L112" s="147">
        <v>0</v>
      </c>
      <c r="M112" s="147">
        <v>372456521</v>
      </c>
      <c r="N112" s="147">
        <v>0</v>
      </c>
      <c r="O112" s="147">
        <v>372456521</v>
      </c>
      <c r="P112" s="147">
        <v>0</v>
      </c>
      <c r="Q112" s="147">
        <v>372456521</v>
      </c>
      <c r="R112" s="147">
        <v>0</v>
      </c>
      <c r="S112" s="147">
        <v>0</v>
      </c>
      <c r="T112" s="128"/>
    </row>
    <row r="113" spans="1:20" ht="15" x14ac:dyDescent="0.25">
      <c r="A113" s="112" t="s">
        <v>230</v>
      </c>
      <c r="B113" s="123" t="s">
        <v>231</v>
      </c>
      <c r="C113" s="115" t="s">
        <v>19</v>
      </c>
      <c r="D113" s="115" t="s">
        <v>20</v>
      </c>
      <c r="E113" s="116" t="s">
        <v>317</v>
      </c>
      <c r="F113" s="117" t="s">
        <v>21</v>
      </c>
      <c r="G113" s="147">
        <v>426147000</v>
      </c>
      <c r="H113" s="147">
        <v>372456521</v>
      </c>
      <c r="I113" s="147">
        <v>53690479</v>
      </c>
      <c r="J113" s="147">
        <v>0</v>
      </c>
      <c r="K113" s="147">
        <v>372456521</v>
      </c>
      <c r="L113" s="147">
        <v>0</v>
      </c>
      <c r="M113" s="147">
        <v>372456521</v>
      </c>
      <c r="N113" s="147">
        <v>0</v>
      </c>
      <c r="O113" s="147">
        <v>372456521</v>
      </c>
      <c r="P113" s="147">
        <v>0</v>
      </c>
      <c r="Q113" s="147">
        <v>372456521</v>
      </c>
      <c r="R113" s="147">
        <v>0</v>
      </c>
      <c r="S113" s="147">
        <v>0</v>
      </c>
      <c r="T113" s="128"/>
    </row>
    <row r="114" spans="1:20" ht="16.5" x14ac:dyDescent="0.25">
      <c r="A114" s="112" t="s">
        <v>232</v>
      </c>
      <c r="B114" s="124" t="s">
        <v>233</v>
      </c>
      <c r="C114" s="118" t="s">
        <v>19</v>
      </c>
      <c r="D114" s="118" t="s">
        <v>20</v>
      </c>
      <c r="E114" s="119" t="s">
        <v>317</v>
      </c>
      <c r="F114" s="120" t="s">
        <v>21</v>
      </c>
      <c r="G114" s="148">
        <v>423017676</v>
      </c>
      <c r="H114" s="148">
        <v>370041121</v>
      </c>
      <c r="I114" s="148">
        <v>52976555</v>
      </c>
      <c r="J114" s="148">
        <v>0</v>
      </c>
      <c r="K114" s="148">
        <v>370041121</v>
      </c>
      <c r="L114" s="148">
        <v>0</v>
      </c>
      <c r="M114" s="148">
        <v>370041121</v>
      </c>
      <c r="N114" s="148">
        <v>0</v>
      </c>
      <c r="O114" s="148">
        <v>370041121</v>
      </c>
      <c r="P114" s="148">
        <v>0</v>
      </c>
      <c r="Q114" s="148">
        <v>370041121</v>
      </c>
      <c r="R114" s="148">
        <v>0</v>
      </c>
      <c r="S114" s="148">
        <v>0</v>
      </c>
      <c r="T114" s="128"/>
    </row>
    <row r="115" spans="1:20" ht="15" x14ac:dyDescent="0.25">
      <c r="A115" s="112" t="s">
        <v>234</v>
      </c>
      <c r="B115" s="124" t="s">
        <v>235</v>
      </c>
      <c r="C115" s="118" t="s">
        <v>19</v>
      </c>
      <c r="D115" s="118" t="s">
        <v>20</v>
      </c>
      <c r="E115" s="119" t="s">
        <v>317</v>
      </c>
      <c r="F115" s="120" t="s">
        <v>21</v>
      </c>
      <c r="G115" s="148">
        <v>76544</v>
      </c>
      <c r="H115" s="148">
        <v>0</v>
      </c>
      <c r="I115" s="148">
        <v>76544</v>
      </c>
      <c r="J115" s="148">
        <v>0</v>
      </c>
      <c r="K115" s="148">
        <v>0</v>
      </c>
      <c r="L115" s="148">
        <v>0</v>
      </c>
      <c r="M115" s="148">
        <v>0</v>
      </c>
      <c r="N115" s="148">
        <v>0</v>
      </c>
      <c r="O115" s="148">
        <v>0</v>
      </c>
      <c r="P115" s="148">
        <v>0</v>
      </c>
      <c r="Q115" s="148">
        <v>0</v>
      </c>
      <c r="R115" s="148">
        <v>0</v>
      </c>
      <c r="S115" s="148">
        <v>0</v>
      </c>
      <c r="T115" s="128"/>
    </row>
    <row r="116" spans="1:20" ht="15" x14ac:dyDescent="0.25">
      <c r="A116" s="112" t="s">
        <v>236</v>
      </c>
      <c r="B116" s="124" t="s">
        <v>237</v>
      </c>
      <c r="C116" s="118" t="s">
        <v>19</v>
      </c>
      <c r="D116" s="118" t="s">
        <v>20</v>
      </c>
      <c r="E116" s="119" t="s">
        <v>317</v>
      </c>
      <c r="F116" s="120" t="s">
        <v>21</v>
      </c>
      <c r="G116" s="148">
        <v>3052780</v>
      </c>
      <c r="H116" s="148">
        <v>2415400</v>
      </c>
      <c r="I116" s="148">
        <v>637380</v>
      </c>
      <c r="J116" s="148">
        <v>0</v>
      </c>
      <c r="K116" s="148">
        <v>2415400</v>
      </c>
      <c r="L116" s="148">
        <v>0</v>
      </c>
      <c r="M116" s="148">
        <v>2415400</v>
      </c>
      <c r="N116" s="148">
        <v>0</v>
      </c>
      <c r="O116" s="148">
        <v>2415400</v>
      </c>
      <c r="P116" s="148">
        <v>0</v>
      </c>
      <c r="Q116" s="148">
        <v>2415400</v>
      </c>
      <c r="R116" s="148">
        <v>0</v>
      </c>
      <c r="S116" s="148">
        <v>0</v>
      </c>
      <c r="T116" s="128"/>
    </row>
    <row r="117" spans="1:20" ht="15" x14ac:dyDescent="0.25">
      <c r="A117" s="112" t="s">
        <v>238</v>
      </c>
      <c r="B117" s="124" t="s">
        <v>239</v>
      </c>
      <c r="C117" s="118" t="s">
        <v>19</v>
      </c>
      <c r="D117" s="118" t="s">
        <v>20</v>
      </c>
      <c r="E117" s="119" t="s">
        <v>317</v>
      </c>
      <c r="F117" s="120" t="s">
        <v>21</v>
      </c>
      <c r="G117" s="148">
        <v>43164000</v>
      </c>
      <c r="H117" s="148">
        <v>540100</v>
      </c>
      <c r="I117" s="148">
        <v>42623900</v>
      </c>
      <c r="J117" s="148">
        <v>0</v>
      </c>
      <c r="K117" s="148">
        <v>540100</v>
      </c>
      <c r="L117" s="148">
        <v>0</v>
      </c>
      <c r="M117" s="148">
        <v>540100</v>
      </c>
      <c r="N117" s="148">
        <v>0</v>
      </c>
      <c r="O117" s="148">
        <v>540100</v>
      </c>
      <c r="P117" s="148">
        <v>0</v>
      </c>
      <c r="Q117" s="148">
        <v>540100</v>
      </c>
      <c r="R117" s="148">
        <v>0</v>
      </c>
      <c r="S117" s="148">
        <v>0</v>
      </c>
      <c r="T117" s="128"/>
    </row>
    <row r="118" spans="1:20" ht="15" x14ac:dyDescent="0.25">
      <c r="A118" s="112" t="s">
        <v>240</v>
      </c>
      <c r="B118" s="123" t="s">
        <v>241</v>
      </c>
      <c r="C118" s="115" t="s">
        <v>19</v>
      </c>
      <c r="D118" s="115" t="s">
        <v>20</v>
      </c>
      <c r="E118" s="116" t="s">
        <v>317</v>
      </c>
      <c r="F118" s="117" t="s">
        <v>21</v>
      </c>
      <c r="G118" s="147">
        <v>655041000</v>
      </c>
      <c r="H118" s="147">
        <v>0</v>
      </c>
      <c r="I118" s="147">
        <v>655041000</v>
      </c>
      <c r="J118" s="147">
        <v>0</v>
      </c>
      <c r="K118" s="147">
        <v>0</v>
      </c>
      <c r="L118" s="147">
        <v>0</v>
      </c>
      <c r="M118" s="147">
        <v>0</v>
      </c>
      <c r="N118" s="147">
        <v>0</v>
      </c>
      <c r="O118" s="147">
        <v>0</v>
      </c>
      <c r="P118" s="147">
        <v>0</v>
      </c>
      <c r="Q118" s="147">
        <v>0</v>
      </c>
      <c r="R118" s="147">
        <v>0</v>
      </c>
      <c r="S118" s="147">
        <v>0</v>
      </c>
      <c r="T118" s="128"/>
    </row>
    <row r="119" spans="1:20" ht="15" x14ac:dyDescent="0.25">
      <c r="A119" s="112" t="s">
        <v>242</v>
      </c>
      <c r="B119" s="124" t="s">
        <v>243</v>
      </c>
      <c r="C119" s="118" t="s">
        <v>19</v>
      </c>
      <c r="D119" s="118" t="s">
        <v>20</v>
      </c>
      <c r="E119" s="119" t="s">
        <v>317</v>
      </c>
      <c r="F119" s="120" t="s">
        <v>21</v>
      </c>
      <c r="G119" s="148">
        <v>655041000</v>
      </c>
      <c r="H119" s="148">
        <v>0</v>
      </c>
      <c r="I119" s="148">
        <v>655041000</v>
      </c>
      <c r="J119" s="148">
        <v>0</v>
      </c>
      <c r="K119" s="148">
        <v>0</v>
      </c>
      <c r="L119" s="148">
        <v>0</v>
      </c>
      <c r="M119" s="148">
        <v>0</v>
      </c>
      <c r="N119" s="148">
        <v>0</v>
      </c>
      <c r="O119" s="148">
        <v>0</v>
      </c>
      <c r="P119" s="148">
        <v>0</v>
      </c>
      <c r="Q119" s="148">
        <v>0</v>
      </c>
      <c r="R119" s="148">
        <v>0</v>
      </c>
      <c r="S119" s="148">
        <v>0</v>
      </c>
      <c r="T119" s="128"/>
    </row>
    <row r="120" spans="1:20" ht="15" x14ac:dyDescent="0.25">
      <c r="A120" s="112" t="s">
        <v>244</v>
      </c>
      <c r="B120" s="123" t="s">
        <v>245</v>
      </c>
      <c r="C120" s="115" t="s">
        <v>19</v>
      </c>
      <c r="D120" s="115" t="s">
        <v>20</v>
      </c>
      <c r="E120" s="116" t="s">
        <v>317</v>
      </c>
      <c r="F120" s="117" t="s">
        <v>21</v>
      </c>
      <c r="G120" s="147">
        <v>53135686070</v>
      </c>
      <c r="H120" s="147">
        <v>50963504296.279999</v>
      </c>
      <c r="I120" s="147">
        <v>2172181773.7199998</v>
      </c>
      <c r="J120" s="147">
        <v>0</v>
      </c>
      <c r="K120" s="147">
        <v>43411589439.699997</v>
      </c>
      <c r="L120" s="147">
        <v>7551914856.5799999</v>
      </c>
      <c r="M120" s="147">
        <v>28455086629.279999</v>
      </c>
      <c r="N120" s="147">
        <v>14956502810.42</v>
      </c>
      <c r="O120" s="147">
        <v>28234173570.279999</v>
      </c>
      <c r="P120" s="147">
        <v>220913059</v>
      </c>
      <c r="Q120" s="147">
        <v>28181100295.279999</v>
      </c>
      <c r="R120" s="147">
        <v>53073275</v>
      </c>
      <c r="S120" s="147">
        <v>48339432</v>
      </c>
      <c r="T120" s="128"/>
    </row>
    <row r="121" spans="1:20" ht="15" x14ac:dyDescent="0.25">
      <c r="A121" s="112" t="s">
        <v>244</v>
      </c>
      <c r="B121" s="123" t="s">
        <v>245</v>
      </c>
      <c r="C121" s="115" t="s">
        <v>19</v>
      </c>
      <c r="D121" s="115" t="s">
        <v>20</v>
      </c>
      <c r="E121" s="116" t="s">
        <v>401</v>
      </c>
      <c r="F121" s="117" t="s">
        <v>246</v>
      </c>
      <c r="G121" s="147">
        <v>41000000000</v>
      </c>
      <c r="H121" s="147">
        <v>30286933863.02</v>
      </c>
      <c r="I121" s="147">
        <v>8735140369.9799995</v>
      </c>
      <c r="J121" s="147">
        <v>1977925767</v>
      </c>
      <c r="K121" s="147">
        <v>24342220185.529999</v>
      </c>
      <c r="L121" s="147">
        <v>5944713677.4899998</v>
      </c>
      <c r="M121" s="147">
        <v>13380739632.049999</v>
      </c>
      <c r="N121" s="147">
        <v>10961480553.48</v>
      </c>
      <c r="O121" s="147">
        <v>13179267291.049999</v>
      </c>
      <c r="P121" s="147">
        <v>201472341</v>
      </c>
      <c r="Q121" s="147">
        <v>13178055819.049999</v>
      </c>
      <c r="R121" s="147">
        <v>1211472</v>
      </c>
      <c r="S121" s="147">
        <v>36508150</v>
      </c>
      <c r="T121" s="128"/>
    </row>
    <row r="122" spans="1:20" ht="15" x14ac:dyDescent="0.25">
      <c r="A122" s="112" t="s">
        <v>247</v>
      </c>
      <c r="B122" s="123" t="s">
        <v>248</v>
      </c>
      <c r="C122" s="115" t="s">
        <v>19</v>
      </c>
      <c r="D122" s="115" t="s">
        <v>20</v>
      </c>
      <c r="E122" s="116" t="s">
        <v>317</v>
      </c>
      <c r="F122" s="117" t="s">
        <v>21</v>
      </c>
      <c r="G122" s="147">
        <v>53135686070</v>
      </c>
      <c r="H122" s="147">
        <v>50963504296.279999</v>
      </c>
      <c r="I122" s="147">
        <v>2172181773.7199998</v>
      </c>
      <c r="J122" s="147">
        <v>0</v>
      </c>
      <c r="K122" s="147">
        <v>43411589439.699997</v>
      </c>
      <c r="L122" s="147">
        <v>7551914856.5799999</v>
      </c>
      <c r="M122" s="147">
        <v>28455086629.279999</v>
      </c>
      <c r="N122" s="147">
        <v>14956502810.42</v>
      </c>
      <c r="O122" s="147">
        <v>28234173570.279999</v>
      </c>
      <c r="P122" s="147">
        <v>220913059</v>
      </c>
      <c r="Q122" s="147">
        <v>28181100295.279999</v>
      </c>
      <c r="R122" s="147">
        <v>53073275</v>
      </c>
      <c r="S122" s="147">
        <v>48339432</v>
      </c>
      <c r="T122" s="128"/>
    </row>
    <row r="123" spans="1:20" ht="15" x14ac:dyDescent="0.25">
      <c r="A123" s="112" t="s">
        <v>247</v>
      </c>
      <c r="B123" s="123" t="s">
        <v>248</v>
      </c>
      <c r="C123" s="115" t="s">
        <v>19</v>
      </c>
      <c r="D123" s="115" t="s">
        <v>20</v>
      </c>
      <c r="E123" s="116" t="s">
        <v>401</v>
      </c>
      <c r="F123" s="117" t="s">
        <v>246</v>
      </c>
      <c r="G123" s="147">
        <v>12745249378</v>
      </c>
      <c r="H123" s="147">
        <v>9145707662.8899994</v>
      </c>
      <c r="I123" s="147">
        <v>1621615948.1099999</v>
      </c>
      <c r="J123" s="147">
        <v>1977925767</v>
      </c>
      <c r="K123" s="147">
        <v>6035207485.2200003</v>
      </c>
      <c r="L123" s="147">
        <v>3110500177.6700001</v>
      </c>
      <c r="M123" s="147">
        <v>4284888764.8600001</v>
      </c>
      <c r="N123" s="147">
        <v>1750318720.3599999</v>
      </c>
      <c r="O123" s="147">
        <v>4269168559.8600001</v>
      </c>
      <c r="P123" s="147">
        <v>15720205</v>
      </c>
      <c r="Q123" s="147">
        <v>4267957087.8600001</v>
      </c>
      <c r="R123" s="147">
        <v>1211472</v>
      </c>
      <c r="S123" s="147">
        <v>36508150</v>
      </c>
      <c r="T123" s="128"/>
    </row>
    <row r="124" spans="1:20" ht="15" x14ac:dyDescent="0.25">
      <c r="A124" s="112" t="s">
        <v>249</v>
      </c>
      <c r="B124" s="123" t="s">
        <v>250</v>
      </c>
      <c r="C124" s="115" t="s">
        <v>19</v>
      </c>
      <c r="D124" s="115" t="s">
        <v>20</v>
      </c>
      <c r="E124" s="116" t="s">
        <v>317</v>
      </c>
      <c r="F124" s="117" t="s">
        <v>21</v>
      </c>
      <c r="G124" s="147">
        <v>53135686070</v>
      </c>
      <c r="H124" s="147">
        <v>50963504296.279999</v>
      </c>
      <c r="I124" s="147">
        <v>2172181773.7199998</v>
      </c>
      <c r="J124" s="147">
        <v>0</v>
      </c>
      <c r="K124" s="147">
        <v>43411589439.699997</v>
      </c>
      <c r="L124" s="147">
        <v>7551914856.5799999</v>
      </c>
      <c r="M124" s="147">
        <v>28455086629.279999</v>
      </c>
      <c r="N124" s="147">
        <v>14956502810.42</v>
      </c>
      <c r="O124" s="147">
        <v>28234173570.279999</v>
      </c>
      <c r="P124" s="147">
        <v>220913059</v>
      </c>
      <c r="Q124" s="147">
        <v>28181100295.279999</v>
      </c>
      <c r="R124" s="147">
        <v>53073275</v>
      </c>
      <c r="S124" s="147">
        <v>48339432</v>
      </c>
      <c r="T124" s="128"/>
    </row>
    <row r="125" spans="1:20" ht="15" x14ac:dyDescent="0.25">
      <c r="A125" s="112" t="s">
        <v>249</v>
      </c>
      <c r="B125" s="123" t="s">
        <v>250</v>
      </c>
      <c r="C125" s="115" t="s">
        <v>19</v>
      </c>
      <c r="D125" s="115" t="s">
        <v>20</v>
      </c>
      <c r="E125" s="116" t="s">
        <v>401</v>
      </c>
      <c r="F125" s="117" t="s">
        <v>246</v>
      </c>
      <c r="G125" s="147">
        <v>12745249378</v>
      </c>
      <c r="H125" s="147">
        <v>9145707662.8899994</v>
      </c>
      <c r="I125" s="147">
        <v>1621615948.1099999</v>
      </c>
      <c r="J125" s="147">
        <v>1977925767</v>
      </c>
      <c r="K125" s="147">
        <v>6035207485.2200003</v>
      </c>
      <c r="L125" s="147">
        <v>3110500177.6700001</v>
      </c>
      <c r="M125" s="147">
        <v>4284888764.8600001</v>
      </c>
      <c r="N125" s="147">
        <v>1750318720.3599999</v>
      </c>
      <c r="O125" s="147">
        <v>4269168559.8600001</v>
      </c>
      <c r="P125" s="147">
        <v>15720205</v>
      </c>
      <c r="Q125" s="147">
        <v>4267957087.8600001</v>
      </c>
      <c r="R125" s="147">
        <v>1211472</v>
      </c>
      <c r="S125" s="147">
        <v>36508150</v>
      </c>
      <c r="T125" s="128"/>
    </row>
    <row r="126" spans="1:20" ht="24.75" x14ac:dyDescent="0.25">
      <c r="A126" s="112" t="s">
        <v>276</v>
      </c>
      <c r="B126" s="123" t="s">
        <v>277</v>
      </c>
      <c r="C126" s="115" t="s">
        <v>19</v>
      </c>
      <c r="D126" s="115" t="s">
        <v>20</v>
      </c>
      <c r="E126" s="116" t="s">
        <v>401</v>
      </c>
      <c r="F126" s="117" t="s">
        <v>246</v>
      </c>
      <c r="G126" s="147">
        <v>2000000000</v>
      </c>
      <c r="H126" s="147">
        <v>22074233</v>
      </c>
      <c r="I126" s="147">
        <v>0</v>
      </c>
      <c r="J126" s="147">
        <v>1977925767</v>
      </c>
      <c r="K126" s="147">
        <v>22074233</v>
      </c>
      <c r="L126" s="147">
        <v>0</v>
      </c>
      <c r="M126" s="147">
        <v>22074233</v>
      </c>
      <c r="N126" s="147">
        <v>0</v>
      </c>
      <c r="O126" s="147">
        <v>22074233</v>
      </c>
      <c r="P126" s="147">
        <v>0</v>
      </c>
      <c r="Q126" s="147">
        <v>22074233</v>
      </c>
      <c r="R126" s="147">
        <v>0</v>
      </c>
      <c r="S126" s="147">
        <v>0</v>
      </c>
      <c r="T126" s="128"/>
    </row>
    <row r="127" spans="1:20" ht="33" x14ac:dyDescent="0.25">
      <c r="A127" s="112" t="s">
        <v>852</v>
      </c>
      <c r="B127" s="124" t="s">
        <v>853</v>
      </c>
      <c r="C127" s="118" t="s">
        <v>19</v>
      </c>
      <c r="D127" s="118" t="s">
        <v>20</v>
      </c>
      <c r="E127" s="119" t="s">
        <v>401</v>
      </c>
      <c r="F127" s="120" t="s">
        <v>246</v>
      </c>
      <c r="G127" s="148">
        <v>2000000000</v>
      </c>
      <c r="H127" s="148">
        <v>22074233</v>
      </c>
      <c r="I127" s="148">
        <v>0</v>
      </c>
      <c r="J127" s="148">
        <v>1977925767</v>
      </c>
      <c r="K127" s="148">
        <v>22074233</v>
      </c>
      <c r="L127" s="148">
        <v>0</v>
      </c>
      <c r="M127" s="148">
        <v>22074233</v>
      </c>
      <c r="N127" s="148">
        <v>0</v>
      </c>
      <c r="O127" s="148">
        <v>22074233</v>
      </c>
      <c r="P127" s="148">
        <v>0</v>
      </c>
      <c r="Q127" s="148">
        <v>22074233</v>
      </c>
      <c r="R127" s="148">
        <v>0</v>
      </c>
      <c r="S127" s="148">
        <v>0</v>
      </c>
      <c r="T127" s="128"/>
    </row>
    <row r="128" spans="1:20" ht="16.5" x14ac:dyDescent="0.25">
      <c r="A128" s="112" t="s">
        <v>854</v>
      </c>
      <c r="B128" s="123" t="s">
        <v>274</v>
      </c>
      <c r="C128" s="115" t="s">
        <v>19</v>
      </c>
      <c r="D128" s="115" t="s">
        <v>20</v>
      </c>
      <c r="E128" s="116" t="s">
        <v>401</v>
      </c>
      <c r="F128" s="117" t="s">
        <v>246</v>
      </c>
      <c r="G128" s="147">
        <v>22074233</v>
      </c>
      <c r="H128" s="147">
        <v>22074233</v>
      </c>
      <c r="I128" s="147">
        <v>0</v>
      </c>
      <c r="J128" s="147">
        <v>0</v>
      </c>
      <c r="K128" s="147">
        <v>22074233</v>
      </c>
      <c r="L128" s="147">
        <v>0</v>
      </c>
      <c r="M128" s="147">
        <v>22074233</v>
      </c>
      <c r="N128" s="147">
        <v>0</v>
      </c>
      <c r="O128" s="147">
        <v>22074233</v>
      </c>
      <c r="P128" s="147">
        <v>0</v>
      </c>
      <c r="Q128" s="147">
        <v>22074233</v>
      </c>
      <c r="R128" s="147">
        <v>0</v>
      </c>
      <c r="S128" s="147">
        <v>0</v>
      </c>
      <c r="T128" s="128"/>
    </row>
    <row r="129" spans="1:20" ht="49.5" x14ac:dyDescent="0.25">
      <c r="A129" s="112" t="s">
        <v>855</v>
      </c>
      <c r="B129" s="124" t="s">
        <v>856</v>
      </c>
      <c r="C129" s="118" t="s">
        <v>19</v>
      </c>
      <c r="D129" s="118" t="s">
        <v>20</v>
      </c>
      <c r="E129" s="119" t="s">
        <v>401</v>
      </c>
      <c r="F129" s="120" t="s">
        <v>246</v>
      </c>
      <c r="G129" s="148">
        <v>22074233</v>
      </c>
      <c r="H129" s="148">
        <v>22074233</v>
      </c>
      <c r="I129" s="148">
        <v>0</v>
      </c>
      <c r="J129" s="148">
        <v>0</v>
      </c>
      <c r="K129" s="148">
        <v>22074233</v>
      </c>
      <c r="L129" s="148">
        <v>0</v>
      </c>
      <c r="M129" s="148">
        <v>22074233</v>
      </c>
      <c r="N129" s="148">
        <v>0</v>
      </c>
      <c r="O129" s="148">
        <v>22074233</v>
      </c>
      <c r="P129" s="148">
        <v>0</v>
      </c>
      <c r="Q129" s="148">
        <v>22074233</v>
      </c>
      <c r="R129" s="148">
        <v>0</v>
      </c>
      <c r="S129" s="148">
        <v>0</v>
      </c>
      <c r="T129" s="128"/>
    </row>
    <row r="130" spans="1:20" ht="15" customHeight="1" x14ac:dyDescent="0.25">
      <c r="A130" s="112" t="s">
        <v>857</v>
      </c>
      <c r="B130" s="123" t="s">
        <v>858</v>
      </c>
      <c r="C130" s="115" t="s">
        <v>19</v>
      </c>
      <c r="D130" s="115" t="s">
        <v>20</v>
      </c>
      <c r="E130" s="116" t="s">
        <v>401</v>
      </c>
      <c r="F130" s="117" t="s">
        <v>246</v>
      </c>
      <c r="G130" s="147">
        <v>2545249378</v>
      </c>
      <c r="H130" s="147">
        <v>1403123877.6700001</v>
      </c>
      <c r="I130" s="147">
        <v>1142125500.3299999</v>
      </c>
      <c r="J130" s="147">
        <v>0</v>
      </c>
      <c r="K130" s="147">
        <v>1212755367</v>
      </c>
      <c r="L130" s="147">
        <v>190368510.66999999</v>
      </c>
      <c r="M130" s="147">
        <v>644117500</v>
      </c>
      <c r="N130" s="147">
        <v>568637867</v>
      </c>
      <c r="O130" s="147">
        <v>644117500</v>
      </c>
      <c r="P130" s="147">
        <v>0</v>
      </c>
      <c r="Q130" s="147">
        <v>644117500</v>
      </c>
      <c r="R130" s="147">
        <v>0</v>
      </c>
      <c r="S130" s="147">
        <v>0</v>
      </c>
      <c r="T130" s="128"/>
    </row>
    <row r="131" spans="1:20" ht="24.75" x14ac:dyDescent="0.25">
      <c r="A131" s="112" t="s">
        <v>864</v>
      </c>
      <c r="B131" s="123" t="s">
        <v>853</v>
      </c>
      <c r="C131" s="115" t="s">
        <v>19</v>
      </c>
      <c r="D131" s="115" t="s">
        <v>20</v>
      </c>
      <c r="E131" s="116" t="s">
        <v>401</v>
      </c>
      <c r="F131" s="117" t="s">
        <v>246</v>
      </c>
      <c r="G131" s="147">
        <v>2545249378</v>
      </c>
      <c r="H131" s="147">
        <v>1403123877.6700001</v>
      </c>
      <c r="I131" s="147">
        <v>1142125500.3299999</v>
      </c>
      <c r="J131" s="147">
        <v>0</v>
      </c>
      <c r="K131" s="147">
        <v>1212755367</v>
      </c>
      <c r="L131" s="147">
        <v>190368510.66999999</v>
      </c>
      <c r="M131" s="147">
        <v>644117500</v>
      </c>
      <c r="N131" s="147">
        <v>568637867</v>
      </c>
      <c r="O131" s="147">
        <v>644117500</v>
      </c>
      <c r="P131" s="147">
        <v>0</v>
      </c>
      <c r="Q131" s="147">
        <v>644117500</v>
      </c>
      <c r="R131" s="147">
        <v>0</v>
      </c>
      <c r="S131" s="147">
        <v>0</v>
      </c>
      <c r="T131" s="128"/>
    </row>
    <row r="132" spans="1:20" ht="16.5" x14ac:dyDescent="0.25">
      <c r="A132" s="112" t="s">
        <v>1050</v>
      </c>
      <c r="B132" s="123" t="s">
        <v>253</v>
      </c>
      <c r="C132" s="115" t="s">
        <v>19</v>
      </c>
      <c r="D132" s="115" t="s">
        <v>20</v>
      </c>
      <c r="E132" s="116" t="s">
        <v>401</v>
      </c>
      <c r="F132" s="117" t="s">
        <v>246</v>
      </c>
      <c r="G132" s="147">
        <v>1906853933</v>
      </c>
      <c r="H132" s="147">
        <v>772512700</v>
      </c>
      <c r="I132" s="147">
        <v>1134341233</v>
      </c>
      <c r="J132" s="147">
        <v>0</v>
      </c>
      <c r="K132" s="147">
        <v>772512700</v>
      </c>
      <c r="L132" s="147">
        <v>0</v>
      </c>
      <c r="M132" s="147">
        <v>461285000</v>
      </c>
      <c r="N132" s="147">
        <v>311227700</v>
      </c>
      <c r="O132" s="147">
        <v>461285000</v>
      </c>
      <c r="P132" s="147">
        <v>0</v>
      </c>
      <c r="Q132" s="147">
        <v>461285000</v>
      </c>
      <c r="R132" s="147">
        <v>0</v>
      </c>
      <c r="S132" s="147">
        <v>0</v>
      </c>
      <c r="T132" s="128"/>
    </row>
    <row r="133" spans="1:20" ht="15" customHeight="1" x14ac:dyDescent="0.25">
      <c r="A133" s="112" t="s">
        <v>1051</v>
      </c>
      <c r="B133" s="123" t="s">
        <v>254</v>
      </c>
      <c r="C133" s="115" t="s">
        <v>19</v>
      </c>
      <c r="D133" s="115" t="s">
        <v>20</v>
      </c>
      <c r="E133" s="116" t="s">
        <v>401</v>
      </c>
      <c r="F133" s="117" t="s">
        <v>246</v>
      </c>
      <c r="G133" s="147">
        <v>638395445</v>
      </c>
      <c r="H133" s="147">
        <v>630611177.66999996</v>
      </c>
      <c r="I133" s="147">
        <v>7784267.3300000001</v>
      </c>
      <c r="J133" s="147">
        <v>0</v>
      </c>
      <c r="K133" s="147">
        <v>440242667</v>
      </c>
      <c r="L133" s="147">
        <v>190368510.66999999</v>
      </c>
      <c r="M133" s="147">
        <v>182832500</v>
      </c>
      <c r="N133" s="147">
        <v>257410167</v>
      </c>
      <c r="O133" s="147">
        <v>182832500</v>
      </c>
      <c r="P133" s="147">
        <v>0</v>
      </c>
      <c r="Q133" s="147">
        <v>182832500</v>
      </c>
      <c r="R133" s="147">
        <v>0</v>
      </c>
      <c r="S133" s="147">
        <v>0</v>
      </c>
      <c r="T133" s="128"/>
    </row>
    <row r="134" spans="1:20" ht="15" customHeight="1" x14ac:dyDescent="0.25">
      <c r="A134" s="112" t="s">
        <v>877</v>
      </c>
      <c r="B134" s="124" t="s">
        <v>878</v>
      </c>
      <c r="C134" s="118" t="s">
        <v>19</v>
      </c>
      <c r="D134" s="118" t="s">
        <v>20</v>
      </c>
      <c r="E134" s="119" t="s">
        <v>401</v>
      </c>
      <c r="F134" s="120" t="s">
        <v>246</v>
      </c>
      <c r="G134" s="148">
        <v>1906853933</v>
      </c>
      <c r="H134" s="148">
        <v>772512700</v>
      </c>
      <c r="I134" s="148">
        <v>1134341233</v>
      </c>
      <c r="J134" s="148">
        <v>0</v>
      </c>
      <c r="K134" s="148">
        <v>772512700</v>
      </c>
      <c r="L134" s="148">
        <v>0</v>
      </c>
      <c r="M134" s="148">
        <v>461285000</v>
      </c>
      <c r="N134" s="148">
        <v>311227700</v>
      </c>
      <c r="O134" s="148">
        <v>461285000</v>
      </c>
      <c r="P134" s="148">
        <v>0</v>
      </c>
      <c r="Q134" s="148">
        <v>461285000</v>
      </c>
      <c r="R134" s="148">
        <v>0</v>
      </c>
      <c r="S134" s="148">
        <v>0</v>
      </c>
      <c r="T134" s="128"/>
    </row>
    <row r="135" spans="1:20" ht="15" customHeight="1" x14ac:dyDescent="0.25">
      <c r="A135" s="112" t="s">
        <v>879</v>
      </c>
      <c r="B135" s="124" t="s">
        <v>880</v>
      </c>
      <c r="C135" s="118" t="s">
        <v>19</v>
      </c>
      <c r="D135" s="118" t="s">
        <v>20</v>
      </c>
      <c r="E135" s="119" t="s">
        <v>401</v>
      </c>
      <c r="F135" s="120" t="s">
        <v>246</v>
      </c>
      <c r="G135" s="148">
        <v>638395445</v>
      </c>
      <c r="H135" s="148">
        <v>630611177.66999996</v>
      </c>
      <c r="I135" s="148">
        <v>7784267.3300000001</v>
      </c>
      <c r="J135" s="148">
        <v>0</v>
      </c>
      <c r="K135" s="148">
        <v>440242667</v>
      </c>
      <c r="L135" s="148">
        <v>190368510.66999999</v>
      </c>
      <c r="M135" s="148">
        <v>182832500</v>
      </c>
      <c r="N135" s="148">
        <v>257410167</v>
      </c>
      <c r="O135" s="148">
        <v>182832500</v>
      </c>
      <c r="P135" s="148">
        <v>0</v>
      </c>
      <c r="Q135" s="148">
        <v>182832500</v>
      </c>
      <c r="R135" s="148">
        <v>0</v>
      </c>
      <c r="S135" s="148">
        <v>0</v>
      </c>
      <c r="T135" s="128"/>
    </row>
    <row r="136" spans="1:20" ht="33" x14ac:dyDescent="0.25">
      <c r="A136" s="145" t="s">
        <v>881</v>
      </c>
      <c r="B136" s="123" t="s">
        <v>517</v>
      </c>
      <c r="C136" s="115" t="s">
        <v>19</v>
      </c>
      <c r="D136" s="115" t="s">
        <v>20</v>
      </c>
      <c r="E136" s="116" t="s">
        <v>317</v>
      </c>
      <c r="F136" s="117" t="s">
        <v>21</v>
      </c>
      <c r="G136" s="147">
        <v>53135686070</v>
      </c>
      <c r="H136" s="147">
        <v>50963504296.279999</v>
      </c>
      <c r="I136" s="147">
        <v>2172181773.7199998</v>
      </c>
      <c r="J136" s="147">
        <v>0</v>
      </c>
      <c r="K136" s="147">
        <v>43411589439.699997</v>
      </c>
      <c r="L136" s="147">
        <v>7551914856.5799999</v>
      </c>
      <c r="M136" s="147">
        <v>28455086629.279999</v>
      </c>
      <c r="N136" s="147">
        <v>14956502810.42</v>
      </c>
      <c r="O136" s="147">
        <v>28234173570.279999</v>
      </c>
      <c r="P136" s="147">
        <v>220913059</v>
      </c>
      <c r="Q136" s="147">
        <v>28181100295.279999</v>
      </c>
      <c r="R136" s="147">
        <v>53073275</v>
      </c>
      <c r="S136" s="147">
        <v>48339432</v>
      </c>
      <c r="T136" s="128"/>
    </row>
    <row r="137" spans="1:20" ht="15" customHeight="1" x14ac:dyDescent="0.25">
      <c r="A137" s="145" t="s">
        <v>882</v>
      </c>
      <c r="B137" s="123" t="s">
        <v>517</v>
      </c>
      <c r="C137" s="115" t="s">
        <v>19</v>
      </c>
      <c r="D137" s="115" t="s">
        <v>20</v>
      </c>
      <c r="E137" s="116" t="s">
        <v>401</v>
      </c>
      <c r="F137" s="117" t="s">
        <v>246</v>
      </c>
      <c r="G137" s="147">
        <v>8200000000</v>
      </c>
      <c r="H137" s="147">
        <v>7720509552.2200003</v>
      </c>
      <c r="I137" s="147">
        <v>479490447.77999997</v>
      </c>
      <c r="J137" s="147">
        <v>0</v>
      </c>
      <c r="K137" s="147">
        <v>4800377885.2200003</v>
      </c>
      <c r="L137" s="147">
        <v>2920131667</v>
      </c>
      <c r="M137" s="147">
        <v>3618697031.8600001</v>
      </c>
      <c r="N137" s="147">
        <v>1181680853.3599999</v>
      </c>
      <c r="O137" s="147">
        <v>3602976826.8600001</v>
      </c>
      <c r="P137" s="147">
        <v>15720205</v>
      </c>
      <c r="Q137" s="147">
        <v>3601765354.8600001</v>
      </c>
      <c r="R137" s="147">
        <v>1211472</v>
      </c>
      <c r="S137" s="147">
        <v>36508150</v>
      </c>
      <c r="T137" s="128"/>
    </row>
    <row r="138" spans="1:20" ht="15" x14ac:dyDescent="0.25">
      <c r="A138" s="112" t="s">
        <v>1052</v>
      </c>
      <c r="B138" s="123" t="s">
        <v>260</v>
      </c>
      <c r="C138" s="115" t="s">
        <v>19</v>
      </c>
      <c r="D138" s="115" t="s">
        <v>20</v>
      </c>
      <c r="E138" s="116" t="s">
        <v>317</v>
      </c>
      <c r="F138" s="117" t="s">
        <v>21</v>
      </c>
      <c r="G138" s="147">
        <v>1416454649</v>
      </c>
      <c r="H138" s="147">
        <v>1051916765.33</v>
      </c>
      <c r="I138" s="147">
        <v>364537883.67000002</v>
      </c>
      <c r="J138" s="147">
        <v>0</v>
      </c>
      <c r="K138" s="147">
        <v>1010975549.33</v>
      </c>
      <c r="L138" s="147">
        <v>40941216</v>
      </c>
      <c r="M138" s="147">
        <v>462626702.32999998</v>
      </c>
      <c r="N138" s="147">
        <v>548348847</v>
      </c>
      <c r="O138" s="147">
        <v>453763497.32999998</v>
      </c>
      <c r="P138" s="147">
        <v>8863205</v>
      </c>
      <c r="Q138" s="147">
        <v>453763497.32999998</v>
      </c>
      <c r="R138" s="147">
        <v>0</v>
      </c>
      <c r="S138" s="147">
        <v>4425699</v>
      </c>
      <c r="T138" s="128"/>
    </row>
    <row r="139" spans="1:20" ht="15" x14ac:dyDescent="0.25">
      <c r="A139" s="112" t="s">
        <v>1053</v>
      </c>
      <c r="B139" s="123" t="s">
        <v>261</v>
      </c>
      <c r="C139" s="115" t="s">
        <v>19</v>
      </c>
      <c r="D139" s="115" t="s">
        <v>20</v>
      </c>
      <c r="E139" s="116" t="s">
        <v>317</v>
      </c>
      <c r="F139" s="117" t="s">
        <v>21</v>
      </c>
      <c r="G139" s="147">
        <v>8521729924</v>
      </c>
      <c r="H139" s="147">
        <v>8453647883.9399996</v>
      </c>
      <c r="I139" s="147">
        <v>68082040.060000002</v>
      </c>
      <c r="J139" s="147">
        <v>0</v>
      </c>
      <c r="K139" s="147">
        <v>7856322002.9799995</v>
      </c>
      <c r="L139" s="147">
        <v>597325880.96000004</v>
      </c>
      <c r="M139" s="147">
        <v>6533859820.6700001</v>
      </c>
      <c r="N139" s="147">
        <v>1322462182.3099999</v>
      </c>
      <c r="O139" s="147">
        <v>6499905820.6700001</v>
      </c>
      <c r="P139" s="147">
        <v>33954000</v>
      </c>
      <c r="Q139" s="147">
        <v>6499905820.6700001</v>
      </c>
      <c r="R139" s="147">
        <v>0</v>
      </c>
      <c r="S139" s="147">
        <v>0</v>
      </c>
      <c r="T139" s="128"/>
    </row>
    <row r="140" spans="1:20" ht="16.5" x14ac:dyDescent="0.25">
      <c r="A140" s="112" t="s">
        <v>1054</v>
      </c>
      <c r="B140" s="123" t="s">
        <v>262</v>
      </c>
      <c r="C140" s="115" t="s">
        <v>19</v>
      </c>
      <c r="D140" s="115" t="s">
        <v>20</v>
      </c>
      <c r="E140" s="116" t="s">
        <v>317</v>
      </c>
      <c r="F140" s="117" t="s">
        <v>21</v>
      </c>
      <c r="G140" s="147">
        <v>413354306</v>
      </c>
      <c r="H140" s="147">
        <v>413354306</v>
      </c>
      <c r="I140" s="147">
        <v>0</v>
      </c>
      <c r="J140" s="147">
        <v>0</v>
      </c>
      <c r="K140" s="147">
        <v>413354306</v>
      </c>
      <c r="L140" s="147">
        <v>0</v>
      </c>
      <c r="M140" s="147">
        <v>0</v>
      </c>
      <c r="N140" s="147">
        <v>413354306</v>
      </c>
      <c r="O140" s="147">
        <v>0</v>
      </c>
      <c r="P140" s="147">
        <v>0</v>
      </c>
      <c r="Q140" s="147">
        <v>0</v>
      </c>
      <c r="R140" s="147">
        <v>0</v>
      </c>
      <c r="S140" s="147">
        <v>0</v>
      </c>
      <c r="T140" s="128"/>
    </row>
    <row r="141" spans="1:20" ht="15" x14ac:dyDescent="0.25">
      <c r="A141" s="112" t="s">
        <v>1055</v>
      </c>
      <c r="B141" s="123" t="s">
        <v>263</v>
      </c>
      <c r="C141" s="115" t="s">
        <v>19</v>
      </c>
      <c r="D141" s="115" t="s">
        <v>20</v>
      </c>
      <c r="E141" s="116" t="s">
        <v>317</v>
      </c>
      <c r="F141" s="117" t="s">
        <v>21</v>
      </c>
      <c r="G141" s="147">
        <v>24209709627</v>
      </c>
      <c r="H141" s="147">
        <v>23040068015.150002</v>
      </c>
      <c r="I141" s="147">
        <v>1169641611.8499999</v>
      </c>
      <c r="J141" s="147">
        <v>0</v>
      </c>
      <c r="K141" s="147">
        <v>21101249955.150002</v>
      </c>
      <c r="L141" s="147">
        <v>1938818060</v>
      </c>
      <c r="M141" s="147">
        <v>16288751746.620001</v>
      </c>
      <c r="N141" s="147">
        <v>4812498208.5299997</v>
      </c>
      <c r="O141" s="147">
        <v>16255294892.620001</v>
      </c>
      <c r="P141" s="147">
        <v>33456854</v>
      </c>
      <c r="Q141" s="147">
        <v>16202221617.620001</v>
      </c>
      <c r="R141" s="147">
        <v>53073275</v>
      </c>
      <c r="S141" s="147">
        <v>43913733</v>
      </c>
      <c r="T141" s="128"/>
    </row>
    <row r="142" spans="1:20" ht="15" x14ac:dyDescent="0.25">
      <c r="A142" s="112" t="s">
        <v>1056</v>
      </c>
      <c r="B142" s="123" t="s">
        <v>264</v>
      </c>
      <c r="C142" s="115" t="s">
        <v>19</v>
      </c>
      <c r="D142" s="115" t="s">
        <v>20</v>
      </c>
      <c r="E142" s="116" t="s">
        <v>317</v>
      </c>
      <c r="F142" s="117" t="s">
        <v>21</v>
      </c>
      <c r="G142" s="147">
        <v>10610911727</v>
      </c>
      <c r="H142" s="147">
        <v>10423192063.879999</v>
      </c>
      <c r="I142" s="147">
        <v>187719663.12</v>
      </c>
      <c r="J142" s="147">
        <v>0</v>
      </c>
      <c r="K142" s="147">
        <v>5874520382.8699999</v>
      </c>
      <c r="L142" s="147">
        <v>4548671681.0100002</v>
      </c>
      <c r="M142" s="147">
        <v>2026587062.21</v>
      </c>
      <c r="N142" s="147">
        <v>3847933320.6599998</v>
      </c>
      <c r="O142" s="147">
        <v>2016243062.21</v>
      </c>
      <c r="P142" s="147">
        <v>10344000</v>
      </c>
      <c r="Q142" s="147">
        <v>2016243062.21</v>
      </c>
      <c r="R142" s="147">
        <v>0</v>
      </c>
      <c r="S142" s="147">
        <v>0</v>
      </c>
      <c r="T142" s="128"/>
    </row>
    <row r="143" spans="1:20" ht="24.75" x14ac:dyDescent="0.25">
      <c r="A143" s="112" t="s">
        <v>920</v>
      </c>
      <c r="B143" s="123" t="s">
        <v>853</v>
      </c>
      <c r="C143" s="115" t="s">
        <v>19</v>
      </c>
      <c r="D143" s="115" t="s">
        <v>20</v>
      </c>
      <c r="E143" s="116" t="s">
        <v>317</v>
      </c>
      <c r="F143" s="117" t="s">
        <v>21</v>
      </c>
      <c r="G143" s="147">
        <v>53135686070</v>
      </c>
      <c r="H143" s="147">
        <v>50963504296.279999</v>
      </c>
      <c r="I143" s="147">
        <v>2172181773.7199998</v>
      </c>
      <c r="J143" s="147">
        <v>0</v>
      </c>
      <c r="K143" s="147">
        <v>43411589439.699997</v>
      </c>
      <c r="L143" s="147">
        <v>7551914856.5799999</v>
      </c>
      <c r="M143" s="147">
        <v>28455086629.279999</v>
      </c>
      <c r="N143" s="147">
        <v>14956502810.42</v>
      </c>
      <c r="O143" s="147">
        <v>28234173570.279999</v>
      </c>
      <c r="P143" s="147">
        <v>220913059</v>
      </c>
      <c r="Q143" s="147">
        <v>28181100295.279999</v>
      </c>
      <c r="R143" s="147">
        <v>53073275</v>
      </c>
      <c r="S143" s="147">
        <v>48339432</v>
      </c>
      <c r="T143" s="128"/>
    </row>
    <row r="144" spans="1:20" ht="16.5" x14ac:dyDescent="0.25">
      <c r="A144" s="112" t="s">
        <v>1057</v>
      </c>
      <c r="B144" s="123" t="s">
        <v>518</v>
      </c>
      <c r="C144" s="115" t="s">
        <v>19</v>
      </c>
      <c r="D144" s="115" t="s">
        <v>20</v>
      </c>
      <c r="E144" s="116" t="s">
        <v>317</v>
      </c>
      <c r="F144" s="117" t="s">
        <v>21</v>
      </c>
      <c r="G144" s="147">
        <v>4725073086</v>
      </c>
      <c r="H144" s="147">
        <v>4427228397.3100004</v>
      </c>
      <c r="I144" s="147">
        <v>297844688.69</v>
      </c>
      <c r="J144" s="147">
        <v>0</v>
      </c>
      <c r="K144" s="147">
        <v>4001070378.6999998</v>
      </c>
      <c r="L144" s="147">
        <v>426158018.61000001</v>
      </c>
      <c r="M144" s="147">
        <v>1370896163.45</v>
      </c>
      <c r="N144" s="147">
        <v>2630174215.25</v>
      </c>
      <c r="O144" s="147">
        <v>1362051163.45</v>
      </c>
      <c r="P144" s="147">
        <v>8845000</v>
      </c>
      <c r="Q144" s="147">
        <v>1362051163.45</v>
      </c>
      <c r="R144" s="147">
        <v>0</v>
      </c>
      <c r="S144" s="147">
        <v>0</v>
      </c>
      <c r="T144" s="128"/>
    </row>
    <row r="145" spans="1:20" ht="16.5" x14ac:dyDescent="0.25">
      <c r="A145" s="112" t="s">
        <v>1058</v>
      </c>
      <c r="B145" s="123" t="s">
        <v>258</v>
      </c>
      <c r="C145" s="115" t="s">
        <v>19</v>
      </c>
      <c r="D145" s="115" t="s">
        <v>20</v>
      </c>
      <c r="E145" s="116" t="s">
        <v>317</v>
      </c>
      <c r="F145" s="117" t="s">
        <v>21</v>
      </c>
      <c r="G145" s="147">
        <v>0</v>
      </c>
      <c r="H145" s="147">
        <v>0</v>
      </c>
      <c r="I145" s="147">
        <v>0</v>
      </c>
      <c r="J145" s="147">
        <v>0</v>
      </c>
      <c r="K145" s="147">
        <v>0</v>
      </c>
      <c r="L145" s="147">
        <v>0</v>
      </c>
      <c r="M145" s="147">
        <v>0</v>
      </c>
      <c r="N145" s="147">
        <v>0</v>
      </c>
      <c r="O145" s="147">
        <v>0</v>
      </c>
      <c r="P145" s="147">
        <v>0</v>
      </c>
      <c r="Q145" s="147">
        <v>0</v>
      </c>
      <c r="R145" s="147">
        <v>0</v>
      </c>
      <c r="S145" s="147">
        <v>0</v>
      </c>
      <c r="T145" s="128"/>
    </row>
    <row r="146" spans="1:20" ht="24.75" x14ac:dyDescent="0.25">
      <c r="A146" s="112" t="s">
        <v>1059</v>
      </c>
      <c r="B146" s="123" t="s">
        <v>259</v>
      </c>
      <c r="C146" s="115" t="s">
        <v>19</v>
      </c>
      <c r="D146" s="115" t="s">
        <v>20</v>
      </c>
      <c r="E146" s="116" t="s">
        <v>317</v>
      </c>
      <c r="F146" s="117" t="s">
        <v>21</v>
      </c>
      <c r="G146" s="147">
        <v>3238452751</v>
      </c>
      <c r="H146" s="147">
        <v>3154096864.6700001</v>
      </c>
      <c r="I146" s="147">
        <v>84355886.329999998</v>
      </c>
      <c r="J146" s="147">
        <v>0</v>
      </c>
      <c r="K146" s="147">
        <v>3154096864.6700001</v>
      </c>
      <c r="L146" s="147">
        <v>0</v>
      </c>
      <c r="M146" s="147">
        <v>1772365134</v>
      </c>
      <c r="N146" s="147">
        <v>1381731730.6700001</v>
      </c>
      <c r="O146" s="147">
        <v>1646915134</v>
      </c>
      <c r="P146" s="147">
        <v>125450000</v>
      </c>
      <c r="Q146" s="147">
        <v>1646915134</v>
      </c>
      <c r="R146" s="147">
        <v>0</v>
      </c>
      <c r="S146" s="147">
        <v>0</v>
      </c>
      <c r="T146" s="128"/>
    </row>
    <row r="147" spans="1:20" ht="24.75" x14ac:dyDescent="0.25">
      <c r="A147" s="112" t="s">
        <v>920</v>
      </c>
      <c r="B147" s="123" t="s">
        <v>853</v>
      </c>
      <c r="C147" s="115" t="s">
        <v>19</v>
      </c>
      <c r="D147" s="115" t="s">
        <v>20</v>
      </c>
      <c r="E147" s="116" t="s">
        <v>401</v>
      </c>
      <c r="F147" s="117" t="s">
        <v>246</v>
      </c>
      <c r="G147" s="147">
        <v>8200000000</v>
      </c>
      <c r="H147" s="147">
        <v>7720509552.2200003</v>
      </c>
      <c r="I147" s="147">
        <v>479490447.77999997</v>
      </c>
      <c r="J147" s="147">
        <v>0</v>
      </c>
      <c r="K147" s="147">
        <v>4800377885.2200003</v>
      </c>
      <c r="L147" s="147">
        <v>2920131667</v>
      </c>
      <c r="M147" s="147">
        <v>3618697031.8600001</v>
      </c>
      <c r="N147" s="147">
        <v>1181680853.3599999</v>
      </c>
      <c r="O147" s="147">
        <v>3602976826.8600001</v>
      </c>
      <c r="P147" s="147">
        <v>15720205</v>
      </c>
      <c r="Q147" s="147">
        <v>3601765354.8600001</v>
      </c>
      <c r="R147" s="147">
        <v>1211472</v>
      </c>
      <c r="S147" s="147">
        <v>36508150</v>
      </c>
      <c r="T147" s="128"/>
    </row>
    <row r="148" spans="1:20" ht="16.5" x14ac:dyDescent="0.25">
      <c r="A148" s="112" t="s">
        <v>1060</v>
      </c>
      <c r="B148" s="123" t="s">
        <v>265</v>
      </c>
      <c r="C148" s="115" t="s">
        <v>19</v>
      </c>
      <c r="D148" s="115" t="s">
        <v>20</v>
      </c>
      <c r="E148" s="116" t="s">
        <v>401</v>
      </c>
      <c r="F148" s="117" t="s">
        <v>246</v>
      </c>
      <c r="G148" s="147">
        <v>1061910454</v>
      </c>
      <c r="H148" s="147">
        <v>1015115267.74</v>
      </c>
      <c r="I148" s="147">
        <v>46795186.259999998</v>
      </c>
      <c r="J148" s="147">
        <v>0</v>
      </c>
      <c r="K148" s="147">
        <v>848725081.74000001</v>
      </c>
      <c r="L148" s="147">
        <v>166390186</v>
      </c>
      <c r="M148" s="147">
        <v>579409453.79999995</v>
      </c>
      <c r="N148" s="147">
        <v>269315627.94</v>
      </c>
      <c r="O148" s="147">
        <v>574033700.79999995</v>
      </c>
      <c r="P148" s="147">
        <v>5375753</v>
      </c>
      <c r="Q148" s="147">
        <v>573579398.79999995</v>
      </c>
      <c r="R148" s="147">
        <v>454302</v>
      </c>
      <c r="S148" s="147">
        <v>15423596</v>
      </c>
      <c r="T148" s="128"/>
    </row>
    <row r="149" spans="1:20" ht="20.25" customHeight="1" x14ac:dyDescent="0.25">
      <c r="A149" s="112" t="s">
        <v>1054</v>
      </c>
      <c r="B149" s="123" t="s">
        <v>262</v>
      </c>
      <c r="C149" s="115" t="s">
        <v>19</v>
      </c>
      <c r="D149" s="115" t="s">
        <v>20</v>
      </c>
      <c r="E149" s="116" t="s">
        <v>401</v>
      </c>
      <c r="F149" s="117" t="s">
        <v>246</v>
      </c>
      <c r="G149" s="147">
        <v>5601537698</v>
      </c>
      <c r="H149" s="147">
        <v>5168842436.4799995</v>
      </c>
      <c r="I149" s="147">
        <v>432695261.51999998</v>
      </c>
      <c r="J149" s="147">
        <v>0</v>
      </c>
      <c r="K149" s="147">
        <v>3951652803.48</v>
      </c>
      <c r="L149" s="147">
        <v>1217189633</v>
      </c>
      <c r="M149" s="147">
        <v>3039287578.0599999</v>
      </c>
      <c r="N149" s="147">
        <v>912365225.41999996</v>
      </c>
      <c r="O149" s="147">
        <v>3028943126.0599999</v>
      </c>
      <c r="P149" s="147">
        <v>10344452</v>
      </c>
      <c r="Q149" s="147">
        <v>3028185956.0599999</v>
      </c>
      <c r="R149" s="147">
        <v>757170</v>
      </c>
      <c r="S149" s="147">
        <v>21084554</v>
      </c>
      <c r="T149" s="128"/>
    </row>
    <row r="150" spans="1:20" ht="15" customHeight="1" x14ac:dyDescent="0.25">
      <c r="A150" s="112" t="s">
        <v>1053</v>
      </c>
      <c r="B150" s="123" t="s">
        <v>261</v>
      </c>
      <c r="C150" s="115" t="s">
        <v>19</v>
      </c>
      <c r="D150" s="115" t="s">
        <v>20</v>
      </c>
      <c r="E150" s="116" t="s">
        <v>401</v>
      </c>
      <c r="F150" s="117" t="s">
        <v>246</v>
      </c>
      <c r="G150" s="147">
        <v>1536551848</v>
      </c>
      <c r="H150" s="147">
        <v>1536551848</v>
      </c>
      <c r="I150" s="147">
        <v>0</v>
      </c>
      <c r="J150" s="147">
        <v>0</v>
      </c>
      <c r="K150" s="147">
        <v>0</v>
      </c>
      <c r="L150" s="147">
        <v>1536551848</v>
      </c>
      <c r="M150" s="147">
        <v>0</v>
      </c>
      <c r="N150" s="147">
        <v>0</v>
      </c>
      <c r="O150" s="147">
        <v>0</v>
      </c>
      <c r="P150" s="147">
        <v>0</v>
      </c>
      <c r="Q150" s="147">
        <v>0</v>
      </c>
      <c r="R150" s="147">
        <v>0</v>
      </c>
      <c r="S150" s="147">
        <v>0</v>
      </c>
      <c r="T150" s="128"/>
    </row>
    <row r="151" spans="1:20" ht="15" customHeight="1" x14ac:dyDescent="0.25">
      <c r="A151" s="112" t="s">
        <v>964</v>
      </c>
      <c r="B151" s="124" t="s">
        <v>965</v>
      </c>
      <c r="C151" s="118" t="s">
        <v>19</v>
      </c>
      <c r="D151" s="118" t="s">
        <v>20</v>
      </c>
      <c r="E151" s="119" t="s">
        <v>317</v>
      </c>
      <c r="F151" s="120" t="s">
        <v>21</v>
      </c>
      <c r="G151" s="148">
        <v>413354306</v>
      </c>
      <c r="H151" s="148">
        <v>413354306</v>
      </c>
      <c r="I151" s="148">
        <v>0</v>
      </c>
      <c r="J151" s="148">
        <v>0</v>
      </c>
      <c r="K151" s="148">
        <v>413354306</v>
      </c>
      <c r="L151" s="148">
        <v>0</v>
      </c>
      <c r="M151" s="148">
        <v>0</v>
      </c>
      <c r="N151" s="148">
        <v>413354306</v>
      </c>
      <c r="O151" s="148">
        <v>0</v>
      </c>
      <c r="P151" s="148">
        <v>0</v>
      </c>
      <c r="Q151" s="148">
        <v>0</v>
      </c>
      <c r="R151" s="148">
        <v>0</v>
      </c>
      <c r="S151" s="148">
        <v>0</v>
      </c>
      <c r="T151" s="128"/>
    </row>
    <row r="152" spans="1:20" ht="15" customHeight="1" x14ac:dyDescent="0.25">
      <c r="A152" s="112" t="s">
        <v>956</v>
      </c>
      <c r="B152" s="124" t="s">
        <v>957</v>
      </c>
      <c r="C152" s="118" t="s">
        <v>19</v>
      </c>
      <c r="D152" s="118" t="s">
        <v>20</v>
      </c>
      <c r="E152" s="119" t="s">
        <v>317</v>
      </c>
      <c r="F152" s="120" t="s">
        <v>21</v>
      </c>
      <c r="G152" s="148">
        <v>24209709627</v>
      </c>
      <c r="H152" s="148">
        <v>23040068015.150002</v>
      </c>
      <c r="I152" s="148">
        <v>1169641611.8499999</v>
      </c>
      <c r="J152" s="148">
        <v>0</v>
      </c>
      <c r="K152" s="148">
        <v>21101249955.150002</v>
      </c>
      <c r="L152" s="148">
        <v>1938818060</v>
      </c>
      <c r="M152" s="148">
        <v>16288751746.620001</v>
      </c>
      <c r="N152" s="148">
        <v>4812498208.5299997</v>
      </c>
      <c r="O152" s="148">
        <v>16255294892.620001</v>
      </c>
      <c r="P152" s="148">
        <v>33456854</v>
      </c>
      <c r="Q152" s="148">
        <v>16202221617.620001</v>
      </c>
      <c r="R152" s="148">
        <v>53073275</v>
      </c>
      <c r="S152" s="148">
        <v>43913733</v>
      </c>
      <c r="T152" s="128"/>
    </row>
    <row r="153" spans="1:20" ht="15" customHeight="1" x14ac:dyDescent="0.25">
      <c r="A153" s="112" t="s">
        <v>958</v>
      </c>
      <c r="B153" s="124" t="s">
        <v>959</v>
      </c>
      <c r="C153" s="118" t="s">
        <v>19</v>
      </c>
      <c r="D153" s="118" t="s">
        <v>20</v>
      </c>
      <c r="E153" s="119" t="s">
        <v>317</v>
      </c>
      <c r="F153" s="120" t="s">
        <v>21</v>
      </c>
      <c r="G153" s="148">
        <v>10610911727</v>
      </c>
      <c r="H153" s="148">
        <v>10423192063.879999</v>
      </c>
      <c r="I153" s="148">
        <v>187719663.12</v>
      </c>
      <c r="J153" s="148">
        <v>0</v>
      </c>
      <c r="K153" s="148">
        <v>5874520382.8699999</v>
      </c>
      <c r="L153" s="148">
        <v>4548671681.0100002</v>
      </c>
      <c r="M153" s="148">
        <v>2026587062.21</v>
      </c>
      <c r="N153" s="148">
        <v>3847933320.6599998</v>
      </c>
      <c r="O153" s="148">
        <v>2016243062.21</v>
      </c>
      <c r="P153" s="148">
        <v>10344000</v>
      </c>
      <c r="Q153" s="148">
        <v>2016243062.21</v>
      </c>
      <c r="R153" s="148">
        <v>0</v>
      </c>
      <c r="S153" s="148">
        <v>0</v>
      </c>
      <c r="T153" s="128"/>
    </row>
    <row r="154" spans="1:20" ht="15" customHeight="1" x14ac:dyDescent="0.25">
      <c r="A154" s="112" t="s">
        <v>966</v>
      </c>
      <c r="B154" s="124" t="s">
        <v>967</v>
      </c>
      <c r="C154" s="118" t="s">
        <v>19</v>
      </c>
      <c r="D154" s="118" t="s">
        <v>20</v>
      </c>
      <c r="E154" s="119" t="s">
        <v>317</v>
      </c>
      <c r="F154" s="120" t="s">
        <v>21</v>
      </c>
      <c r="G154" s="148">
        <v>4725073086</v>
      </c>
      <c r="H154" s="148">
        <v>4427228397.3100004</v>
      </c>
      <c r="I154" s="148">
        <v>297844688.69</v>
      </c>
      <c r="J154" s="148">
        <v>0</v>
      </c>
      <c r="K154" s="148">
        <v>4001070378.6999998</v>
      </c>
      <c r="L154" s="148">
        <v>426158018.61000001</v>
      </c>
      <c r="M154" s="148">
        <v>1370896163.45</v>
      </c>
      <c r="N154" s="148">
        <v>2630174215.25</v>
      </c>
      <c r="O154" s="148">
        <v>1362051163.45</v>
      </c>
      <c r="P154" s="148">
        <v>8845000</v>
      </c>
      <c r="Q154" s="148">
        <v>1362051163.45</v>
      </c>
      <c r="R154" s="148">
        <v>0</v>
      </c>
      <c r="S154" s="148">
        <v>0</v>
      </c>
      <c r="T154" s="128"/>
    </row>
    <row r="155" spans="1:20" ht="15" customHeight="1" x14ac:dyDescent="0.25">
      <c r="A155" s="112" t="s">
        <v>968</v>
      </c>
      <c r="B155" s="124" t="s">
        <v>969</v>
      </c>
      <c r="C155" s="118" t="s">
        <v>19</v>
      </c>
      <c r="D155" s="118" t="s">
        <v>20</v>
      </c>
      <c r="E155" s="119" t="s">
        <v>317</v>
      </c>
      <c r="F155" s="120" t="s">
        <v>21</v>
      </c>
      <c r="G155" s="148">
        <v>0</v>
      </c>
      <c r="H155" s="148">
        <v>0</v>
      </c>
      <c r="I155" s="148">
        <v>0</v>
      </c>
      <c r="J155" s="148">
        <v>0</v>
      </c>
      <c r="K155" s="148">
        <v>0</v>
      </c>
      <c r="L155" s="148">
        <v>0</v>
      </c>
      <c r="M155" s="148">
        <v>0</v>
      </c>
      <c r="N155" s="148">
        <v>0</v>
      </c>
      <c r="O155" s="148">
        <v>0</v>
      </c>
      <c r="P155" s="148">
        <v>0</v>
      </c>
      <c r="Q155" s="148">
        <v>0</v>
      </c>
      <c r="R155" s="148">
        <v>0</v>
      </c>
      <c r="S155" s="148">
        <v>0</v>
      </c>
      <c r="T155" s="128"/>
    </row>
    <row r="156" spans="1:20" ht="15" customHeight="1" x14ac:dyDescent="0.25">
      <c r="A156" s="112" t="s">
        <v>970</v>
      </c>
      <c r="B156" s="124" t="s">
        <v>971</v>
      </c>
      <c r="C156" s="118" t="s">
        <v>19</v>
      </c>
      <c r="D156" s="118" t="s">
        <v>20</v>
      </c>
      <c r="E156" s="119" t="s">
        <v>317</v>
      </c>
      <c r="F156" s="120" t="s">
        <v>21</v>
      </c>
      <c r="G156" s="148">
        <v>3238452751</v>
      </c>
      <c r="H156" s="148">
        <v>3154096864.6700001</v>
      </c>
      <c r="I156" s="148">
        <v>84355886.329999998</v>
      </c>
      <c r="J156" s="148">
        <v>0</v>
      </c>
      <c r="K156" s="148">
        <v>3154096864.6700001</v>
      </c>
      <c r="L156" s="148">
        <v>0</v>
      </c>
      <c r="M156" s="148">
        <v>1772365134</v>
      </c>
      <c r="N156" s="148">
        <v>1381731730.6700001</v>
      </c>
      <c r="O156" s="148">
        <v>1646915134</v>
      </c>
      <c r="P156" s="148">
        <v>125450000</v>
      </c>
      <c r="Q156" s="148">
        <v>1646915134</v>
      </c>
      <c r="R156" s="148">
        <v>0</v>
      </c>
      <c r="S156" s="148">
        <v>0</v>
      </c>
      <c r="T156" s="128"/>
    </row>
    <row r="157" spans="1:20" ht="49.5" x14ac:dyDescent="0.25">
      <c r="A157" s="112" t="s">
        <v>960</v>
      </c>
      <c r="B157" s="124" t="s">
        <v>961</v>
      </c>
      <c r="C157" s="118" t="s">
        <v>19</v>
      </c>
      <c r="D157" s="118" t="s">
        <v>20</v>
      </c>
      <c r="E157" s="119" t="s">
        <v>317</v>
      </c>
      <c r="F157" s="120" t="s">
        <v>21</v>
      </c>
      <c r="G157" s="148">
        <v>1416454649</v>
      </c>
      <c r="H157" s="148">
        <v>1051916765.33</v>
      </c>
      <c r="I157" s="148">
        <v>364537883.67000002</v>
      </c>
      <c r="J157" s="148">
        <v>0</v>
      </c>
      <c r="K157" s="148">
        <v>1010975549.33</v>
      </c>
      <c r="L157" s="148">
        <v>40941216</v>
      </c>
      <c r="M157" s="148">
        <v>462626702.32999998</v>
      </c>
      <c r="N157" s="148">
        <v>548348847</v>
      </c>
      <c r="O157" s="148">
        <v>453763497.32999998</v>
      </c>
      <c r="P157" s="148">
        <v>8863205</v>
      </c>
      <c r="Q157" s="148">
        <v>453763497.32999998</v>
      </c>
      <c r="R157" s="148">
        <v>0</v>
      </c>
      <c r="S157" s="148">
        <v>4425699</v>
      </c>
    </row>
    <row r="158" spans="1:20" ht="49.5" x14ac:dyDescent="0.25">
      <c r="A158" s="112" t="s">
        <v>962</v>
      </c>
      <c r="B158" s="124" t="s">
        <v>963</v>
      </c>
      <c r="C158" s="118" t="s">
        <v>19</v>
      </c>
      <c r="D158" s="118" t="s">
        <v>20</v>
      </c>
      <c r="E158" s="119" t="s">
        <v>317</v>
      </c>
      <c r="F158" s="120" t="s">
        <v>21</v>
      </c>
      <c r="G158" s="148">
        <v>8521729924</v>
      </c>
      <c r="H158" s="148">
        <v>8453647883.9399996</v>
      </c>
      <c r="I158" s="148">
        <v>68082040.060000002</v>
      </c>
      <c r="J158" s="148">
        <v>0</v>
      </c>
      <c r="K158" s="148">
        <v>7856322002.9799995</v>
      </c>
      <c r="L158" s="148">
        <v>597325880.96000004</v>
      </c>
      <c r="M158" s="148">
        <v>6533859820.6700001</v>
      </c>
      <c r="N158" s="148">
        <v>1322462182.3099999</v>
      </c>
      <c r="O158" s="148">
        <v>6499905820.6700001</v>
      </c>
      <c r="P158" s="148">
        <v>33954000</v>
      </c>
      <c r="Q158" s="148">
        <v>6499905820.6700001</v>
      </c>
      <c r="R158" s="148">
        <v>0</v>
      </c>
      <c r="S158" s="148">
        <v>0</v>
      </c>
    </row>
    <row r="159" spans="1:20" ht="49.5" x14ac:dyDescent="0.25">
      <c r="A159" s="112" t="s">
        <v>962</v>
      </c>
      <c r="B159" s="124" t="s">
        <v>963</v>
      </c>
      <c r="C159" s="118" t="s">
        <v>19</v>
      </c>
      <c r="D159" s="118" t="s">
        <v>20</v>
      </c>
      <c r="E159" s="119" t="s">
        <v>401</v>
      </c>
      <c r="F159" s="120" t="s">
        <v>246</v>
      </c>
      <c r="G159" s="148">
        <v>1536551848</v>
      </c>
      <c r="H159" s="148">
        <v>1536551848</v>
      </c>
      <c r="I159" s="148">
        <v>0</v>
      </c>
      <c r="J159" s="148">
        <v>0</v>
      </c>
      <c r="K159" s="148">
        <v>0</v>
      </c>
      <c r="L159" s="148">
        <v>1536551848</v>
      </c>
      <c r="M159" s="148">
        <v>0</v>
      </c>
      <c r="N159" s="148">
        <v>0</v>
      </c>
      <c r="O159" s="148">
        <v>0</v>
      </c>
      <c r="P159" s="148">
        <v>0</v>
      </c>
      <c r="Q159" s="148">
        <v>0</v>
      </c>
      <c r="R159" s="148">
        <v>0</v>
      </c>
      <c r="S159" s="148">
        <v>0</v>
      </c>
    </row>
    <row r="160" spans="1:20" ht="15" customHeight="1" x14ac:dyDescent="0.25">
      <c r="A160" s="112" t="s">
        <v>972</v>
      </c>
      <c r="B160" s="124" t="s">
        <v>973</v>
      </c>
      <c r="C160" s="118" t="s">
        <v>19</v>
      </c>
      <c r="D160" s="118" t="s">
        <v>20</v>
      </c>
      <c r="E160" s="119" t="s">
        <v>401</v>
      </c>
      <c r="F160" s="120" t="s">
        <v>246</v>
      </c>
      <c r="G160" s="148">
        <v>1061910454</v>
      </c>
      <c r="H160" s="148">
        <v>1015115267.74</v>
      </c>
      <c r="I160" s="148">
        <v>46795186.259999998</v>
      </c>
      <c r="J160" s="148">
        <v>0</v>
      </c>
      <c r="K160" s="148">
        <v>848725081.74000001</v>
      </c>
      <c r="L160" s="148">
        <v>166390186</v>
      </c>
      <c r="M160" s="148">
        <v>579409453.79999995</v>
      </c>
      <c r="N160" s="148">
        <v>269315627.94</v>
      </c>
      <c r="O160" s="148">
        <v>574033700.79999995</v>
      </c>
      <c r="P160" s="148">
        <v>5375753</v>
      </c>
      <c r="Q160" s="148">
        <v>573579398.79999995</v>
      </c>
      <c r="R160" s="148">
        <v>454302</v>
      </c>
      <c r="S160" s="148">
        <v>15423596</v>
      </c>
      <c r="T160" s="128"/>
    </row>
    <row r="161" spans="1:20" ht="15" customHeight="1" x14ac:dyDescent="0.25">
      <c r="A161" s="112" t="s">
        <v>964</v>
      </c>
      <c r="B161" s="124" t="s">
        <v>965</v>
      </c>
      <c r="C161" s="118" t="s">
        <v>19</v>
      </c>
      <c r="D161" s="118" t="s">
        <v>20</v>
      </c>
      <c r="E161" s="119" t="s">
        <v>401</v>
      </c>
      <c r="F161" s="120" t="s">
        <v>246</v>
      </c>
      <c r="G161" s="148">
        <v>5601537698</v>
      </c>
      <c r="H161" s="148">
        <v>5168842436.4799995</v>
      </c>
      <c r="I161" s="148">
        <v>432695261.51999998</v>
      </c>
      <c r="J161" s="148">
        <v>0</v>
      </c>
      <c r="K161" s="148">
        <v>3951652803.48</v>
      </c>
      <c r="L161" s="148">
        <v>1217189633</v>
      </c>
      <c r="M161" s="148">
        <v>3039287578.0599999</v>
      </c>
      <c r="N161" s="148">
        <v>912365225.41999996</v>
      </c>
      <c r="O161" s="148">
        <v>3028943126.0599999</v>
      </c>
      <c r="P161" s="148">
        <v>10344452</v>
      </c>
      <c r="Q161" s="148">
        <v>3028185956.0599999</v>
      </c>
      <c r="R161" s="148">
        <v>757170</v>
      </c>
      <c r="S161" s="148">
        <v>21084554</v>
      </c>
      <c r="T161" s="128"/>
    </row>
    <row r="162" spans="1:20" ht="15" customHeight="1" x14ac:dyDescent="0.25">
      <c r="A162" s="112" t="s">
        <v>278</v>
      </c>
      <c r="B162" s="123" t="s">
        <v>279</v>
      </c>
      <c r="C162" s="115" t="s">
        <v>19</v>
      </c>
      <c r="D162" s="115" t="s">
        <v>20</v>
      </c>
      <c r="E162" s="116" t="s">
        <v>401</v>
      </c>
      <c r="F162" s="117" t="s">
        <v>246</v>
      </c>
      <c r="G162" s="147">
        <v>28254750622</v>
      </c>
      <c r="H162" s="147">
        <v>21141226200.130001</v>
      </c>
      <c r="I162" s="147">
        <v>7113524421.8699999</v>
      </c>
      <c r="J162" s="147">
        <v>0</v>
      </c>
      <c r="K162" s="147">
        <v>18307012700.310001</v>
      </c>
      <c r="L162" s="147">
        <v>2834213499.8200002</v>
      </c>
      <c r="M162" s="147">
        <v>9095850867.1900005</v>
      </c>
      <c r="N162" s="147">
        <v>9211161833.1200008</v>
      </c>
      <c r="O162" s="147">
        <v>8910098731.1900005</v>
      </c>
      <c r="P162" s="147">
        <v>185752136</v>
      </c>
      <c r="Q162" s="147">
        <v>8910098731.1900005</v>
      </c>
      <c r="R162" s="147">
        <v>0</v>
      </c>
      <c r="S162" s="147">
        <v>0</v>
      </c>
      <c r="T162" s="128"/>
    </row>
    <row r="163" spans="1:20" ht="15" x14ac:dyDescent="0.25">
      <c r="A163" s="112" t="s">
        <v>280</v>
      </c>
      <c r="B163" s="123" t="s">
        <v>250</v>
      </c>
      <c r="C163" s="115" t="s">
        <v>19</v>
      </c>
      <c r="D163" s="115" t="s">
        <v>20</v>
      </c>
      <c r="E163" s="116" t="s">
        <v>401</v>
      </c>
      <c r="F163" s="117" t="s">
        <v>246</v>
      </c>
      <c r="G163" s="147">
        <v>28254750622</v>
      </c>
      <c r="H163" s="147">
        <v>21141226200.130001</v>
      </c>
      <c r="I163" s="147">
        <v>7113524421.8699999</v>
      </c>
      <c r="J163" s="147">
        <v>0</v>
      </c>
      <c r="K163" s="147">
        <v>18307012700.310001</v>
      </c>
      <c r="L163" s="147">
        <v>2834213499.8200002</v>
      </c>
      <c r="M163" s="147">
        <v>9095850867.1900005</v>
      </c>
      <c r="N163" s="147">
        <v>9211161833.1200008</v>
      </c>
      <c r="O163" s="147">
        <v>8910098731.1900005</v>
      </c>
      <c r="P163" s="147">
        <v>185752136</v>
      </c>
      <c r="Q163" s="147">
        <v>8910098731.1900005</v>
      </c>
      <c r="R163" s="147">
        <v>0</v>
      </c>
      <c r="S163" s="147">
        <v>0</v>
      </c>
      <c r="T163" s="128"/>
    </row>
    <row r="164" spans="1:20" ht="15" customHeight="1" x14ac:dyDescent="0.25">
      <c r="A164" s="112" t="s">
        <v>519</v>
      </c>
      <c r="B164" s="123" t="s">
        <v>520</v>
      </c>
      <c r="C164" s="115" t="s">
        <v>19</v>
      </c>
      <c r="D164" s="115" t="s">
        <v>20</v>
      </c>
      <c r="E164" s="116" t="s">
        <v>401</v>
      </c>
      <c r="F164" s="117" t="s">
        <v>246</v>
      </c>
      <c r="G164" s="147">
        <v>4900000000</v>
      </c>
      <c r="H164" s="147">
        <v>4080460978</v>
      </c>
      <c r="I164" s="147">
        <v>819539022</v>
      </c>
      <c r="J164" s="147">
        <v>0</v>
      </c>
      <c r="K164" s="147">
        <v>3639182595</v>
      </c>
      <c r="L164" s="147">
        <v>441278383</v>
      </c>
      <c r="M164" s="147">
        <v>1581454952</v>
      </c>
      <c r="N164" s="147">
        <v>2057727643</v>
      </c>
      <c r="O164" s="147">
        <v>1412699816</v>
      </c>
      <c r="P164" s="147">
        <v>168755136</v>
      </c>
      <c r="Q164" s="147">
        <v>1412699816</v>
      </c>
      <c r="R164" s="147">
        <v>0</v>
      </c>
      <c r="S164" s="147">
        <v>0</v>
      </c>
      <c r="T164" s="128"/>
    </row>
    <row r="165" spans="1:20" ht="15" customHeight="1" x14ac:dyDescent="0.25">
      <c r="A165" s="112" t="s">
        <v>1061</v>
      </c>
      <c r="B165" s="123" t="s">
        <v>284</v>
      </c>
      <c r="C165" s="115" t="s">
        <v>19</v>
      </c>
      <c r="D165" s="115" t="s">
        <v>20</v>
      </c>
      <c r="E165" s="116" t="s">
        <v>401</v>
      </c>
      <c r="F165" s="117" t="s">
        <v>246</v>
      </c>
      <c r="G165" s="147">
        <v>3000000000</v>
      </c>
      <c r="H165" s="147">
        <v>2730460978</v>
      </c>
      <c r="I165" s="147">
        <v>269539022</v>
      </c>
      <c r="J165" s="147">
        <v>0</v>
      </c>
      <c r="K165" s="147">
        <v>2344363795</v>
      </c>
      <c r="L165" s="147">
        <v>386097183</v>
      </c>
      <c r="M165" s="147">
        <v>1574420952</v>
      </c>
      <c r="N165" s="147">
        <v>769942843</v>
      </c>
      <c r="O165" s="147">
        <v>1405665816</v>
      </c>
      <c r="P165" s="147">
        <v>168755136</v>
      </c>
      <c r="Q165" s="147">
        <v>1405665816</v>
      </c>
      <c r="R165" s="147">
        <v>0</v>
      </c>
      <c r="S165" s="147">
        <v>0</v>
      </c>
      <c r="T165" s="128"/>
    </row>
    <row r="166" spans="1:20" ht="15" customHeight="1" x14ac:dyDescent="0.25">
      <c r="A166" s="112" t="s">
        <v>1062</v>
      </c>
      <c r="B166" s="123" t="s">
        <v>285</v>
      </c>
      <c r="C166" s="115" t="s">
        <v>19</v>
      </c>
      <c r="D166" s="115" t="s">
        <v>20</v>
      </c>
      <c r="E166" s="116" t="s">
        <v>401</v>
      </c>
      <c r="F166" s="117" t="s">
        <v>246</v>
      </c>
      <c r="G166" s="147">
        <v>550000000</v>
      </c>
      <c r="H166" s="147">
        <v>0</v>
      </c>
      <c r="I166" s="147">
        <v>550000000</v>
      </c>
      <c r="J166" s="147">
        <v>0</v>
      </c>
      <c r="K166" s="147">
        <v>0</v>
      </c>
      <c r="L166" s="147">
        <v>0</v>
      </c>
      <c r="M166" s="147">
        <v>0</v>
      </c>
      <c r="N166" s="147">
        <v>0</v>
      </c>
      <c r="O166" s="147">
        <v>0</v>
      </c>
      <c r="P166" s="147">
        <v>0</v>
      </c>
      <c r="Q166" s="147">
        <v>0</v>
      </c>
      <c r="R166" s="147">
        <v>0</v>
      </c>
      <c r="S166" s="147">
        <v>0</v>
      </c>
      <c r="T166" s="128"/>
    </row>
    <row r="167" spans="1:20" ht="15" customHeight="1" x14ac:dyDescent="0.25">
      <c r="A167" s="112" t="s">
        <v>1063</v>
      </c>
      <c r="B167" s="123" t="s">
        <v>286</v>
      </c>
      <c r="C167" s="115" t="s">
        <v>19</v>
      </c>
      <c r="D167" s="115" t="s">
        <v>20</v>
      </c>
      <c r="E167" s="116" t="s">
        <v>401</v>
      </c>
      <c r="F167" s="117" t="s">
        <v>246</v>
      </c>
      <c r="G167" s="147">
        <v>1350000000</v>
      </c>
      <c r="H167" s="147">
        <v>1350000000</v>
      </c>
      <c r="I167" s="147">
        <v>0</v>
      </c>
      <c r="J167" s="147">
        <v>0</v>
      </c>
      <c r="K167" s="147">
        <v>1294818800</v>
      </c>
      <c r="L167" s="147">
        <v>55181200</v>
      </c>
      <c r="M167" s="147">
        <v>7034000</v>
      </c>
      <c r="N167" s="147">
        <v>1287784800</v>
      </c>
      <c r="O167" s="147">
        <v>7034000</v>
      </c>
      <c r="P167" s="147">
        <v>0</v>
      </c>
      <c r="Q167" s="147">
        <v>7034000</v>
      </c>
      <c r="R167" s="147">
        <v>0</v>
      </c>
      <c r="S167" s="147">
        <v>0</v>
      </c>
      <c r="T167" s="128"/>
    </row>
    <row r="168" spans="1:20" ht="16.5" x14ac:dyDescent="0.25">
      <c r="A168" s="112" t="s">
        <v>991</v>
      </c>
      <c r="B168" s="123" t="s">
        <v>992</v>
      </c>
      <c r="C168" s="115" t="s">
        <v>19</v>
      </c>
      <c r="D168" s="115" t="s">
        <v>20</v>
      </c>
      <c r="E168" s="116" t="s">
        <v>401</v>
      </c>
      <c r="F168" s="117" t="s">
        <v>246</v>
      </c>
      <c r="G168" s="147">
        <v>4900000000</v>
      </c>
      <c r="H168" s="147">
        <v>4080460978</v>
      </c>
      <c r="I168" s="147">
        <v>819539022</v>
      </c>
      <c r="J168" s="147">
        <v>0</v>
      </c>
      <c r="K168" s="147">
        <v>3639182595</v>
      </c>
      <c r="L168" s="147">
        <v>441278383</v>
      </c>
      <c r="M168" s="147">
        <v>1581454952</v>
      </c>
      <c r="N168" s="147">
        <v>2057727643</v>
      </c>
      <c r="O168" s="147">
        <v>1412699816</v>
      </c>
      <c r="P168" s="147">
        <v>168755136</v>
      </c>
      <c r="Q168" s="147">
        <v>1412699816</v>
      </c>
      <c r="R168" s="147">
        <v>0</v>
      </c>
      <c r="S168" s="147">
        <v>0</v>
      </c>
      <c r="T168" s="128"/>
    </row>
    <row r="169" spans="1:20" ht="57.75" x14ac:dyDescent="0.25">
      <c r="A169" s="112" t="s">
        <v>993</v>
      </c>
      <c r="B169" s="124" t="s">
        <v>994</v>
      </c>
      <c r="C169" s="118" t="s">
        <v>19</v>
      </c>
      <c r="D169" s="118" t="s">
        <v>20</v>
      </c>
      <c r="E169" s="119" t="s">
        <v>401</v>
      </c>
      <c r="F169" s="120" t="s">
        <v>246</v>
      </c>
      <c r="G169" s="148">
        <v>3000000000</v>
      </c>
      <c r="H169" s="148">
        <v>2730460978</v>
      </c>
      <c r="I169" s="148">
        <v>269539022</v>
      </c>
      <c r="J169" s="148">
        <v>0</v>
      </c>
      <c r="K169" s="148">
        <v>2344363795</v>
      </c>
      <c r="L169" s="148">
        <v>386097183</v>
      </c>
      <c r="M169" s="148">
        <v>1574420952</v>
      </c>
      <c r="N169" s="148">
        <v>769942843</v>
      </c>
      <c r="O169" s="148">
        <v>1405665816</v>
      </c>
      <c r="P169" s="148">
        <v>168755136</v>
      </c>
      <c r="Q169" s="148">
        <v>1405665816</v>
      </c>
      <c r="R169" s="148">
        <v>0</v>
      </c>
      <c r="S169" s="148">
        <v>0</v>
      </c>
      <c r="T169" s="128"/>
    </row>
    <row r="170" spans="1:20" ht="57.75" x14ac:dyDescent="0.25">
      <c r="A170" s="112" t="s">
        <v>995</v>
      </c>
      <c r="B170" s="124" t="s">
        <v>996</v>
      </c>
      <c r="C170" s="118" t="s">
        <v>19</v>
      </c>
      <c r="D170" s="118" t="s">
        <v>20</v>
      </c>
      <c r="E170" s="119" t="s">
        <v>401</v>
      </c>
      <c r="F170" s="120" t="s">
        <v>246</v>
      </c>
      <c r="G170" s="148">
        <v>1350000000</v>
      </c>
      <c r="H170" s="148">
        <v>1350000000</v>
      </c>
      <c r="I170" s="148">
        <v>0</v>
      </c>
      <c r="J170" s="148">
        <v>0</v>
      </c>
      <c r="K170" s="148">
        <v>1294818800</v>
      </c>
      <c r="L170" s="148">
        <v>55181200</v>
      </c>
      <c r="M170" s="148">
        <v>7034000</v>
      </c>
      <c r="N170" s="148">
        <v>1287784800</v>
      </c>
      <c r="O170" s="148">
        <v>7034000</v>
      </c>
      <c r="P170" s="148">
        <v>0</v>
      </c>
      <c r="Q170" s="148">
        <v>7034000</v>
      </c>
      <c r="R170" s="148">
        <v>0</v>
      </c>
      <c r="S170" s="148">
        <v>0</v>
      </c>
      <c r="T170" s="128"/>
    </row>
    <row r="171" spans="1:20" ht="57.75" x14ac:dyDescent="0.25">
      <c r="A171" s="112" t="s">
        <v>997</v>
      </c>
      <c r="B171" s="124" t="s">
        <v>998</v>
      </c>
      <c r="C171" s="118" t="s">
        <v>19</v>
      </c>
      <c r="D171" s="118" t="s">
        <v>20</v>
      </c>
      <c r="E171" s="119" t="s">
        <v>401</v>
      </c>
      <c r="F171" s="120" t="s">
        <v>246</v>
      </c>
      <c r="G171" s="148">
        <v>550000000</v>
      </c>
      <c r="H171" s="148">
        <v>0</v>
      </c>
      <c r="I171" s="148">
        <v>550000000</v>
      </c>
      <c r="J171" s="148">
        <v>0</v>
      </c>
      <c r="K171" s="148">
        <v>0</v>
      </c>
      <c r="L171" s="148">
        <v>0</v>
      </c>
      <c r="M171" s="148">
        <v>0</v>
      </c>
      <c r="N171" s="148">
        <v>0</v>
      </c>
      <c r="O171" s="148">
        <v>0</v>
      </c>
      <c r="P171" s="148">
        <v>0</v>
      </c>
      <c r="Q171" s="148">
        <v>0</v>
      </c>
      <c r="R171" s="148">
        <v>0</v>
      </c>
      <c r="S171" s="148">
        <v>0</v>
      </c>
      <c r="T171" s="128"/>
    </row>
    <row r="172" spans="1:20" ht="15" customHeight="1" x14ac:dyDescent="0.25">
      <c r="A172" s="112" t="s">
        <v>521</v>
      </c>
      <c r="B172" s="123" t="s">
        <v>522</v>
      </c>
      <c r="C172" s="115" t="s">
        <v>19</v>
      </c>
      <c r="D172" s="115" t="s">
        <v>20</v>
      </c>
      <c r="E172" s="116" t="s">
        <v>401</v>
      </c>
      <c r="F172" s="117" t="s">
        <v>246</v>
      </c>
      <c r="G172" s="147">
        <v>19954750622</v>
      </c>
      <c r="H172" s="147">
        <v>14383583983.889999</v>
      </c>
      <c r="I172" s="147">
        <v>5571166638.1099997</v>
      </c>
      <c r="J172" s="147">
        <v>0</v>
      </c>
      <c r="K172" s="147">
        <v>12679263234.52</v>
      </c>
      <c r="L172" s="147">
        <v>1704320749.3699999</v>
      </c>
      <c r="M172" s="147">
        <v>7362491199.5200005</v>
      </c>
      <c r="N172" s="147">
        <v>5316772035</v>
      </c>
      <c r="O172" s="147">
        <v>7351016199.5200005</v>
      </c>
      <c r="P172" s="147">
        <v>11475000</v>
      </c>
      <c r="Q172" s="147">
        <v>7351016199.5200005</v>
      </c>
      <c r="R172" s="147">
        <v>0</v>
      </c>
      <c r="S172" s="147">
        <v>0</v>
      </c>
      <c r="T172" s="128"/>
    </row>
    <row r="173" spans="1:20" ht="15" customHeight="1" x14ac:dyDescent="0.25">
      <c r="A173" s="112" t="s">
        <v>1017</v>
      </c>
      <c r="B173" s="123" t="s">
        <v>992</v>
      </c>
      <c r="C173" s="115" t="s">
        <v>19</v>
      </c>
      <c r="D173" s="115" t="s">
        <v>20</v>
      </c>
      <c r="E173" s="116" t="s">
        <v>401</v>
      </c>
      <c r="F173" s="117" t="s">
        <v>246</v>
      </c>
      <c r="G173" s="147">
        <v>19954750622</v>
      </c>
      <c r="H173" s="147">
        <v>14383583983.889999</v>
      </c>
      <c r="I173" s="147">
        <v>5571166638.1099997</v>
      </c>
      <c r="J173" s="147">
        <v>0</v>
      </c>
      <c r="K173" s="147">
        <v>12679263234.52</v>
      </c>
      <c r="L173" s="147">
        <v>1704320749.3699999</v>
      </c>
      <c r="M173" s="147">
        <v>7362491199.5200005</v>
      </c>
      <c r="N173" s="147">
        <v>5316772035</v>
      </c>
      <c r="O173" s="147">
        <v>7351016199.5200005</v>
      </c>
      <c r="P173" s="147">
        <v>11475000</v>
      </c>
      <c r="Q173" s="147">
        <v>7351016199.5200005</v>
      </c>
      <c r="R173" s="147">
        <v>0</v>
      </c>
      <c r="S173" s="147">
        <v>0</v>
      </c>
      <c r="T173" s="128"/>
    </row>
    <row r="174" spans="1:20" ht="15" customHeight="1" x14ac:dyDescent="0.25">
      <c r="A174" s="112" t="s">
        <v>1064</v>
      </c>
      <c r="B174" s="123" t="s">
        <v>1005</v>
      </c>
      <c r="C174" s="115" t="s">
        <v>19</v>
      </c>
      <c r="D174" s="115" t="s">
        <v>20</v>
      </c>
      <c r="E174" s="116" t="s">
        <v>401</v>
      </c>
      <c r="F174" s="117" t="s">
        <v>246</v>
      </c>
      <c r="G174" s="147">
        <v>1505227088</v>
      </c>
      <c r="H174" s="147">
        <v>1231543824</v>
      </c>
      <c r="I174" s="147">
        <v>273683264</v>
      </c>
      <c r="J174" s="147">
        <v>0</v>
      </c>
      <c r="K174" s="147">
        <v>1231543824</v>
      </c>
      <c r="L174" s="147">
        <v>0</v>
      </c>
      <c r="M174" s="147">
        <v>793334930</v>
      </c>
      <c r="N174" s="147">
        <v>438208894</v>
      </c>
      <c r="O174" s="147">
        <v>793334930</v>
      </c>
      <c r="P174" s="147">
        <v>0</v>
      </c>
      <c r="Q174" s="147">
        <v>793334930</v>
      </c>
      <c r="R174" s="147">
        <v>0</v>
      </c>
      <c r="S174" s="147">
        <v>0</v>
      </c>
      <c r="T174" s="128"/>
    </row>
    <row r="175" spans="1:20" ht="15" customHeight="1" x14ac:dyDescent="0.25">
      <c r="A175" s="112" t="s">
        <v>1065</v>
      </c>
      <c r="B175" s="123" t="s">
        <v>287</v>
      </c>
      <c r="C175" s="115" t="s">
        <v>19</v>
      </c>
      <c r="D175" s="115" t="s">
        <v>20</v>
      </c>
      <c r="E175" s="116" t="s">
        <v>401</v>
      </c>
      <c r="F175" s="117" t="s">
        <v>246</v>
      </c>
      <c r="G175" s="147">
        <v>18449523534</v>
      </c>
      <c r="H175" s="147">
        <v>13152040159.889999</v>
      </c>
      <c r="I175" s="147">
        <v>5297483374.1099997</v>
      </c>
      <c r="J175" s="147">
        <v>0</v>
      </c>
      <c r="K175" s="147">
        <v>11447719410.52</v>
      </c>
      <c r="L175" s="147">
        <v>1704320749.3699999</v>
      </c>
      <c r="M175" s="147">
        <v>6569156269.5200005</v>
      </c>
      <c r="N175" s="147">
        <v>4878563141</v>
      </c>
      <c r="O175" s="147">
        <v>6557681269.5200005</v>
      </c>
      <c r="P175" s="147">
        <v>11475000</v>
      </c>
      <c r="Q175" s="147">
        <v>6557681269.5200005</v>
      </c>
      <c r="R175" s="147">
        <v>0</v>
      </c>
      <c r="S175" s="147">
        <v>0</v>
      </c>
      <c r="T175" s="128"/>
    </row>
    <row r="176" spans="1:20" ht="15" customHeight="1" x14ac:dyDescent="0.25">
      <c r="A176" s="112" t="s">
        <v>1018</v>
      </c>
      <c r="B176" s="124" t="s">
        <v>1019</v>
      </c>
      <c r="C176" s="118" t="s">
        <v>19</v>
      </c>
      <c r="D176" s="118" t="s">
        <v>20</v>
      </c>
      <c r="E176" s="119" t="s">
        <v>401</v>
      </c>
      <c r="F176" s="120" t="s">
        <v>246</v>
      </c>
      <c r="G176" s="148">
        <v>1505227088</v>
      </c>
      <c r="H176" s="148">
        <v>1231543824</v>
      </c>
      <c r="I176" s="148">
        <v>273683264</v>
      </c>
      <c r="J176" s="148">
        <v>0</v>
      </c>
      <c r="K176" s="148">
        <v>1231543824</v>
      </c>
      <c r="L176" s="148">
        <v>0</v>
      </c>
      <c r="M176" s="148">
        <v>793334930</v>
      </c>
      <c r="N176" s="148">
        <v>438208894</v>
      </c>
      <c r="O176" s="148">
        <v>793334930</v>
      </c>
      <c r="P176" s="148">
        <v>0</v>
      </c>
      <c r="Q176" s="148">
        <v>793334930</v>
      </c>
      <c r="R176" s="148">
        <v>0</v>
      </c>
      <c r="S176" s="148">
        <v>0</v>
      </c>
      <c r="T176" s="128"/>
    </row>
    <row r="177" spans="1:20" ht="41.25" x14ac:dyDescent="0.25">
      <c r="A177" s="112" t="s">
        <v>1020</v>
      </c>
      <c r="B177" s="124" t="s">
        <v>1021</v>
      </c>
      <c r="C177" s="118" t="s">
        <v>19</v>
      </c>
      <c r="D177" s="118" t="s">
        <v>20</v>
      </c>
      <c r="E177" s="119" t="s">
        <v>401</v>
      </c>
      <c r="F177" s="120" t="s">
        <v>246</v>
      </c>
      <c r="G177" s="148">
        <v>18449523534</v>
      </c>
      <c r="H177" s="148">
        <v>13152040159.889999</v>
      </c>
      <c r="I177" s="148">
        <v>5297483374.1099997</v>
      </c>
      <c r="J177" s="148">
        <v>0</v>
      </c>
      <c r="K177" s="148">
        <v>11447719410.52</v>
      </c>
      <c r="L177" s="148">
        <v>1704320749.3699999</v>
      </c>
      <c r="M177" s="148">
        <v>6569156269.5200005</v>
      </c>
      <c r="N177" s="148">
        <v>4878563141</v>
      </c>
      <c r="O177" s="148">
        <v>6557681269.5200005</v>
      </c>
      <c r="P177" s="148">
        <v>11475000</v>
      </c>
      <c r="Q177" s="148">
        <v>6557681269.5200005</v>
      </c>
      <c r="R177" s="148">
        <v>0</v>
      </c>
      <c r="S177" s="148">
        <v>0</v>
      </c>
      <c r="T177" s="128"/>
    </row>
    <row r="178" spans="1:20" ht="16.5" x14ac:dyDescent="0.25">
      <c r="A178" s="112" t="s">
        <v>1022</v>
      </c>
      <c r="B178" s="123" t="s">
        <v>1023</v>
      </c>
      <c r="C178" s="115" t="s">
        <v>19</v>
      </c>
      <c r="D178" s="115" t="s">
        <v>20</v>
      </c>
      <c r="E178" s="116" t="s">
        <v>401</v>
      </c>
      <c r="F178" s="117" t="s">
        <v>246</v>
      </c>
      <c r="G178" s="147">
        <v>3400000000</v>
      </c>
      <c r="H178" s="147">
        <v>2677181238.2399998</v>
      </c>
      <c r="I178" s="147">
        <v>722818761.75999999</v>
      </c>
      <c r="J178" s="147">
        <v>0</v>
      </c>
      <c r="K178" s="147">
        <v>1988566870.79</v>
      </c>
      <c r="L178" s="147">
        <v>688614367.45000005</v>
      </c>
      <c r="M178" s="147">
        <v>151904715.66999999</v>
      </c>
      <c r="N178" s="147">
        <v>1836662155.1199999</v>
      </c>
      <c r="O178" s="147">
        <v>146382715.66999999</v>
      </c>
      <c r="P178" s="147">
        <v>5522000</v>
      </c>
      <c r="Q178" s="147">
        <v>146382715.66999999</v>
      </c>
      <c r="R178" s="147">
        <v>0</v>
      </c>
      <c r="S178" s="147">
        <v>0</v>
      </c>
      <c r="T178" s="128"/>
    </row>
    <row r="179" spans="1:20" ht="16.5" x14ac:dyDescent="0.25">
      <c r="A179" s="112" t="s">
        <v>1066</v>
      </c>
      <c r="B179" s="123" t="s">
        <v>992</v>
      </c>
      <c r="C179" s="115" t="s">
        <v>19</v>
      </c>
      <c r="D179" s="115" t="s">
        <v>20</v>
      </c>
      <c r="E179" s="116" t="s">
        <v>401</v>
      </c>
      <c r="F179" s="117" t="s">
        <v>246</v>
      </c>
      <c r="G179" s="147">
        <v>3400000000</v>
      </c>
      <c r="H179" s="147">
        <v>2677181238.2399998</v>
      </c>
      <c r="I179" s="147">
        <v>722818761.75999999</v>
      </c>
      <c r="J179" s="147">
        <v>0</v>
      </c>
      <c r="K179" s="147">
        <v>1988566870.79</v>
      </c>
      <c r="L179" s="147">
        <v>688614367.45000005</v>
      </c>
      <c r="M179" s="147">
        <v>151904715.66999999</v>
      </c>
      <c r="N179" s="147">
        <v>1836662155.1199999</v>
      </c>
      <c r="O179" s="147">
        <v>146382715.66999999</v>
      </c>
      <c r="P179" s="147">
        <v>5522000</v>
      </c>
      <c r="Q179" s="147">
        <v>146382715.66999999</v>
      </c>
      <c r="R179" s="147">
        <v>0</v>
      </c>
      <c r="S179" s="147">
        <v>0</v>
      </c>
      <c r="T179" s="128"/>
    </row>
    <row r="180" spans="1:20" ht="15" x14ac:dyDescent="0.25">
      <c r="A180" s="112" t="s">
        <v>1067</v>
      </c>
      <c r="B180" s="123" t="s">
        <v>283</v>
      </c>
      <c r="C180" s="115" t="s">
        <v>19</v>
      </c>
      <c r="D180" s="115" t="s">
        <v>20</v>
      </c>
      <c r="E180" s="116" t="s">
        <v>401</v>
      </c>
      <c r="F180" s="117" t="s">
        <v>246</v>
      </c>
      <c r="G180" s="147">
        <v>2409890125</v>
      </c>
      <c r="H180" s="147">
        <v>2354999295</v>
      </c>
      <c r="I180" s="147">
        <v>54890830</v>
      </c>
      <c r="J180" s="147">
        <v>0</v>
      </c>
      <c r="K180" s="147">
        <v>1675362533.55</v>
      </c>
      <c r="L180" s="147">
        <v>679636761.45000005</v>
      </c>
      <c r="M180" s="147">
        <v>150818861.66999999</v>
      </c>
      <c r="N180" s="147">
        <v>1524543671.8800001</v>
      </c>
      <c r="O180" s="147">
        <v>145296861.66999999</v>
      </c>
      <c r="P180" s="147">
        <v>5522000</v>
      </c>
      <c r="Q180" s="147">
        <v>145296861.66999999</v>
      </c>
      <c r="R180" s="147">
        <v>0</v>
      </c>
      <c r="S180" s="147">
        <v>0</v>
      </c>
      <c r="T180" s="128"/>
    </row>
    <row r="181" spans="1:20" ht="15" x14ac:dyDescent="0.25">
      <c r="A181" s="112" t="s">
        <v>1068</v>
      </c>
      <c r="B181" s="123" t="s">
        <v>510</v>
      </c>
      <c r="C181" s="115" t="s">
        <v>19</v>
      </c>
      <c r="D181" s="115" t="s">
        <v>20</v>
      </c>
      <c r="E181" s="116" t="s">
        <v>401</v>
      </c>
      <c r="F181" s="117" t="s">
        <v>246</v>
      </c>
      <c r="G181" s="147">
        <v>990109875</v>
      </c>
      <c r="H181" s="147">
        <v>322181943.24000001</v>
      </c>
      <c r="I181" s="147">
        <v>667927931.75999999</v>
      </c>
      <c r="J181" s="147">
        <v>0</v>
      </c>
      <c r="K181" s="147">
        <v>313204337.24000001</v>
      </c>
      <c r="L181" s="147">
        <v>8977606</v>
      </c>
      <c r="M181" s="147">
        <v>1085854</v>
      </c>
      <c r="N181" s="147">
        <v>312118483.24000001</v>
      </c>
      <c r="O181" s="147">
        <v>1085854</v>
      </c>
      <c r="P181" s="147">
        <v>0</v>
      </c>
      <c r="Q181" s="147">
        <v>1085854</v>
      </c>
      <c r="R181" s="147">
        <v>0</v>
      </c>
      <c r="S181" s="147">
        <v>0</v>
      </c>
      <c r="T181" s="128"/>
    </row>
    <row r="182" spans="1:20" ht="33" x14ac:dyDescent="0.25">
      <c r="A182" s="112" t="s">
        <v>1041</v>
      </c>
      <c r="B182" s="124" t="s">
        <v>1042</v>
      </c>
      <c r="C182" s="118" t="s">
        <v>19</v>
      </c>
      <c r="D182" s="118" t="s">
        <v>20</v>
      </c>
      <c r="E182" s="119" t="s">
        <v>401</v>
      </c>
      <c r="F182" s="120" t="s">
        <v>246</v>
      </c>
      <c r="G182" s="148">
        <v>2409890125</v>
      </c>
      <c r="H182" s="148">
        <v>2354999295</v>
      </c>
      <c r="I182" s="148">
        <v>54890830</v>
      </c>
      <c r="J182" s="148">
        <v>0</v>
      </c>
      <c r="K182" s="148">
        <v>1675362533.55</v>
      </c>
      <c r="L182" s="148">
        <v>679636761.45000005</v>
      </c>
      <c r="M182" s="148">
        <v>150818861.66999999</v>
      </c>
      <c r="N182" s="148">
        <v>1524543671.8800001</v>
      </c>
      <c r="O182" s="148">
        <v>145296861.66999999</v>
      </c>
      <c r="P182" s="148">
        <v>5522000</v>
      </c>
      <c r="Q182" s="148">
        <v>145296861.66999999</v>
      </c>
      <c r="R182" s="148">
        <v>0</v>
      </c>
      <c r="S182" s="148">
        <v>0</v>
      </c>
      <c r="T182" s="128"/>
    </row>
    <row r="183" spans="1:20" ht="15" customHeight="1" x14ac:dyDescent="0.25">
      <c r="A183" s="112" t="s">
        <v>1043</v>
      </c>
      <c r="B183" s="124" t="s">
        <v>1044</v>
      </c>
      <c r="C183" s="118" t="s">
        <v>19</v>
      </c>
      <c r="D183" s="118" t="s">
        <v>20</v>
      </c>
      <c r="E183" s="119" t="s">
        <v>401</v>
      </c>
      <c r="F183" s="120" t="s">
        <v>246</v>
      </c>
      <c r="G183" s="148">
        <v>990109875</v>
      </c>
      <c r="H183" s="148">
        <v>322181943.24000001</v>
      </c>
      <c r="I183" s="148">
        <v>667927931.75999999</v>
      </c>
      <c r="J183" s="148">
        <v>0</v>
      </c>
      <c r="K183" s="148">
        <v>313204337.24000001</v>
      </c>
      <c r="L183" s="148">
        <v>8977606</v>
      </c>
      <c r="M183" s="148">
        <v>1085854</v>
      </c>
      <c r="N183" s="148">
        <v>312118483.24000001</v>
      </c>
      <c r="O183" s="148">
        <v>1085854</v>
      </c>
      <c r="P183" s="148">
        <v>0</v>
      </c>
      <c r="Q183" s="148">
        <v>1085854</v>
      </c>
      <c r="R183" s="148">
        <v>0</v>
      </c>
      <c r="S183" s="148">
        <v>0</v>
      </c>
      <c r="T183" s="128"/>
    </row>
  </sheetData>
  <pageMargins left="0.39370078740157499" right="0.39370078740157499" top="0.39370078740157499" bottom="0.70272440944881898" header="0.39370078740157499" footer="0.39370078740157499"/>
  <pageSetup orientation="landscape" horizontalDpi="300" verticalDpi="300" r:id="rId1"/>
  <headerFooter alignWithMargins="0">
    <oddFooter>&amp;R&amp;"Arial,Regular"&amp;8 Página 
&amp;"-,Regular"&amp;P 
&amp;"-,Regular"de 
&amp;"-,Regular"&amp;N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780791-5BE8-42B9-B01F-8D830E523E91}">
  <dimension ref="A1:W191"/>
  <sheetViews>
    <sheetView showGridLines="0" topLeftCell="K1" zoomScale="130" zoomScaleNormal="130" workbookViewId="0">
      <selection activeCell="P12" sqref="P12"/>
    </sheetView>
  </sheetViews>
  <sheetFormatPr baseColWidth="10" defaultColWidth="11.42578125" defaultRowHeight="14.25" x14ac:dyDescent="0.2"/>
  <cols>
    <col min="1" max="1" width="44.5703125" style="146" customWidth="1"/>
    <col min="2" max="2" width="33.140625" style="94" customWidth="1"/>
    <col min="3" max="3" width="8.7109375" style="92" customWidth="1"/>
    <col min="4" max="5" width="4.85546875" style="92" customWidth="1"/>
    <col min="6" max="6" width="13.42578125" style="92" bestFit="1" customWidth="1"/>
    <col min="7" max="8" width="17.7109375" style="104" bestFit="1" customWidth="1"/>
    <col min="9" max="9" width="16.7109375" style="104" bestFit="1" customWidth="1"/>
    <col min="10" max="10" width="15.7109375" style="104" bestFit="1" customWidth="1"/>
    <col min="11" max="11" width="17.7109375" style="104" bestFit="1" customWidth="1"/>
    <col min="12" max="12" width="16.7109375" style="104" bestFit="1" customWidth="1"/>
    <col min="13" max="13" width="17.7109375" style="104" bestFit="1" customWidth="1"/>
    <col min="14" max="14" width="17.140625" style="104" bestFit="1" customWidth="1"/>
    <col min="15" max="15" width="17.85546875" style="104" bestFit="1" customWidth="1"/>
    <col min="16" max="16" width="14.140625" style="104" bestFit="1" customWidth="1"/>
    <col min="17" max="17" width="17.7109375" style="104" bestFit="1" customWidth="1"/>
    <col min="18" max="18" width="16.5703125" style="104" bestFit="1" customWidth="1"/>
    <col min="19" max="19" width="14.140625" style="104" bestFit="1" customWidth="1"/>
    <col min="20" max="20" width="15.140625" style="92" customWidth="1"/>
    <col min="21" max="21" width="21.85546875" style="92" customWidth="1"/>
    <col min="22" max="22" width="15" style="92" bestFit="1" customWidth="1"/>
    <col min="23" max="23" width="16" style="92" bestFit="1" customWidth="1"/>
    <col min="24" max="16384" width="11.42578125" style="92"/>
  </cols>
  <sheetData>
    <row r="1" spans="1:23" s="89" customFormat="1" ht="45" customHeight="1" x14ac:dyDescent="0.25">
      <c r="A1" s="139" t="s">
        <v>0</v>
      </c>
      <c r="B1" s="107" t="s">
        <v>1</v>
      </c>
      <c r="C1" s="106" t="s">
        <v>2</v>
      </c>
      <c r="D1" s="106" t="s">
        <v>3</v>
      </c>
      <c r="E1" s="106" t="s">
        <v>4</v>
      </c>
      <c r="F1" s="106" t="s">
        <v>5</v>
      </c>
      <c r="G1" s="122" t="s">
        <v>6</v>
      </c>
      <c r="H1" s="122" t="s">
        <v>7</v>
      </c>
      <c r="I1" s="122" t="s">
        <v>8</v>
      </c>
      <c r="J1" s="122" t="s">
        <v>9</v>
      </c>
      <c r="K1" s="122" t="s">
        <v>10</v>
      </c>
      <c r="L1" s="129" t="s">
        <v>11</v>
      </c>
      <c r="M1" s="122" t="s">
        <v>12</v>
      </c>
      <c r="N1" s="122" t="s">
        <v>13</v>
      </c>
      <c r="O1" s="122" t="s">
        <v>14</v>
      </c>
      <c r="P1" s="122" t="s">
        <v>15</v>
      </c>
      <c r="Q1" s="122" t="s">
        <v>16</v>
      </c>
      <c r="R1" s="122" t="s">
        <v>17</v>
      </c>
      <c r="S1" s="122" t="s">
        <v>18</v>
      </c>
      <c r="U1" s="89" t="s">
        <v>511</v>
      </c>
    </row>
    <row r="2" spans="1:23" s="91" customFormat="1" ht="12" x14ac:dyDescent="0.25">
      <c r="A2" s="90" t="s">
        <v>1049</v>
      </c>
      <c r="B2" s="108" t="s">
        <v>523</v>
      </c>
      <c r="C2" s="109" t="s">
        <v>19</v>
      </c>
      <c r="D2" s="109" t="s">
        <v>20</v>
      </c>
      <c r="E2" s="109">
        <v>20</v>
      </c>
      <c r="F2" s="110"/>
      <c r="G2" s="111">
        <f>+G3+G120+G121</f>
        <v>244887629070</v>
      </c>
      <c r="H2" s="111">
        <f t="shared" ref="H2:S2" si="0">+H3+H120+H121</f>
        <v>226562707093.88</v>
      </c>
      <c r="I2" s="111">
        <f t="shared" si="0"/>
        <v>16346996209.119999</v>
      </c>
      <c r="J2" s="111">
        <f t="shared" si="0"/>
        <v>1977925767</v>
      </c>
      <c r="K2" s="111">
        <f t="shared" si="0"/>
        <v>177646138340.41</v>
      </c>
      <c r="L2" s="111">
        <f t="shared" si="0"/>
        <v>48916568753.470009</v>
      </c>
      <c r="M2" s="111">
        <f t="shared" si="0"/>
        <v>143210481693.87</v>
      </c>
      <c r="N2" s="111">
        <f t="shared" si="0"/>
        <v>34435656646.540001</v>
      </c>
      <c r="O2" s="111">
        <f t="shared" si="0"/>
        <v>142967827564.78998</v>
      </c>
      <c r="P2" s="111">
        <f t="shared" si="0"/>
        <v>242654129.07999998</v>
      </c>
      <c r="Q2" s="111">
        <f t="shared" si="0"/>
        <v>142967827564.78998</v>
      </c>
      <c r="R2" s="111">
        <f t="shared" si="0"/>
        <v>0</v>
      </c>
      <c r="S2" s="111">
        <f t="shared" si="0"/>
        <v>324398693</v>
      </c>
      <c r="V2" s="105">
        <v>6921859597.71</v>
      </c>
      <c r="W2" s="105">
        <f>+N2-V2</f>
        <v>27513797048.830002</v>
      </c>
    </row>
    <row r="3" spans="1:23" ht="15" x14ac:dyDescent="0.25">
      <c r="A3" s="112" t="s">
        <v>22</v>
      </c>
      <c r="B3" s="123" t="s">
        <v>23</v>
      </c>
      <c r="C3" s="115" t="s">
        <v>19</v>
      </c>
      <c r="D3" s="115" t="s">
        <v>20</v>
      </c>
      <c r="E3" s="116" t="s">
        <v>317</v>
      </c>
      <c r="F3" s="117" t="s">
        <v>21</v>
      </c>
      <c r="G3" s="125">
        <v>150751943000</v>
      </c>
      <c r="H3" s="125">
        <v>147316991417.54001</v>
      </c>
      <c r="I3" s="125">
        <v>3434951582.46</v>
      </c>
      <c r="J3" s="125">
        <v>0</v>
      </c>
      <c r="K3" s="125">
        <v>106428955309.38</v>
      </c>
      <c r="L3" s="125">
        <v>40888036108.160004</v>
      </c>
      <c r="M3" s="125">
        <v>97981636346.649994</v>
      </c>
      <c r="N3" s="125">
        <v>8447318962.7299995</v>
      </c>
      <c r="O3" s="125">
        <v>97898202134.809998</v>
      </c>
      <c r="P3" s="125">
        <v>83434211.840000004</v>
      </c>
      <c r="Q3" s="125">
        <v>97898202134.809998</v>
      </c>
      <c r="R3" s="125">
        <v>0</v>
      </c>
      <c r="S3" s="125">
        <v>200529686</v>
      </c>
      <c r="T3" s="128"/>
    </row>
    <row r="4" spans="1:23" ht="15" x14ac:dyDescent="0.25">
      <c r="A4" s="112" t="s">
        <v>24</v>
      </c>
      <c r="B4" s="123" t="s">
        <v>25</v>
      </c>
      <c r="C4" s="115" t="s">
        <v>19</v>
      </c>
      <c r="D4" s="115" t="s">
        <v>20</v>
      </c>
      <c r="E4" s="116" t="s">
        <v>317</v>
      </c>
      <c r="F4" s="117" t="s">
        <v>21</v>
      </c>
      <c r="G4" s="125">
        <v>121689430000</v>
      </c>
      <c r="H4" s="125">
        <v>121689430000</v>
      </c>
      <c r="I4" s="125">
        <v>0</v>
      </c>
      <c r="J4" s="125">
        <v>0</v>
      </c>
      <c r="K4" s="125">
        <v>82829133385</v>
      </c>
      <c r="L4" s="125">
        <v>38860296615</v>
      </c>
      <c r="M4" s="125">
        <v>82827627684</v>
      </c>
      <c r="N4" s="125">
        <v>1505701</v>
      </c>
      <c r="O4" s="125">
        <v>82827627684</v>
      </c>
      <c r="P4" s="125">
        <v>0</v>
      </c>
      <c r="Q4" s="125">
        <v>82827627684</v>
      </c>
      <c r="R4" s="125">
        <v>0</v>
      </c>
      <c r="S4" s="125">
        <v>0</v>
      </c>
      <c r="T4" s="128"/>
    </row>
    <row r="5" spans="1:23" ht="15" x14ac:dyDescent="0.25">
      <c r="A5" s="112" t="s">
        <v>26</v>
      </c>
      <c r="B5" s="123" t="s">
        <v>27</v>
      </c>
      <c r="C5" s="115" t="s">
        <v>19</v>
      </c>
      <c r="D5" s="115" t="s">
        <v>20</v>
      </c>
      <c r="E5" s="116" t="s">
        <v>317</v>
      </c>
      <c r="F5" s="117" t="s">
        <v>21</v>
      </c>
      <c r="G5" s="125">
        <v>121689430000</v>
      </c>
      <c r="H5" s="125">
        <v>121689430000</v>
      </c>
      <c r="I5" s="125">
        <v>0</v>
      </c>
      <c r="J5" s="125">
        <v>0</v>
      </c>
      <c r="K5" s="125">
        <v>82829133385</v>
      </c>
      <c r="L5" s="125">
        <v>38860296615</v>
      </c>
      <c r="M5" s="125">
        <v>82827627684</v>
      </c>
      <c r="N5" s="125">
        <v>1505701</v>
      </c>
      <c r="O5" s="125">
        <v>82827627684</v>
      </c>
      <c r="P5" s="125">
        <v>0</v>
      </c>
      <c r="Q5" s="125">
        <v>82827627684</v>
      </c>
      <c r="R5" s="125">
        <v>0</v>
      </c>
      <c r="S5" s="125">
        <v>0</v>
      </c>
      <c r="T5" s="128"/>
    </row>
    <row r="6" spans="1:23" ht="15" x14ac:dyDescent="0.25">
      <c r="A6" s="112" t="s">
        <v>28</v>
      </c>
      <c r="B6" s="123" t="s">
        <v>29</v>
      </c>
      <c r="C6" s="115" t="s">
        <v>19</v>
      </c>
      <c r="D6" s="115" t="s">
        <v>20</v>
      </c>
      <c r="E6" s="116" t="s">
        <v>317</v>
      </c>
      <c r="F6" s="117" t="s">
        <v>21</v>
      </c>
      <c r="G6" s="125">
        <v>81943305000</v>
      </c>
      <c r="H6" s="125">
        <v>81943305000</v>
      </c>
      <c r="I6" s="125">
        <v>0</v>
      </c>
      <c r="J6" s="125">
        <v>0</v>
      </c>
      <c r="K6" s="125">
        <v>56624696091</v>
      </c>
      <c r="L6" s="125">
        <v>25318608909</v>
      </c>
      <c r="M6" s="125">
        <v>56623190390</v>
      </c>
      <c r="N6" s="125">
        <v>1505701</v>
      </c>
      <c r="O6" s="125">
        <v>56623190390</v>
      </c>
      <c r="P6" s="125">
        <v>0</v>
      </c>
      <c r="Q6" s="125">
        <v>56623190390</v>
      </c>
      <c r="R6" s="125">
        <v>0</v>
      </c>
      <c r="S6" s="125">
        <v>0</v>
      </c>
      <c r="T6" s="128"/>
    </row>
    <row r="7" spans="1:23" ht="15" x14ac:dyDescent="0.25">
      <c r="A7" s="112" t="s">
        <v>30</v>
      </c>
      <c r="B7" s="123" t="s">
        <v>31</v>
      </c>
      <c r="C7" s="115" t="s">
        <v>19</v>
      </c>
      <c r="D7" s="115" t="s">
        <v>20</v>
      </c>
      <c r="E7" s="116" t="s">
        <v>317</v>
      </c>
      <c r="F7" s="117" t="s">
        <v>21</v>
      </c>
      <c r="G7" s="125">
        <v>81943305000</v>
      </c>
      <c r="H7" s="125">
        <v>81943305000</v>
      </c>
      <c r="I7" s="125">
        <v>0</v>
      </c>
      <c r="J7" s="125">
        <v>0</v>
      </c>
      <c r="K7" s="125">
        <v>56624696091</v>
      </c>
      <c r="L7" s="125">
        <v>25318608909</v>
      </c>
      <c r="M7" s="125">
        <v>56623190390</v>
      </c>
      <c r="N7" s="125">
        <v>1505701</v>
      </c>
      <c r="O7" s="125">
        <v>56623190390</v>
      </c>
      <c r="P7" s="125">
        <v>0</v>
      </c>
      <c r="Q7" s="125">
        <v>56623190390</v>
      </c>
      <c r="R7" s="125">
        <v>0</v>
      </c>
      <c r="S7" s="125">
        <v>0</v>
      </c>
      <c r="T7" s="128"/>
    </row>
    <row r="8" spans="1:23" ht="15" x14ac:dyDescent="0.25">
      <c r="A8" s="112" t="s">
        <v>32</v>
      </c>
      <c r="B8" s="124" t="s">
        <v>33</v>
      </c>
      <c r="C8" s="118" t="s">
        <v>19</v>
      </c>
      <c r="D8" s="118" t="s">
        <v>20</v>
      </c>
      <c r="E8" s="119" t="s">
        <v>317</v>
      </c>
      <c r="F8" s="120" t="s">
        <v>21</v>
      </c>
      <c r="G8" s="144">
        <v>64971837486</v>
      </c>
      <c r="H8" s="144">
        <v>64971837486</v>
      </c>
      <c r="I8" s="144">
        <v>0</v>
      </c>
      <c r="J8" s="144">
        <v>0</v>
      </c>
      <c r="K8" s="144">
        <v>48437100337</v>
      </c>
      <c r="L8" s="144">
        <v>16534737149</v>
      </c>
      <c r="M8" s="144">
        <v>48435594636</v>
      </c>
      <c r="N8" s="144">
        <v>1505701</v>
      </c>
      <c r="O8" s="144">
        <v>48435594636</v>
      </c>
      <c r="P8" s="144">
        <v>0</v>
      </c>
      <c r="Q8" s="144">
        <v>48435594636</v>
      </c>
      <c r="R8" s="144">
        <v>0</v>
      </c>
      <c r="S8" s="144">
        <v>0</v>
      </c>
      <c r="T8" s="128"/>
    </row>
    <row r="9" spans="1:23" ht="15" x14ac:dyDescent="0.25">
      <c r="A9" s="112" t="s">
        <v>34</v>
      </c>
      <c r="B9" s="124" t="s">
        <v>35</v>
      </c>
      <c r="C9" s="118" t="s">
        <v>19</v>
      </c>
      <c r="D9" s="118" t="s">
        <v>20</v>
      </c>
      <c r="E9" s="119" t="s">
        <v>317</v>
      </c>
      <c r="F9" s="120" t="s">
        <v>21</v>
      </c>
      <c r="G9" s="144">
        <v>937204440</v>
      </c>
      <c r="H9" s="144">
        <v>937204440</v>
      </c>
      <c r="I9" s="144">
        <v>0</v>
      </c>
      <c r="J9" s="144">
        <v>0</v>
      </c>
      <c r="K9" s="144">
        <v>406759646</v>
      </c>
      <c r="L9" s="144">
        <v>530444794</v>
      </c>
      <c r="M9" s="144">
        <v>406759646</v>
      </c>
      <c r="N9" s="144">
        <v>0</v>
      </c>
      <c r="O9" s="144">
        <v>406759646</v>
      </c>
      <c r="P9" s="144">
        <v>0</v>
      </c>
      <c r="Q9" s="144">
        <v>406759646</v>
      </c>
      <c r="R9" s="144">
        <v>0</v>
      </c>
      <c r="S9" s="144">
        <v>0</v>
      </c>
      <c r="T9" s="128"/>
    </row>
    <row r="10" spans="1:23" ht="15" x14ac:dyDescent="0.25">
      <c r="A10" s="112" t="s">
        <v>36</v>
      </c>
      <c r="B10" s="124" t="s">
        <v>37</v>
      </c>
      <c r="C10" s="118" t="s">
        <v>19</v>
      </c>
      <c r="D10" s="118" t="s">
        <v>20</v>
      </c>
      <c r="E10" s="119" t="s">
        <v>317</v>
      </c>
      <c r="F10" s="120" t="s">
        <v>21</v>
      </c>
      <c r="G10" s="144">
        <v>64184707</v>
      </c>
      <c r="H10" s="144">
        <v>64184707</v>
      </c>
      <c r="I10" s="144">
        <v>0</v>
      </c>
      <c r="J10" s="144">
        <v>0</v>
      </c>
      <c r="K10" s="144">
        <v>47742219</v>
      </c>
      <c r="L10" s="144">
        <v>16442488</v>
      </c>
      <c r="M10" s="144">
        <v>47742219</v>
      </c>
      <c r="N10" s="144">
        <v>0</v>
      </c>
      <c r="O10" s="144">
        <v>47742219</v>
      </c>
      <c r="P10" s="144">
        <v>0</v>
      </c>
      <c r="Q10" s="144">
        <v>47742219</v>
      </c>
      <c r="R10" s="144">
        <v>0</v>
      </c>
      <c r="S10" s="144">
        <v>0</v>
      </c>
      <c r="T10" s="128"/>
    </row>
    <row r="11" spans="1:23" ht="15" x14ac:dyDescent="0.25">
      <c r="A11" s="112" t="s">
        <v>38</v>
      </c>
      <c r="B11" s="124" t="s">
        <v>39</v>
      </c>
      <c r="C11" s="118" t="s">
        <v>19</v>
      </c>
      <c r="D11" s="118" t="s">
        <v>20</v>
      </c>
      <c r="E11" s="119" t="s">
        <v>317</v>
      </c>
      <c r="F11" s="120" t="s">
        <v>21</v>
      </c>
      <c r="G11" s="144">
        <v>126516944</v>
      </c>
      <c r="H11" s="144">
        <v>126516944</v>
      </c>
      <c r="I11" s="144">
        <v>0</v>
      </c>
      <c r="J11" s="144">
        <v>0</v>
      </c>
      <c r="K11" s="144">
        <v>77954400</v>
      </c>
      <c r="L11" s="144">
        <v>48562544</v>
      </c>
      <c r="M11" s="144">
        <v>77954400</v>
      </c>
      <c r="N11" s="144">
        <v>0</v>
      </c>
      <c r="O11" s="144">
        <v>77954400</v>
      </c>
      <c r="P11" s="144">
        <v>0</v>
      </c>
      <c r="Q11" s="144">
        <v>77954400</v>
      </c>
      <c r="R11" s="144">
        <v>0</v>
      </c>
      <c r="S11" s="144">
        <v>0</v>
      </c>
      <c r="T11" s="128"/>
    </row>
    <row r="12" spans="1:23" ht="15" x14ac:dyDescent="0.25">
      <c r="A12" s="112" t="s">
        <v>40</v>
      </c>
      <c r="B12" s="124" t="s">
        <v>41</v>
      </c>
      <c r="C12" s="118" t="s">
        <v>19</v>
      </c>
      <c r="D12" s="118" t="s">
        <v>20</v>
      </c>
      <c r="E12" s="119" t="s">
        <v>317</v>
      </c>
      <c r="F12" s="120" t="s">
        <v>21</v>
      </c>
      <c r="G12" s="144">
        <v>3087061212</v>
      </c>
      <c r="H12" s="144">
        <v>3087061212</v>
      </c>
      <c r="I12" s="144">
        <v>0</v>
      </c>
      <c r="J12" s="144">
        <v>0</v>
      </c>
      <c r="K12" s="144">
        <v>3053377226</v>
      </c>
      <c r="L12" s="144">
        <v>33683986</v>
      </c>
      <c r="M12" s="144">
        <v>3053377226</v>
      </c>
      <c r="N12" s="144">
        <v>0</v>
      </c>
      <c r="O12" s="144">
        <v>3053377226</v>
      </c>
      <c r="P12" s="144">
        <v>0</v>
      </c>
      <c r="Q12" s="144">
        <v>3053377226</v>
      </c>
      <c r="R12" s="144">
        <v>0</v>
      </c>
      <c r="S12" s="144">
        <v>0</v>
      </c>
      <c r="T12" s="128"/>
    </row>
    <row r="13" spans="1:23" ht="15" x14ac:dyDescent="0.25">
      <c r="A13" s="112" t="s">
        <v>42</v>
      </c>
      <c r="B13" s="124" t="s">
        <v>43</v>
      </c>
      <c r="C13" s="118" t="s">
        <v>19</v>
      </c>
      <c r="D13" s="118" t="s">
        <v>20</v>
      </c>
      <c r="E13" s="119" t="s">
        <v>317</v>
      </c>
      <c r="F13" s="120" t="s">
        <v>21</v>
      </c>
      <c r="G13" s="144">
        <v>2063516541</v>
      </c>
      <c r="H13" s="144">
        <v>2063516541</v>
      </c>
      <c r="I13" s="144">
        <v>0</v>
      </c>
      <c r="J13" s="144">
        <v>0</v>
      </c>
      <c r="K13" s="144">
        <v>1577338933</v>
      </c>
      <c r="L13" s="144">
        <v>486177608</v>
      </c>
      <c r="M13" s="144">
        <v>1577338933</v>
      </c>
      <c r="N13" s="144">
        <v>0</v>
      </c>
      <c r="O13" s="144">
        <v>1577338933</v>
      </c>
      <c r="P13" s="144">
        <v>0</v>
      </c>
      <c r="Q13" s="144">
        <v>1577338933</v>
      </c>
      <c r="R13" s="144">
        <v>0</v>
      </c>
      <c r="S13" s="144">
        <v>0</v>
      </c>
      <c r="T13" s="128"/>
    </row>
    <row r="14" spans="1:23" ht="15" customHeight="1" x14ac:dyDescent="0.25">
      <c r="A14" s="112" t="s">
        <v>44</v>
      </c>
      <c r="B14" s="124" t="s">
        <v>45</v>
      </c>
      <c r="C14" s="118" t="s">
        <v>19</v>
      </c>
      <c r="D14" s="118" t="s">
        <v>20</v>
      </c>
      <c r="E14" s="119" t="s">
        <v>317</v>
      </c>
      <c r="F14" s="120" t="s">
        <v>21</v>
      </c>
      <c r="G14" s="144">
        <v>857392586</v>
      </c>
      <c r="H14" s="144">
        <v>857392586</v>
      </c>
      <c r="I14" s="144">
        <v>0</v>
      </c>
      <c r="J14" s="144">
        <v>0</v>
      </c>
      <c r="K14" s="144">
        <v>640582292</v>
      </c>
      <c r="L14" s="144">
        <v>216810294</v>
      </c>
      <c r="M14" s="144">
        <v>640582292</v>
      </c>
      <c r="N14" s="144">
        <v>0</v>
      </c>
      <c r="O14" s="144">
        <v>640582292</v>
      </c>
      <c r="P14" s="144">
        <v>0</v>
      </c>
      <c r="Q14" s="144">
        <v>640582292</v>
      </c>
      <c r="R14" s="144">
        <v>0</v>
      </c>
      <c r="S14" s="144">
        <v>0</v>
      </c>
      <c r="T14" s="128"/>
    </row>
    <row r="15" spans="1:23" ht="15" x14ac:dyDescent="0.25">
      <c r="A15" s="112" t="s">
        <v>46</v>
      </c>
      <c r="B15" s="124" t="s">
        <v>47</v>
      </c>
      <c r="C15" s="118" t="s">
        <v>19</v>
      </c>
      <c r="D15" s="118" t="s">
        <v>20</v>
      </c>
      <c r="E15" s="119" t="s">
        <v>317</v>
      </c>
      <c r="F15" s="120" t="s">
        <v>21</v>
      </c>
      <c r="G15" s="144">
        <v>6606230357</v>
      </c>
      <c r="H15" s="144">
        <v>6606230357</v>
      </c>
      <c r="I15" s="144">
        <v>0</v>
      </c>
      <c r="J15" s="144">
        <v>0</v>
      </c>
      <c r="K15" s="144">
        <v>119198561</v>
      </c>
      <c r="L15" s="144">
        <v>6487031796</v>
      </c>
      <c r="M15" s="144">
        <v>119198561</v>
      </c>
      <c r="N15" s="144">
        <v>0</v>
      </c>
      <c r="O15" s="144">
        <v>119198561</v>
      </c>
      <c r="P15" s="144">
        <v>0</v>
      </c>
      <c r="Q15" s="144">
        <v>119198561</v>
      </c>
      <c r="R15" s="144">
        <v>0</v>
      </c>
      <c r="S15" s="144">
        <v>0</v>
      </c>
      <c r="T15" s="128"/>
    </row>
    <row r="16" spans="1:23" ht="15" x14ac:dyDescent="0.25">
      <c r="A16" s="112" t="s">
        <v>48</v>
      </c>
      <c r="B16" s="124" t="s">
        <v>49</v>
      </c>
      <c r="C16" s="118" t="s">
        <v>19</v>
      </c>
      <c r="D16" s="118" t="s">
        <v>20</v>
      </c>
      <c r="E16" s="119" t="s">
        <v>317</v>
      </c>
      <c r="F16" s="120" t="s">
        <v>21</v>
      </c>
      <c r="G16" s="144">
        <v>3229360727</v>
      </c>
      <c r="H16" s="144">
        <v>3229360727</v>
      </c>
      <c r="I16" s="144">
        <v>0</v>
      </c>
      <c r="J16" s="144">
        <v>0</v>
      </c>
      <c r="K16" s="144">
        <v>2264642477</v>
      </c>
      <c r="L16" s="144">
        <v>964718250</v>
      </c>
      <c r="M16" s="144">
        <v>2264642477</v>
      </c>
      <c r="N16" s="144">
        <v>0</v>
      </c>
      <c r="O16" s="144">
        <v>2264642477</v>
      </c>
      <c r="P16" s="144">
        <v>0</v>
      </c>
      <c r="Q16" s="144">
        <v>2264642477</v>
      </c>
      <c r="R16" s="144">
        <v>0</v>
      </c>
      <c r="S16" s="144">
        <v>0</v>
      </c>
      <c r="T16" s="128"/>
    </row>
    <row r="17" spans="1:20" ht="15" x14ac:dyDescent="0.25">
      <c r="A17" s="112" t="s">
        <v>51</v>
      </c>
      <c r="B17" s="123" t="s">
        <v>52</v>
      </c>
      <c r="C17" s="115" t="s">
        <v>19</v>
      </c>
      <c r="D17" s="115" t="s">
        <v>20</v>
      </c>
      <c r="E17" s="116" t="s">
        <v>317</v>
      </c>
      <c r="F17" s="117" t="s">
        <v>21</v>
      </c>
      <c r="G17" s="125">
        <v>31737645000</v>
      </c>
      <c r="H17" s="125">
        <v>31737645000</v>
      </c>
      <c r="I17" s="125">
        <v>0</v>
      </c>
      <c r="J17" s="125">
        <v>0</v>
      </c>
      <c r="K17" s="125">
        <v>21648796334</v>
      </c>
      <c r="L17" s="125">
        <v>10088848666</v>
      </c>
      <c r="M17" s="125">
        <v>21648796334</v>
      </c>
      <c r="N17" s="125">
        <v>0</v>
      </c>
      <c r="O17" s="125">
        <v>21648796334</v>
      </c>
      <c r="P17" s="125">
        <v>0</v>
      </c>
      <c r="Q17" s="125">
        <v>21648796334</v>
      </c>
      <c r="R17" s="125">
        <v>0</v>
      </c>
      <c r="S17" s="125">
        <v>0</v>
      </c>
      <c r="T17" s="128"/>
    </row>
    <row r="18" spans="1:20" ht="15" customHeight="1" x14ac:dyDescent="0.25">
      <c r="A18" s="112" t="s">
        <v>53</v>
      </c>
      <c r="B18" s="124" t="s">
        <v>54</v>
      </c>
      <c r="C18" s="118" t="s">
        <v>19</v>
      </c>
      <c r="D18" s="118" t="s">
        <v>20</v>
      </c>
      <c r="E18" s="119" t="s">
        <v>317</v>
      </c>
      <c r="F18" s="120" t="s">
        <v>21</v>
      </c>
      <c r="G18" s="144">
        <v>8632202611</v>
      </c>
      <c r="H18" s="144">
        <v>8632202611</v>
      </c>
      <c r="I18" s="144">
        <v>0</v>
      </c>
      <c r="J18" s="144">
        <v>0</v>
      </c>
      <c r="K18" s="144">
        <v>6026885100</v>
      </c>
      <c r="L18" s="144">
        <v>2605317511</v>
      </c>
      <c r="M18" s="144">
        <v>6026885100</v>
      </c>
      <c r="N18" s="144">
        <v>0</v>
      </c>
      <c r="O18" s="144">
        <v>6026885100</v>
      </c>
      <c r="P18" s="144">
        <v>0</v>
      </c>
      <c r="Q18" s="144">
        <v>6026885100</v>
      </c>
      <c r="R18" s="144">
        <v>0</v>
      </c>
      <c r="S18" s="144">
        <v>0</v>
      </c>
      <c r="T18" s="128"/>
    </row>
    <row r="19" spans="1:20" ht="15" x14ac:dyDescent="0.25">
      <c r="A19" s="112" t="s">
        <v>55</v>
      </c>
      <c r="B19" s="124" t="s">
        <v>56</v>
      </c>
      <c r="C19" s="118" t="s">
        <v>19</v>
      </c>
      <c r="D19" s="118" t="s">
        <v>20</v>
      </c>
      <c r="E19" s="119" t="s">
        <v>317</v>
      </c>
      <c r="F19" s="120" t="s">
        <v>21</v>
      </c>
      <c r="G19" s="144">
        <v>6132625906</v>
      </c>
      <c r="H19" s="144">
        <v>6132625906</v>
      </c>
      <c r="I19" s="144">
        <v>0</v>
      </c>
      <c r="J19" s="144">
        <v>0</v>
      </c>
      <c r="K19" s="144">
        <v>4266640000</v>
      </c>
      <c r="L19" s="144">
        <v>1865985906</v>
      </c>
      <c r="M19" s="144">
        <v>4266640000</v>
      </c>
      <c r="N19" s="144">
        <v>0</v>
      </c>
      <c r="O19" s="144">
        <v>4266640000</v>
      </c>
      <c r="P19" s="144">
        <v>0</v>
      </c>
      <c r="Q19" s="144">
        <v>4266640000</v>
      </c>
      <c r="R19" s="144">
        <v>0</v>
      </c>
      <c r="S19" s="144">
        <v>0</v>
      </c>
      <c r="T19" s="128"/>
    </row>
    <row r="20" spans="1:20" ht="15" x14ac:dyDescent="0.25">
      <c r="A20" s="112" t="s">
        <v>57</v>
      </c>
      <c r="B20" s="124" t="s">
        <v>58</v>
      </c>
      <c r="C20" s="118" t="s">
        <v>19</v>
      </c>
      <c r="D20" s="118" t="s">
        <v>20</v>
      </c>
      <c r="E20" s="119" t="s">
        <v>317</v>
      </c>
      <c r="F20" s="120" t="s">
        <v>21</v>
      </c>
      <c r="G20" s="144">
        <v>7442977524</v>
      </c>
      <c r="H20" s="144">
        <v>7442977524</v>
      </c>
      <c r="I20" s="144">
        <v>0</v>
      </c>
      <c r="J20" s="144">
        <v>0</v>
      </c>
      <c r="K20" s="144">
        <v>4492473541</v>
      </c>
      <c r="L20" s="144">
        <v>2950503983</v>
      </c>
      <c r="M20" s="144">
        <v>4492473541</v>
      </c>
      <c r="N20" s="144">
        <v>0</v>
      </c>
      <c r="O20" s="144">
        <v>4492473541</v>
      </c>
      <c r="P20" s="144">
        <v>0</v>
      </c>
      <c r="Q20" s="144">
        <v>4492473541</v>
      </c>
      <c r="R20" s="144">
        <v>0</v>
      </c>
      <c r="S20" s="144">
        <v>0</v>
      </c>
      <c r="T20" s="128"/>
    </row>
    <row r="21" spans="1:20" ht="15" customHeight="1" x14ac:dyDescent="0.25">
      <c r="A21" s="112" t="s">
        <v>59</v>
      </c>
      <c r="B21" s="124" t="s">
        <v>60</v>
      </c>
      <c r="C21" s="118" t="s">
        <v>19</v>
      </c>
      <c r="D21" s="118" t="s">
        <v>20</v>
      </c>
      <c r="E21" s="119" t="s">
        <v>317</v>
      </c>
      <c r="F21" s="120" t="s">
        <v>21</v>
      </c>
      <c r="G21" s="144">
        <v>3095244855</v>
      </c>
      <c r="H21" s="144">
        <v>3095244855</v>
      </c>
      <c r="I21" s="144">
        <v>0</v>
      </c>
      <c r="J21" s="144">
        <v>0</v>
      </c>
      <c r="K21" s="144">
        <v>2337097100</v>
      </c>
      <c r="L21" s="144">
        <v>758147755</v>
      </c>
      <c r="M21" s="144">
        <v>2337097100</v>
      </c>
      <c r="N21" s="144">
        <v>0</v>
      </c>
      <c r="O21" s="144">
        <v>2337097100</v>
      </c>
      <c r="P21" s="144">
        <v>0</v>
      </c>
      <c r="Q21" s="144">
        <v>2337097100</v>
      </c>
      <c r="R21" s="144">
        <v>0</v>
      </c>
      <c r="S21" s="144">
        <v>0</v>
      </c>
      <c r="T21" s="128"/>
    </row>
    <row r="22" spans="1:20" ht="15" customHeight="1" x14ac:dyDescent="0.25">
      <c r="A22" s="112" t="s">
        <v>61</v>
      </c>
      <c r="B22" s="124" t="s">
        <v>62</v>
      </c>
      <c r="C22" s="118" t="s">
        <v>19</v>
      </c>
      <c r="D22" s="118" t="s">
        <v>20</v>
      </c>
      <c r="E22" s="119" t="s">
        <v>317</v>
      </c>
      <c r="F22" s="120" t="s">
        <v>21</v>
      </c>
      <c r="G22" s="144">
        <v>2564916927</v>
      </c>
      <c r="H22" s="144">
        <v>2564916927</v>
      </c>
      <c r="I22" s="144">
        <v>0</v>
      </c>
      <c r="J22" s="144">
        <v>0</v>
      </c>
      <c r="K22" s="144">
        <v>1733939200</v>
      </c>
      <c r="L22" s="144">
        <v>830977727</v>
      </c>
      <c r="M22" s="144">
        <v>1733939200</v>
      </c>
      <c r="N22" s="144">
        <v>0</v>
      </c>
      <c r="O22" s="144">
        <v>1733939200</v>
      </c>
      <c r="P22" s="144">
        <v>0</v>
      </c>
      <c r="Q22" s="144">
        <v>1733939200</v>
      </c>
      <c r="R22" s="144">
        <v>0</v>
      </c>
      <c r="S22" s="144">
        <v>0</v>
      </c>
      <c r="T22" s="128"/>
    </row>
    <row r="23" spans="1:20" ht="15" x14ac:dyDescent="0.25">
      <c r="A23" s="112" t="s">
        <v>63</v>
      </c>
      <c r="B23" s="124" t="s">
        <v>64</v>
      </c>
      <c r="C23" s="118" t="s">
        <v>19</v>
      </c>
      <c r="D23" s="118" t="s">
        <v>20</v>
      </c>
      <c r="E23" s="119" t="s">
        <v>317</v>
      </c>
      <c r="F23" s="120" t="s">
        <v>21</v>
      </c>
      <c r="G23" s="144">
        <v>2321766092</v>
      </c>
      <c r="H23" s="144">
        <v>2321766092</v>
      </c>
      <c r="I23" s="144">
        <v>0</v>
      </c>
      <c r="J23" s="144">
        <v>0</v>
      </c>
      <c r="K23" s="144">
        <v>1674764663</v>
      </c>
      <c r="L23" s="144">
        <v>647001429</v>
      </c>
      <c r="M23" s="144">
        <v>1674764663</v>
      </c>
      <c r="N23" s="144">
        <v>0</v>
      </c>
      <c r="O23" s="144">
        <v>1674764663</v>
      </c>
      <c r="P23" s="144">
        <v>0</v>
      </c>
      <c r="Q23" s="144">
        <v>1674764663</v>
      </c>
      <c r="R23" s="144">
        <v>0</v>
      </c>
      <c r="S23" s="144">
        <v>0</v>
      </c>
      <c r="T23" s="128"/>
    </row>
    <row r="24" spans="1:20" ht="15" x14ac:dyDescent="0.25">
      <c r="A24" s="112" t="s">
        <v>506</v>
      </c>
      <c r="B24" s="124" t="s">
        <v>65</v>
      </c>
      <c r="C24" s="118" t="s">
        <v>19</v>
      </c>
      <c r="D24" s="118" t="s">
        <v>20</v>
      </c>
      <c r="E24" s="119" t="s">
        <v>317</v>
      </c>
      <c r="F24" s="120" t="s">
        <v>21</v>
      </c>
      <c r="G24" s="144">
        <v>1547911085</v>
      </c>
      <c r="H24" s="144">
        <v>1547911085</v>
      </c>
      <c r="I24" s="144">
        <v>0</v>
      </c>
      <c r="J24" s="144">
        <v>0</v>
      </c>
      <c r="K24" s="144">
        <v>1116996730</v>
      </c>
      <c r="L24" s="144">
        <v>430914355</v>
      </c>
      <c r="M24" s="144">
        <v>1116996730</v>
      </c>
      <c r="N24" s="144">
        <v>0</v>
      </c>
      <c r="O24" s="144">
        <v>1116996730</v>
      </c>
      <c r="P24" s="144">
        <v>0</v>
      </c>
      <c r="Q24" s="144">
        <v>1116996730</v>
      </c>
      <c r="R24" s="144">
        <v>0</v>
      </c>
      <c r="S24" s="144">
        <v>0</v>
      </c>
      <c r="T24" s="128"/>
    </row>
    <row r="25" spans="1:20" ht="15" customHeight="1" x14ac:dyDescent="0.25">
      <c r="A25" s="112" t="s">
        <v>66</v>
      </c>
      <c r="B25" s="123" t="s">
        <v>67</v>
      </c>
      <c r="C25" s="115" t="s">
        <v>19</v>
      </c>
      <c r="D25" s="115" t="s">
        <v>20</v>
      </c>
      <c r="E25" s="116" t="s">
        <v>317</v>
      </c>
      <c r="F25" s="117" t="s">
        <v>21</v>
      </c>
      <c r="G25" s="125">
        <v>8008480000</v>
      </c>
      <c r="H25" s="125">
        <v>8008480000</v>
      </c>
      <c r="I25" s="125">
        <v>0</v>
      </c>
      <c r="J25" s="125">
        <v>0</v>
      </c>
      <c r="K25" s="125">
        <v>4555640960</v>
      </c>
      <c r="L25" s="125">
        <v>3452839040</v>
      </c>
      <c r="M25" s="125">
        <v>4555640960</v>
      </c>
      <c r="N25" s="125">
        <v>0</v>
      </c>
      <c r="O25" s="125">
        <v>4555640960</v>
      </c>
      <c r="P25" s="125">
        <v>0</v>
      </c>
      <c r="Q25" s="125">
        <v>4555640960</v>
      </c>
      <c r="R25" s="125">
        <v>0</v>
      </c>
      <c r="S25" s="125">
        <v>0</v>
      </c>
      <c r="T25" s="128"/>
    </row>
    <row r="26" spans="1:20" ht="15" x14ac:dyDescent="0.25">
      <c r="A26" s="112" t="s">
        <v>68</v>
      </c>
      <c r="B26" s="123" t="s">
        <v>69</v>
      </c>
      <c r="C26" s="115" t="s">
        <v>19</v>
      </c>
      <c r="D26" s="115" t="s">
        <v>20</v>
      </c>
      <c r="E26" s="116" t="s">
        <v>317</v>
      </c>
      <c r="F26" s="117" t="s">
        <v>21</v>
      </c>
      <c r="G26" s="125">
        <v>6074351438</v>
      </c>
      <c r="H26" s="125">
        <v>6074351438</v>
      </c>
      <c r="I26" s="125">
        <v>0</v>
      </c>
      <c r="J26" s="125">
        <v>0</v>
      </c>
      <c r="K26" s="125">
        <v>3586564178</v>
      </c>
      <c r="L26" s="125">
        <v>2487787260</v>
      </c>
      <c r="M26" s="125">
        <v>3586564178</v>
      </c>
      <c r="N26" s="125">
        <v>0</v>
      </c>
      <c r="O26" s="125">
        <v>3586564178</v>
      </c>
      <c r="P26" s="125">
        <v>0</v>
      </c>
      <c r="Q26" s="125">
        <v>3586564178</v>
      </c>
      <c r="R26" s="125">
        <v>0</v>
      </c>
      <c r="S26" s="125">
        <v>0</v>
      </c>
      <c r="T26" s="128"/>
    </row>
    <row r="27" spans="1:20" ht="15" x14ac:dyDescent="0.25">
      <c r="A27" s="112" t="s">
        <v>70</v>
      </c>
      <c r="B27" s="124" t="s">
        <v>71</v>
      </c>
      <c r="C27" s="118" t="s">
        <v>19</v>
      </c>
      <c r="D27" s="118" t="s">
        <v>20</v>
      </c>
      <c r="E27" s="119" t="s">
        <v>317</v>
      </c>
      <c r="F27" s="120" t="s">
        <v>21</v>
      </c>
      <c r="G27" s="144">
        <v>5194703037</v>
      </c>
      <c r="H27" s="144">
        <v>5194703037</v>
      </c>
      <c r="I27" s="144">
        <v>0</v>
      </c>
      <c r="J27" s="144">
        <v>0</v>
      </c>
      <c r="K27" s="144">
        <v>2932814444</v>
      </c>
      <c r="L27" s="144">
        <v>2261888593</v>
      </c>
      <c r="M27" s="144">
        <v>2932814444</v>
      </c>
      <c r="N27" s="144">
        <v>0</v>
      </c>
      <c r="O27" s="144">
        <v>2932814444</v>
      </c>
      <c r="P27" s="144">
        <v>0</v>
      </c>
      <c r="Q27" s="144">
        <v>2932814444</v>
      </c>
      <c r="R27" s="144">
        <v>0</v>
      </c>
      <c r="S27" s="144">
        <v>0</v>
      </c>
      <c r="T27" s="128"/>
    </row>
    <row r="28" spans="1:20" ht="15" x14ac:dyDescent="0.25">
      <c r="A28" s="112" t="s">
        <v>72</v>
      </c>
      <c r="B28" s="124" t="s">
        <v>73</v>
      </c>
      <c r="C28" s="118" t="s">
        <v>19</v>
      </c>
      <c r="D28" s="118" t="s">
        <v>20</v>
      </c>
      <c r="E28" s="119" t="s">
        <v>317</v>
      </c>
      <c r="F28" s="120" t="s">
        <v>21</v>
      </c>
      <c r="G28" s="144">
        <v>404880829</v>
      </c>
      <c r="H28" s="144">
        <v>404880829</v>
      </c>
      <c r="I28" s="144">
        <v>0</v>
      </c>
      <c r="J28" s="144">
        <v>0</v>
      </c>
      <c r="K28" s="144">
        <v>377074220</v>
      </c>
      <c r="L28" s="144">
        <v>27806609</v>
      </c>
      <c r="M28" s="144">
        <v>377074220</v>
      </c>
      <c r="N28" s="144">
        <v>0</v>
      </c>
      <c r="O28" s="144">
        <v>377074220</v>
      </c>
      <c r="P28" s="144">
        <v>0</v>
      </c>
      <c r="Q28" s="144">
        <v>377074220</v>
      </c>
      <c r="R28" s="144">
        <v>0</v>
      </c>
      <c r="S28" s="144">
        <v>0</v>
      </c>
      <c r="T28" s="128"/>
    </row>
    <row r="29" spans="1:20" ht="15" x14ac:dyDescent="0.25">
      <c r="A29" s="112" t="s">
        <v>74</v>
      </c>
      <c r="B29" s="124" t="s">
        <v>75</v>
      </c>
      <c r="C29" s="118" t="s">
        <v>19</v>
      </c>
      <c r="D29" s="118" t="s">
        <v>20</v>
      </c>
      <c r="E29" s="119" t="s">
        <v>317</v>
      </c>
      <c r="F29" s="120" t="s">
        <v>21</v>
      </c>
      <c r="G29" s="144">
        <v>474767572</v>
      </c>
      <c r="H29" s="144">
        <v>474767572</v>
      </c>
      <c r="I29" s="144">
        <v>0</v>
      </c>
      <c r="J29" s="144">
        <v>0</v>
      </c>
      <c r="K29" s="144">
        <v>276675514</v>
      </c>
      <c r="L29" s="144">
        <v>198092058</v>
      </c>
      <c r="M29" s="144">
        <v>276675514</v>
      </c>
      <c r="N29" s="144">
        <v>0</v>
      </c>
      <c r="O29" s="144">
        <v>276675514</v>
      </c>
      <c r="P29" s="144">
        <v>0</v>
      </c>
      <c r="Q29" s="144">
        <v>276675514</v>
      </c>
      <c r="R29" s="144">
        <v>0</v>
      </c>
      <c r="S29" s="144">
        <v>0</v>
      </c>
      <c r="T29" s="128"/>
    </row>
    <row r="30" spans="1:20" ht="15" x14ac:dyDescent="0.25">
      <c r="A30" s="112" t="s">
        <v>76</v>
      </c>
      <c r="B30" s="124" t="s">
        <v>77</v>
      </c>
      <c r="C30" s="118" t="s">
        <v>19</v>
      </c>
      <c r="D30" s="118" t="s">
        <v>20</v>
      </c>
      <c r="E30" s="119" t="s">
        <v>317</v>
      </c>
      <c r="F30" s="120" t="s">
        <v>21</v>
      </c>
      <c r="G30" s="144">
        <v>523500820</v>
      </c>
      <c r="H30" s="144">
        <v>523500820</v>
      </c>
      <c r="I30" s="144">
        <v>0</v>
      </c>
      <c r="J30" s="144">
        <v>0</v>
      </c>
      <c r="K30" s="144">
        <v>136419126</v>
      </c>
      <c r="L30" s="144">
        <v>387081694</v>
      </c>
      <c r="M30" s="144">
        <v>136419126</v>
      </c>
      <c r="N30" s="144">
        <v>0</v>
      </c>
      <c r="O30" s="144">
        <v>136419126</v>
      </c>
      <c r="P30" s="144">
        <v>0</v>
      </c>
      <c r="Q30" s="144">
        <v>136419126</v>
      </c>
      <c r="R30" s="144">
        <v>0</v>
      </c>
      <c r="S30" s="144">
        <v>0</v>
      </c>
      <c r="T30" s="128"/>
    </row>
    <row r="31" spans="1:20" ht="15" x14ac:dyDescent="0.25">
      <c r="A31" s="112" t="s">
        <v>78</v>
      </c>
      <c r="B31" s="124" t="s">
        <v>79</v>
      </c>
      <c r="C31" s="118" t="s">
        <v>19</v>
      </c>
      <c r="D31" s="118" t="s">
        <v>20</v>
      </c>
      <c r="E31" s="119" t="s">
        <v>317</v>
      </c>
      <c r="F31" s="120" t="s">
        <v>21</v>
      </c>
      <c r="G31" s="144">
        <v>21254926</v>
      </c>
      <c r="H31" s="144">
        <v>21254926</v>
      </c>
      <c r="I31" s="144">
        <v>0</v>
      </c>
      <c r="J31" s="144">
        <v>0</v>
      </c>
      <c r="K31" s="144">
        <v>0</v>
      </c>
      <c r="L31" s="144">
        <v>21254926</v>
      </c>
      <c r="M31" s="144">
        <v>0</v>
      </c>
      <c r="N31" s="144">
        <v>0</v>
      </c>
      <c r="O31" s="144">
        <v>0</v>
      </c>
      <c r="P31" s="144">
        <v>0</v>
      </c>
      <c r="Q31" s="144">
        <v>0</v>
      </c>
      <c r="R31" s="144">
        <v>0</v>
      </c>
      <c r="S31" s="144">
        <v>0</v>
      </c>
      <c r="T31" s="128"/>
    </row>
    <row r="32" spans="1:20" ht="15" x14ac:dyDescent="0.25">
      <c r="A32" s="112" t="s">
        <v>80</v>
      </c>
      <c r="B32" s="124" t="s">
        <v>81</v>
      </c>
      <c r="C32" s="118" t="s">
        <v>19</v>
      </c>
      <c r="D32" s="118" t="s">
        <v>20</v>
      </c>
      <c r="E32" s="119" t="s">
        <v>317</v>
      </c>
      <c r="F32" s="120" t="s">
        <v>21</v>
      </c>
      <c r="G32" s="144">
        <v>1302376189</v>
      </c>
      <c r="H32" s="144">
        <v>1302376189</v>
      </c>
      <c r="I32" s="144">
        <v>0</v>
      </c>
      <c r="J32" s="144">
        <v>0</v>
      </c>
      <c r="K32" s="144">
        <v>797983913</v>
      </c>
      <c r="L32" s="144">
        <v>504392276</v>
      </c>
      <c r="M32" s="144">
        <v>797983913</v>
      </c>
      <c r="N32" s="144">
        <v>0</v>
      </c>
      <c r="O32" s="144">
        <v>797983913</v>
      </c>
      <c r="P32" s="144">
        <v>0</v>
      </c>
      <c r="Q32" s="144">
        <v>797983913</v>
      </c>
      <c r="R32" s="144">
        <v>0</v>
      </c>
      <c r="S32" s="144">
        <v>0</v>
      </c>
      <c r="T32" s="128"/>
    </row>
    <row r="33" spans="1:20" ht="15" x14ac:dyDescent="0.25">
      <c r="A33" s="112" t="s">
        <v>82</v>
      </c>
      <c r="B33" s="124" t="s">
        <v>83</v>
      </c>
      <c r="C33" s="118" t="s">
        <v>19</v>
      </c>
      <c r="D33" s="118" t="s">
        <v>20</v>
      </c>
      <c r="E33" s="119" t="s">
        <v>317</v>
      </c>
      <c r="F33" s="120" t="s">
        <v>21</v>
      </c>
      <c r="G33" s="144">
        <v>86996627</v>
      </c>
      <c r="H33" s="144">
        <v>86996627</v>
      </c>
      <c r="I33" s="144">
        <v>0</v>
      </c>
      <c r="J33" s="144">
        <v>0</v>
      </c>
      <c r="K33" s="144">
        <v>34673743</v>
      </c>
      <c r="L33" s="144">
        <v>52322884</v>
      </c>
      <c r="M33" s="144">
        <v>34673743</v>
      </c>
      <c r="N33" s="144">
        <v>0</v>
      </c>
      <c r="O33" s="144">
        <v>34673743</v>
      </c>
      <c r="P33" s="144">
        <v>0</v>
      </c>
      <c r="Q33" s="144">
        <v>34673743</v>
      </c>
      <c r="R33" s="144">
        <v>0</v>
      </c>
      <c r="S33" s="144">
        <v>0</v>
      </c>
      <c r="T33" s="128"/>
    </row>
    <row r="34" spans="1:20" ht="15" x14ac:dyDescent="0.25">
      <c r="A34" s="112" t="s">
        <v>84</v>
      </c>
      <c r="B34" s="123" t="s">
        <v>85</v>
      </c>
      <c r="C34" s="115" t="s">
        <v>19</v>
      </c>
      <c r="D34" s="115" t="s">
        <v>20</v>
      </c>
      <c r="E34" s="116" t="s">
        <v>317</v>
      </c>
      <c r="F34" s="117" t="s">
        <v>21</v>
      </c>
      <c r="G34" s="125">
        <v>26880829000</v>
      </c>
      <c r="H34" s="125">
        <v>24623459498.540001</v>
      </c>
      <c r="I34" s="125">
        <v>2257369501.46</v>
      </c>
      <c r="J34" s="125">
        <v>0</v>
      </c>
      <c r="K34" s="125">
        <v>22821356854.380001</v>
      </c>
      <c r="L34" s="125">
        <v>1802102644.1600001</v>
      </c>
      <c r="M34" s="125">
        <v>14562449000.65</v>
      </c>
      <c r="N34" s="125">
        <v>8258907853.7299995</v>
      </c>
      <c r="O34" s="125">
        <v>14479014788.809999</v>
      </c>
      <c r="P34" s="125">
        <v>83434211.840000004</v>
      </c>
      <c r="Q34" s="125">
        <v>14479014788.809999</v>
      </c>
      <c r="R34" s="125">
        <v>0</v>
      </c>
      <c r="S34" s="125">
        <v>13624278</v>
      </c>
      <c r="T34" s="128"/>
    </row>
    <row r="35" spans="1:20" ht="15" x14ac:dyDescent="0.25">
      <c r="A35" s="112" t="s">
        <v>86</v>
      </c>
      <c r="B35" s="123" t="s">
        <v>87</v>
      </c>
      <c r="C35" s="115" t="s">
        <v>19</v>
      </c>
      <c r="D35" s="115" t="s">
        <v>20</v>
      </c>
      <c r="E35" s="116" t="s">
        <v>317</v>
      </c>
      <c r="F35" s="117" t="s">
        <v>21</v>
      </c>
      <c r="G35" s="125">
        <v>108766</v>
      </c>
      <c r="H35" s="125">
        <v>0</v>
      </c>
      <c r="I35" s="125">
        <v>108766</v>
      </c>
      <c r="J35" s="125">
        <v>0</v>
      </c>
      <c r="K35" s="125">
        <v>0</v>
      </c>
      <c r="L35" s="125">
        <v>0</v>
      </c>
      <c r="M35" s="125">
        <v>0</v>
      </c>
      <c r="N35" s="125">
        <v>0</v>
      </c>
      <c r="O35" s="125">
        <v>0</v>
      </c>
      <c r="P35" s="125">
        <v>0</v>
      </c>
      <c r="Q35" s="125">
        <v>0</v>
      </c>
      <c r="R35" s="125">
        <v>0</v>
      </c>
      <c r="S35" s="125">
        <v>0</v>
      </c>
      <c r="T35" s="128"/>
    </row>
    <row r="36" spans="1:20" ht="15" x14ac:dyDescent="0.25">
      <c r="A36" s="112" t="s">
        <v>88</v>
      </c>
      <c r="B36" s="123" t="s">
        <v>89</v>
      </c>
      <c r="C36" s="115" t="s">
        <v>19</v>
      </c>
      <c r="D36" s="115" t="s">
        <v>20</v>
      </c>
      <c r="E36" s="116" t="s">
        <v>317</v>
      </c>
      <c r="F36" s="117" t="s">
        <v>21</v>
      </c>
      <c r="G36" s="125">
        <v>108766</v>
      </c>
      <c r="H36" s="125">
        <v>0</v>
      </c>
      <c r="I36" s="125">
        <v>108766</v>
      </c>
      <c r="J36" s="125">
        <v>0</v>
      </c>
      <c r="K36" s="125">
        <v>0</v>
      </c>
      <c r="L36" s="125">
        <v>0</v>
      </c>
      <c r="M36" s="125">
        <v>0</v>
      </c>
      <c r="N36" s="125">
        <v>0</v>
      </c>
      <c r="O36" s="125">
        <v>0</v>
      </c>
      <c r="P36" s="125">
        <v>0</v>
      </c>
      <c r="Q36" s="125">
        <v>0</v>
      </c>
      <c r="R36" s="125">
        <v>0</v>
      </c>
      <c r="S36" s="125">
        <v>0</v>
      </c>
      <c r="T36" s="128"/>
    </row>
    <row r="37" spans="1:20" ht="15" customHeight="1" x14ac:dyDescent="0.25">
      <c r="A37" s="112" t="s">
        <v>90</v>
      </c>
      <c r="B37" s="123" t="s">
        <v>91</v>
      </c>
      <c r="C37" s="115" t="s">
        <v>19</v>
      </c>
      <c r="D37" s="115" t="s">
        <v>20</v>
      </c>
      <c r="E37" s="116" t="s">
        <v>317</v>
      </c>
      <c r="F37" s="117" t="s">
        <v>21</v>
      </c>
      <c r="G37" s="125">
        <v>54383</v>
      </c>
      <c r="H37" s="125">
        <v>0</v>
      </c>
      <c r="I37" s="125">
        <v>54383</v>
      </c>
      <c r="J37" s="125">
        <v>0</v>
      </c>
      <c r="K37" s="125">
        <v>0</v>
      </c>
      <c r="L37" s="125">
        <v>0</v>
      </c>
      <c r="M37" s="125">
        <v>0</v>
      </c>
      <c r="N37" s="125">
        <v>0</v>
      </c>
      <c r="O37" s="125">
        <v>0</v>
      </c>
      <c r="P37" s="125">
        <v>0</v>
      </c>
      <c r="Q37" s="125">
        <v>0</v>
      </c>
      <c r="R37" s="125">
        <v>0</v>
      </c>
      <c r="S37" s="125">
        <v>0</v>
      </c>
      <c r="T37" s="128"/>
    </row>
    <row r="38" spans="1:20" ht="15" customHeight="1" x14ac:dyDescent="0.25">
      <c r="A38" s="112" t="s">
        <v>92</v>
      </c>
      <c r="B38" s="124" t="s">
        <v>93</v>
      </c>
      <c r="C38" s="118" t="s">
        <v>19</v>
      </c>
      <c r="D38" s="118" t="s">
        <v>20</v>
      </c>
      <c r="E38" s="119" t="s">
        <v>317</v>
      </c>
      <c r="F38" s="120" t="s">
        <v>21</v>
      </c>
      <c r="G38" s="144">
        <v>54383</v>
      </c>
      <c r="H38" s="144">
        <v>0</v>
      </c>
      <c r="I38" s="144">
        <v>54383</v>
      </c>
      <c r="J38" s="144">
        <v>0</v>
      </c>
      <c r="K38" s="144">
        <v>0</v>
      </c>
      <c r="L38" s="144">
        <v>0</v>
      </c>
      <c r="M38" s="144">
        <v>0</v>
      </c>
      <c r="N38" s="144">
        <v>0</v>
      </c>
      <c r="O38" s="144">
        <v>0</v>
      </c>
      <c r="P38" s="144">
        <v>0</v>
      </c>
      <c r="Q38" s="144">
        <v>0</v>
      </c>
      <c r="R38" s="144">
        <v>0</v>
      </c>
      <c r="S38" s="144">
        <v>0</v>
      </c>
      <c r="T38" s="128"/>
    </row>
    <row r="39" spans="1:20" ht="27.75" customHeight="1" x14ac:dyDescent="0.25">
      <c r="A39" s="112" t="s">
        <v>94</v>
      </c>
      <c r="B39" s="123" t="s">
        <v>95</v>
      </c>
      <c r="C39" s="115" t="s">
        <v>19</v>
      </c>
      <c r="D39" s="115" t="s">
        <v>20</v>
      </c>
      <c r="E39" s="116" t="s">
        <v>317</v>
      </c>
      <c r="F39" s="117" t="s">
        <v>21</v>
      </c>
      <c r="G39" s="125">
        <v>0</v>
      </c>
      <c r="H39" s="125">
        <v>0</v>
      </c>
      <c r="I39" s="125">
        <v>0</v>
      </c>
      <c r="J39" s="125">
        <v>0</v>
      </c>
      <c r="K39" s="125">
        <v>0</v>
      </c>
      <c r="L39" s="125">
        <v>0</v>
      </c>
      <c r="M39" s="125">
        <v>0</v>
      </c>
      <c r="N39" s="125">
        <v>0</v>
      </c>
      <c r="O39" s="125">
        <v>0</v>
      </c>
      <c r="P39" s="125">
        <v>0</v>
      </c>
      <c r="Q39" s="125">
        <v>0</v>
      </c>
      <c r="R39" s="125">
        <v>0</v>
      </c>
      <c r="S39" s="125">
        <v>0</v>
      </c>
      <c r="T39" s="128"/>
    </row>
    <row r="40" spans="1:20" ht="27.75" customHeight="1" x14ac:dyDescent="0.25">
      <c r="A40" s="112" t="s">
        <v>96</v>
      </c>
      <c r="B40" s="124" t="s">
        <v>97</v>
      </c>
      <c r="C40" s="118" t="s">
        <v>19</v>
      </c>
      <c r="D40" s="118" t="s">
        <v>20</v>
      </c>
      <c r="E40" s="119" t="s">
        <v>317</v>
      </c>
      <c r="F40" s="120" t="s">
        <v>21</v>
      </c>
      <c r="G40" s="144">
        <v>0</v>
      </c>
      <c r="H40" s="144">
        <v>0</v>
      </c>
      <c r="I40" s="144">
        <v>0</v>
      </c>
      <c r="J40" s="144">
        <v>0</v>
      </c>
      <c r="K40" s="144">
        <v>0</v>
      </c>
      <c r="L40" s="144">
        <v>0</v>
      </c>
      <c r="M40" s="144">
        <v>0</v>
      </c>
      <c r="N40" s="144">
        <v>0</v>
      </c>
      <c r="O40" s="144">
        <v>0</v>
      </c>
      <c r="P40" s="144">
        <v>0</v>
      </c>
      <c r="Q40" s="144">
        <v>0</v>
      </c>
      <c r="R40" s="144">
        <v>0</v>
      </c>
      <c r="S40" s="144">
        <v>0</v>
      </c>
      <c r="T40" s="128"/>
    </row>
    <row r="41" spans="1:20" ht="15" x14ac:dyDescent="0.25">
      <c r="A41" s="112" t="s">
        <v>98</v>
      </c>
      <c r="B41" s="124" t="s">
        <v>99</v>
      </c>
      <c r="C41" s="118" t="s">
        <v>19</v>
      </c>
      <c r="D41" s="118" t="s">
        <v>20</v>
      </c>
      <c r="E41" s="119" t="s">
        <v>317</v>
      </c>
      <c r="F41" s="120" t="s">
        <v>21</v>
      </c>
      <c r="G41" s="144">
        <v>0</v>
      </c>
      <c r="H41" s="144">
        <v>0</v>
      </c>
      <c r="I41" s="144">
        <v>0</v>
      </c>
      <c r="J41" s="144">
        <v>0</v>
      </c>
      <c r="K41" s="144">
        <v>0</v>
      </c>
      <c r="L41" s="144">
        <v>0</v>
      </c>
      <c r="M41" s="144">
        <v>0</v>
      </c>
      <c r="N41" s="144">
        <v>0</v>
      </c>
      <c r="O41" s="144">
        <v>0</v>
      </c>
      <c r="P41" s="144">
        <v>0</v>
      </c>
      <c r="Q41" s="144">
        <v>0</v>
      </c>
      <c r="R41" s="144">
        <v>0</v>
      </c>
      <c r="S41" s="144">
        <v>0</v>
      </c>
      <c r="T41" s="128"/>
    </row>
    <row r="42" spans="1:20" ht="15" customHeight="1" x14ac:dyDescent="0.25">
      <c r="A42" s="112" t="s">
        <v>100</v>
      </c>
      <c r="B42" s="124" t="s">
        <v>101</v>
      </c>
      <c r="C42" s="118" t="s">
        <v>19</v>
      </c>
      <c r="D42" s="118" t="s">
        <v>20</v>
      </c>
      <c r="E42" s="119" t="s">
        <v>317</v>
      </c>
      <c r="F42" s="120" t="s">
        <v>21</v>
      </c>
      <c r="G42" s="144">
        <v>0</v>
      </c>
      <c r="H42" s="144">
        <v>0</v>
      </c>
      <c r="I42" s="144">
        <v>0</v>
      </c>
      <c r="J42" s="144">
        <v>0</v>
      </c>
      <c r="K42" s="144">
        <v>0</v>
      </c>
      <c r="L42" s="144">
        <v>0</v>
      </c>
      <c r="M42" s="144">
        <v>0</v>
      </c>
      <c r="N42" s="144">
        <v>0</v>
      </c>
      <c r="O42" s="144">
        <v>0</v>
      </c>
      <c r="P42" s="144">
        <v>0</v>
      </c>
      <c r="Q42" s="144">
        <v>0</v>
      </c>
      <c r="R42" s="144">
        <v>0</v>
      </c>
      <c r="S42" s="144">
        <v>0</v>
      </c>
      <c r="T42" s="128"/>
    </row>
    <row r="43" spans="1:20" ht="15" x14ac:dyDescent="0.25">
      <c r="A43" s="112" t="s">
        <v>102</v>
      </c>
      <c r="B43" s="124" t="s">
        <v>103</v>
      </c>
      <c r="C43" s="118" t="s">
        <v>19</v>
      </c>
      <c r="D43" s="118" t="s">
        <v>20</v>
      </c>
      <c r="E43" s="119" t="s">
        <v>317</v>
      </c>
      <c r="F43" s="120" t="s">
        <v>21</v>
      </c>
      <c r="G43" s="144">
        <v>0</v>
      </c>
      <c r="H43" s="144">
        <v>0</v>
      </c>
      <c r="I43" s="144">
        <v>0</v>
      </c>
      <c r="J43" s="144">
        <v>0</v>
      </c>
      <c r="K43" s="144">
        <v>0</v>
      </c>
      <c r="L43" s="144">
        <v>0</v>
      </c>
      <c r="M43" s="144">
        <v>0</v>
      </c>
      <c r="N43" s="144">
        <v>0</v>
      </c>
      <c r="O43" s="144">
        <v>0</v>
      </c>
      <c r="P43" s="144">
        <v>0</v>
      </c>
      <c r="Q43" s="144">
        <v>0</v>
      </c>
      <c r="R43" s="144">
        <v>0</v>
      </c>
      <c r="S43" s="144">
        <v>0</v>
      </c>
      <c r="T43" s="128"/>
    </row>
    <row r="44" spans="1:20" ht="15" customHeight="1" x14ac:dyDescent="0.25">
      <c r="A44" s="112" t="s">
        <v>104</v>
      </c>
      <c r="B44" s="124" t="s">
        <v>105</v>
      </c>
      <c r="C44" s="118" t="s">
        <v>19</v>
      </c>
      <c r="D44" s="118" t="s">
        <v>20</v>
      </c>
      <c r="E44" s="119" t="s">
        <v>317</v>
      </c>
      <c r="F44" s="120" t="s">
        <v>21</v>
      </c>
      <c r="G44" s="144">
        <v>0</v>
      </c>
      <c r="H44" s="144">
        <v>0</v>
      </c>
      <c r="I44" s="144">
        <v>0</v>
      </c>
      <c r="J44" s="144">
        <v>0</v>
      </c>
      <c r="K44" s="144">
        <v>0</v>
      </c>
      <c r="L44" s="144">
        <v>0</v>
      </c>
      <c r="M44" s="144">
        <v>0</v>
      </c>
      <c r="N44" s="144">
        <v>0</v>
      </c>
      <c r="O44" s="144">
        <v>0</v>
      </c>
      <c r="P44" s="144">
        <v>0</v>
      </c>
      <c r="Q44" s="144">
        <v>0</v>
      </c>
      <c r="R44" s="144">
        <v>0</v>
      </c>
      <c r="S44" s="144">
        <v>0</v>
      </c>
      <c r="T44" s="128"/>
    </row>
    <row r="45" spans="1:20" ht="15" customHeight="1" x14ac:dyDescent="0.25">
      <c r="A45" s="112" t="s">
        <v>106</v>
      </c>
      <c r="B45" s="124" t="s">
        <v>107</v>
      </c>
      <c r="C45" s="118" t="s">
        <v>19</v>
      </c>
      <c r="D45" s="118" t="s">
        <v>20</v>
      </c>
      <c r="E45" s="119" t="s">
        <v>317</v>
      </c>
      <c r="F45" s="120" t="s">
        <v>21</v>
      </c>
      <c r="G45" s="144">
        <v>0</v>
      </c>
      <c r="H45" s="144">
        <v>0</v>
      </c>
      <c r="I45" s="144">
        <v>0</v>
      </c>
      <c r="J45" s="144">
        <v>0</v>
      </c>
      <c r="K45" s="144">
        <v>0</v>
      </c>
      <c r="L45" s="144">
        <v>0</v>
      </c>
      <c r="M45" s="144">
        <v>0</v>
      </c>
      <c r="N45" s="144">
        <v>0</v>
      </c>
      <c r="O45" s="144">
        <v>0</v>
      </c>
      <c r="P45" s="144">
        <v>0</v>
      </c>
      <c r="Q45" s="144">
        <v>0</v>
      </c>
      <c r="R45" s="144">
        <v>0</v>
      </c>
      <c r="S45" s="144">
        <v>0</v>
      </c>
      <c r="T45" s="128"/>
    </row>
    <row r="46" spans="1:20" ht="15" x14ac:dyDescent="0.25">
      <c r="A46" s="112" t="s">
        <v>108</v>
      </c>
      <c r="B46" s="123" t="s">
        <v>109</v>
      </c>
      <c r="C46" s="115" t="s">
        <v>19</v>
      </c>
      <c r="D46" s="115" t="s">
        <v>20</v>
      </c>
      <c r="E46" s="116" t="s">
        <v>317</v>
      </c>
      <c r="F46" s="117" t="s">
        <v>21</v>
      </c>
      <c r="G46" s="125">
        <v>54383</v>
      </c>
      <c r="H46" s="125">
        <v>0</v>
      </c>
      <c r="I46" s="125">
        <v>54383</v>
      </c>
      <c r="J46" s="125">
        <v>0</v>
      </c>
      <c r="K46" s="125">
        <v>0</v>
      </c>
      <c r="L46" s="125">
        <v>0</v>
      </c>
      <c r="M46" s="125">
        <v>0</v>
      </c>
      <c r="N46" s="125">
        <v>0</v>
      </c>
      <c r="O46" s="125">
        <v>0</v>
      </c>
      <c r="P46" s="125">
        <v>0</v>
      </c>
      <c r="Q46" s="125">
        <v>0</v>
      </c>
      <c r="R46" s="125">
        <v>0</v>
      </c>
      <c r="S46" s="125">
        <v>0</v>
      </c>
      <c r="T46" s="128"/>
    </row>
    <row r="47" spans="1:20" ht="15" x14ac:dyDescent="0.25">
      <c r="A47" s="112" t="s">
        <v>110</v>
      </c>
      <c r="B47" s="124" t="s">
        <v>111</v>
      </c>
      <c r="C47" s="118" t="s">
        <v>19</v>
      </c>
      <c r="D47" s="118" t="s">
        <v>20</v>
      </c>
      <c r="E47" s="119" t="s">
        <v>317</v>
      </c>
      <c r="F47" s="120" t="s">
        <v>21</v>
      </c>
      <c r="G47" s="144">
        <v>54383</v>
      </c>
      <c r="H47" s="144">
        <v>0</v>
      </c>
      <c r="I47" s="144">
        <v>54383</v>
      </c>
      <c r="J47" s="144">
        <v>0</v>
      </c>
      <c r="K47" s="144">
        <v>0</v>
      </c>
      <c r="L47" s="144">
        <v>0</v>
      </c>
      <c r="M47" s="144">
        <v>0</v>
      </c>
      <c r="N47" s="144">
        <v>0</v>
      </c>
      <c r="O47" s="144">
        <v>0</v>
      </c>
      <c r="P47" s="144">
        <v>0</v>
      </c>
      <c r="Q47" s="144">
        <v>0</v>
      </c>
      <c r="R47" s="144">
        <v>0</v>
      </c>
      <c r="S47" s="144">
        <v>0</v>
      </c>
      <c r="T47" s="128"/>
    </row>
    <row r="48" spans="1:20" ht="15" x14ac:dyDescent="0.25">
      <c r="A48" s="112" t="s">
        <v>112</v>
      </c>
      <c r="B48" s="123" t="s">
        <v>113</v>
      </c>
      <c r="C48" s="115" t="s">
        <v>19</v>
      </c>
      <c r="D48" s="115" t="s">
        <v>20</v>
      </c>
      <c r="E48" s="116" t="s">
        <v>317</v>
      </c>
      <c r="F48" s="117" t="s">
        <v>21</v>
      </c>
      <c r="G48" s="125">
        <v>26880720234</v>
      </c>
      <c r="H48" s="125">
        <v>24623459498.540001</v>
      </c>
      <c r="I48" s="125">
        <v>2257260735.46</v>
      </c>
      <c r="J48" s="125">
        <v>0</v>
      </c>
      <c r="K48" s="125">
        <v>22821356854.380001</v>
      </c>
      <c r="L48" s="125">
        <v>1802102644.1600001</v>
      </c>
      <c r="M48" s="125">
        <v>14562449000.65</v>
      </c>
      <c r="N48" s="125">
        <v>8258907853.7299995</v>
      </c>
      <c r="O48" s="125">
        <v>14479014788.809999</v>
      </c>
      <c r="P48" s="125">
        <v>83434211.840000004</v>
      </c>
      <c r="Q48" s="125">
        <v>14479014788.809999</v>
      </c>
      <c r="R48" s="125">
        <v>0</v>
      </c>
      <c r="S48" s="125">
        <v>13624278</v>
      </c>
      <c r="T48" s="128"/>
    </row>
    <row r="49" spans="1:20" ht="15" x14ac:dyDescent="0.25">
      <c r="A49" s="112" t="s">
        <v>114</v>
      </c>
      <c r="B49" s="123" t="s">
        <v>115</v>
      </c>
      <c r="C49" s="115" t="s">
        <v>19</v>
      </c>
      <c r="D49" s="115" t="s">
        <v>20</v>
      </c>
      <c r="E49" s="116" t="s">
        <v>317</v>
      </c>
      <c r="F49" s="117" t="s">
        <v>21</v>
      </c>
      <c r="G49" s="125">
        <v>1275645546.9100001</v>
      </c>
      <c r="H49" s="125">
        <v>906994569.14999998</v>
      </c>
      <c r="I49" s="125">
        <v>368650977.75999999</v>
      </c>
      <c r="J49" s="125">
        <v>0</v>
      </c>
      <c r="K49" s="125">
        <v>171695488.62</v>
      </c>
      <c r="L49" s="125">
        <v>735299080.52999997</v>
      </c>
      <c r="M49" s="125">
        <v>94231658.849999994</v>
      </c>
      <c r="N49" s="125">
        <v>77463829.769999996</v>
      </c>
      <c r="O49" s="125">
        <v>92160078.709999993</v>
      </c>
      <c r="P49" s="125">
        <v>2071580.14</v>
      </c>
      <c r="Q49" s="125">
        <v>92160078.709999993</v>
      </c>
      <c r="R49" s="125">
        <v>0</v>
      </c>
      <c r="S49" s="125">
        <v>0</v>
      </c>
      <c r="T49" s="128"/>
    </row>
    <row r="50" spans="1:20" ht="15" customHeight="1" x14ac:dyDescent="0.25">
      <c r="A50" s="112" t="s">
        <v>116</v>
      </c>
      <c r="B50" s="123" t="s">
        <v>117</v>
      </c>
      <c r="C50" s="115" t="s">
        <v>19</v>
      </c>
      <c r="D50" s="115" t="s">
        <v>20</v>
      </c>
      <c r="E50" s="116" t="s">
        <v>317</v>
      </c>
      <c r="F50" s="117" t="s">
        <v>21</v>
      </c>
      <c r="G50" s="125">
        <v>502506977</v>
      </c>
      <c r="H50" s="125">
        <v>314645549.86000001</v>
      </c>
      <c r="I50" s="125">
        <v>187861427.13999999</v>
      </c>
      <c r="J50" s="125">
        <v>0</v>
      </c>
      <c r="K50" s="125">
        <v>57495501.640000001</v>
      </c>
      <c r="L50" s="125">
        <v>257150048.22</v>
      </c>
      <c r="M50" s="125">
        <v>4079619.47</v>
      </c>
      <c r="N50" s="125">
        <v>53415882.170000002</v>
      </c>
      <c r="O50" s="125">
        <v>4079619.47</v>
      </c>
      <c r="P50" s="125">
        <v>0</v>
      </c>
      <c r="Q50" s="125">
        <v>4079619.47</v>
      </c>
      <c r="R50" s="125">
        <v>0</v>
      </c>
      <c r="S50" s="125">
        <v>0</v>
      </c>
      <c r="T50" s="128"/>
    </row>
    <row r="51" spans="1:20" ht="15" customHeight="1" x14ac:dyDescent="0.25">
      <c r="A51" s="112" t="s">
        <v>118</v>
      </c>
      <c r="B51" s="124" t="s">
        <v>119</v>
      </c>
      <c r="C51" s="118" t="s">
        <v>19</v>
      </c>
      <c r="D51" s="118" t="s">
        <v>20</v>
      </c>
      <c r="E51" s="119" t="s">
        <v>317</v>
      </c>
      <c r="F51" s="120" t="s">
        <v>21</v>
      </c>
      <c r="G51" s="144">
        <v>9755481</v>
      </c>
      <c r="H51" s="144">
        <v>4079619.47</v>
      </c>
      <c r="I51" s="144">
        <v>5675861.5300000003</v>
      </c>
      <c r="J51" s="144">
        <v>0</v>
      </c>
      <c r="K51" s="144">
        <v>4079619.47</v>
      </c>
      <c r="L51" s="144">
        <v>0</v>
      </c>
      <c r="M51" s="144">
        <v>4079619.47</v>
      </c>
      <c r="N51" s="144">
        <v>0</v>
      </c>
      <c r="O51" s="144">
        <v>4079619.47</v>
      </c>
      <c r="P51" s="144">
        <v>0</v>
      </c>
      <c r="Q51" s="144">
        <v>4079619.47</v>
      </c>
      <c r="R51" s="144">
        <v>0</v>
      </c>
      <c r="S51" s="144">
        <v>0</v>
      </c>
      <c r="T51" s="128"/>
    </row>
    <row r="52" spans="1:20" ht="15" x14ac:dyDescent="0.25">
      <c r="A52" s="112" t="s">
        <v>120</v>
      </c>
      <c r="B52" s="124" t="s">
        <v>121</v>
      </c>
      <c r="C52" s="118" t="s">
        <v>19</v>
      </c>
      <c r="D52" s="118" t="s">
        <v>20</v>
      </c>
      <c r="E52" s="119" t="s">
        <v>317</v>
      </c>
      <c r="F52" s="120" t="s">
        <v>21</v>
      </c>
      <c r="G52" s="144">
        <v>108766</v>
      </c>
      <c r="H52" s="144">
        <v>0</v>
      </c>
      <c r="I52" s="144">
        <v>108766</v>
      </c>
      <c r="J52" s="144">
        <v>0</v>
      </c>
      <c r="K52" s="144">
        <v>0</v>
      </c>
      <c r="L52" s="144">
        <v>0</v>
      </c>
      <c r="M52" s="144">
        <v>0</v>
      </c>
      <c r="N52" s="144">
        <v>0</v>
      </c>
      <c r="O52" s="144">
        <v>0</v>
      </c>
      <c r="P52" s="144">
        <v>0</v>
      </c>
      <c r="Q52" s="144">
        <v>0</v>
      </c>
      <c r="R52" s="144">
        <v>0</v>
      </c>
      <c r="S52" s="144">
        <v>0</v>
      </c>
      <c r="T52" s="128"/>
    </row>
    <row r="53" spans="1:20" ht="15" customHeight="1" x14ac:dyDescent="0.25">
      <c r="A53" s="112" t="s">
        <v>122</v>
      </c>
      <c r="B53" s="124" t="s">
        <v>123</v>
      </c>
      <c r="C53" s="118" t="s">
        <v>19</v>
      </c>
      <c r="D53" s="118" t="s">
        <v>20</v>
      </c>
      <c r="E53" s="119" t="s">
        <v>317</v>
      </c>
      <c r="F53" s="120" t="s">
        <v>21</v>
      </c>
      <c r="G53" s="144">
        <v>5438282</v>
      </c>
      <c r="H53" s="144">
        <v>0</v>
      </c>
      <c r="I53" s="144">
        <v>5438282</v>
      </c>
      <c r="J53" s="144">
        <v>0</v>
      </c>
      <c r="K53" s="144">
        <v>0</v>
      </c>
      <c r="L53" s="144">
        <v>0</v>
      </c>
      <c r="M53" s="144">
        <v>0</v>
      </c>
      <c r="N53" s="144">
        <v>0</v>
      </c>
      <c r="O53" s="144">
        <v>0</v>
      </c>
      <c r="P53" s="144">
        <v>0</v>
      </c>
      <c r="Q53" s="144">
        <v>0</v>
      </c>
      <c r="R53" s="144">
        <v>0</v>
      </c>
      <c r="S53" s="144">
        <v>0</v>
      </c>
      <c r="T53" s="128"/>
    </row>
    <row r="54" spans="1:20" ht="15" customHeight="1" x14ac:dyDescent="0.25">
      <c r="A54" s="112" t="s">
        <v>124</v>
      </c>
      <c r="B54" s="124" t="s">
        <v>125</v>
      </c>
      <c r="C54" s="118" t="s">
        <v>19</v>
      </c>
      <c r="D54" s="118" t="s">
        <v>20</v>
      </c>
      <c r="E54" s="119" t="s">
        <v>317</v>
      </c>
      <c r="F54" s="120" t="s">
        <v>21</v>
      </c>
      <c r="G54" s="144">
        <v>37204448</v>
      </c>
      <c r="H54" s="144">
        <v>7013860</v>
      </c>
      <c r="I54" s="144">
        <v>30190588</v>
      </c>
      <c r="J54" s="144">
        <v>0</v>
      </c>
      <c r="K54" s="144">
        <v>0</v>
      </c>
      <c r="L54" s="144">
        <v>7013860</v>
      </c>
      <c r="M54" s="144">
        <v>0</v>
      </c>
      <c r="N54" s="144">
        <v>0</v>
      </c>
      <c r="O54" s="144">
        <v>0</v>
      </c>
      <c r="P54" s="144">
        <v>0</v>
      </c>
      <c r="Q54" s="144">
        <v>0</v>
      </c>
      <c r="R54" s="144">
        <v>0</v>
      </c>
      <c r="S54" s="144">
        <v>0</v>
      </c>
      <c r="T54" s="128"/>
    </row>
    <row r="55" spans="1:20" ht="15" x14ac:dyDescent="0.25">
      <c r="A55" s="112" t="s">
        <v>126</v>
      </c>
      <c r="B55" s="124" t="s">
        <v>127</v>
      </c>
      <c r="C55" s="118" t="s">
        <v>19</v>
      </c>
      <c r="D55" s="118" t="s">
        <v>20</v>
      </c>
      <c r="E55" s="119" t="s">
        <v>317</v>
      </c>
      <c r="F55" s="120" t="s">
        <v>21</v>
      </c>
      <c r="G55" s="144">
        <v>450000000</v>
      </c>
      <c r="H55" s="144">
        <v>303552070.38999999</v>
      </c>
      <c r="I55" s="144">
        <v>146447929.61000001</v>
      </c>
      <c r="J55" s="144">
        <v>0</v>
      </c>
      <c r="K55" s="144">
        <v>53415882.170000002</v>
      </c>
      <c r="L55" s="144">
        <v>250136188.22</v>
      </c>
      <c r="M55" s="144">
        <v>0</v>
      </c>
      <c r="N55" s="144">
        <v>53415882.170000002</v>
      </c>
      <c r="O55" s="144">
        <v>0</v>
      </c>
      <c r="P55" s="144">
        <v>0</v>
      </c>
      <c r="Q55" s="144">
        <v>0</v>
      </c>
      <c r="R55" s="144">
        <v>0</v>
      </c>
      <c r="S55" s="144">
        <v>0</v>
      </c>
      <c r="T55" s="128"/>
    </row>
    <row r="56" spans="1:20" ht="15" customHeight="1" x14ac:dyDescent="0.25">
      <c r="A56" s="112" t="s">
        <v>128</v>
      </c>
      <c r="B56" s="123" t="s">
        <v>129</v>
      </c>
      <c r="C56" s="115" t="s">
        <v>19</v>
      </c>
      <c r="D56" s="115" t="s">
        <v>20</v>
      </c>
      <c r="E56" s="116" t="s">
        <v>317</v>
      </c>
      <c r="F56" s="117" t="s">
        <v>21</v>
      </c>
      <c r="G56" s="125">
        <v>374029900.91000003</v>
      </c>
      <c r="H56" s="125">
        <v>243455283.22999999</v>
      </c>
      <c r="I56" s="125">
        <v>130574617.68000001</v>
      </c>
      <c r="J56" s="125">
        <v>0</v>
      </c>
      <c r="K56" s="125">
        <v>102286896.98</v>
      </c>
      <c r="L56" s="125">
        <v>141168386.25</v>
      </c>
      <c r="M56" s="125">
        <v>78238949.379999995</v>
      </c>
      <c r="N56" s="125">
        <v>24047947.600000001</v>
      </c>
      <c r="O56" s="125">
        <v>76167369.239999995</v>
      </c>
      <c r="P56" s="125">
        <v>2071580.14</v>
      </c>
      <c r="Q56" s="125">
        <v>76167369.239999995</v>
      </c>
      <c r="R56" s="125">
        <v>0</v>
      </c>
      <c r="S56" s="125">
        <v>0</v>
      </c>
      <c r="T56" s="128"/>
    </row>
    <row r="57" spans="1:20" ht="15" customHeight="1" x14ac:dyDescent="0.25">
      <c r="A57" s="112" t="s">
        <v>130</v>
      </c>
      <c r="B57" s="124" t="s">
        <v>131</v>
      </c>
      <c r="C57" s="118" t="s">
        <v>19</v>
      </c>
      <c r="D57" s="118" t="s">
        <v>20</v>
      </c>
      <c r="E57" s="119" t="s">
        <v>317</v>
      </c>
      <c r="F57" s="120" t="s">
        <v>21</v>
      </c>
      <c r="G57" s="144">
        <v>1888393</v>
      </c>
      <c r="H57" s="144">
        <v>289495.18</v>
      </c>
      <c r="I57" s="144">
        <v>1598897.82</v>
      </c>
      <c r="J57" s="144">
        <v>0</v>
      </c>
      <c r="K57" s="144">
        <v>289495.18</v>
      </c>
      <c r="L57" s="144">
        <v>0</v>
      </c>
      <c r="M57" s="144">
        <v>289495.18</v>
      </c>
      <c r="N57" s="144">
        <v>0</v>
      </c>
      <c r="O57" s="144">
        <v>289495.18</v>
      </c>
      <c r="P57" s="144">
        <v>0</v>
      </c>
      <c r="Q57" s="144">
        <v>289495.18</v>
      </c>
      <c r="R57" s="144">
        <v>0</v>
      </c>
      <c r="S57" s="144">
        <v>0</v>
      </c>
      <c r="T57" s="128"/>
    </row>
    <row r="58" spans="1:20" ht="15" customHeight="1" x14ac:dyDescent="0.25">
      <c r="A58" s="112" t="s">
        <v>132</v>
      </c>
      <c r="B58" s="124" t="s">
        <v>512</v>
      </c>
      <c r="C58" s="118" t="s">
        <v>19</v>
      </c>
      <c r="D58" s="118" t="s">
        <v>20</v>
      </c>
      <c r="E58" s="119" t="s">
        <v>317</v>
      </c>
      <c r="F58" s="120" t="s">
        <v>21</v>
      </c>
      <c r="G58" s="144">
        <v>73871639.909999996</v>
      </c>
      <c r="H58" s="144">
        <v>16780115</v>
      </c>
      <c r="I58" s="144">
        <v>57091524.909999996</v>
      </c>
      <c r="J58" s="144">
        <v>0</v>
      </c>
      <c r="K58" s="144">
        <v>16780115</v>
      </c>
      <c r="L58" s="144">
        <v>0</v>
      </c>
      <c r="M58" s="144">
        <v>16780115</v>
      </c>
      <c r="N58" s="144">
        <v>0</v>
      </c>
      <c r="O58" s="144">
        <v>16780115</v>
      </c>
      <c r="P58" s="144">
        <v>0</v>
      </c>
      <c r="Q58" s="144">
        <v>16780115</v>
      </c>
      <c r="R58" s="144">
        <v>0</v>
      </c>
      <c r="S58" s="144">
        <v>0</v>
      </c>
      <c r="T58" s="128"/>
    </row>
    <row r="59" spans="1:20" ht="15" customHeight="1" x14ac:dyDescent="0.25">
      <c r="A59" s="112" t="s">
        <v>134</v>
      </c>
      <c r="B59" s="124" t="s">
        <v>135</v>
      </c>
      <c r="C59" s="118" t="s">
        <v>19</v>
      </c>
      <c r="D59" s="118" t="s">
        <v>20</v>
      </c>
      <c r="E59" s="119" t="s">
        <v>317</v>
      </c>
      <c r="F59" s="120" t="s">
        <v>21</v>
      </c>
      <c r="G59" s="144">
        <v>56712738</v>
      </c>
      <c r="H59" s="144">
        <v>51168215</v>
      </c>
      <c r="I59" s="144">
        <v>5544523</v>
      </c>
      <c r="J59" s="144">
        <v>0</v>
      </c>
      <c r="K59" s="144">
        <v>51168215</v>
      </c>
      <c r="L59" s="144">
        <v>0</v>
      </c>
      <c r="M59" s="144">
        <v>27120267.399999999</v>
      </c>
      <c r="N59" s="144">
        <v>24047947.600000001</v>
      </c>
      <c r="O59" s="144">
        <v>25048687.260000002</v>
      </c>
      <c r="P59" s="144">
        <v>2071580.14</v>
      </c>
      <c r="Q59" s="144">
        <v>25048687.260000002</v>
      </c>
      <c r="R59" s="144">
        <v>0</v>
      </c>
      <c r="S59" s="144">
        <v>0</v>
      </c>
      <c r="T59" s="128"/>
    </row>
    <row r="60" spans="1:20" ht="15" x14ac:dyDescent="0.25">
      <c r="A60" s="112" t="s">
        <v>136</v>
      </c>
      <c r="B60" s="124" t="s">
        <v>137</v>
      </c>
      <c r="C60" s="118" t="s">
        <v>19</v>
      </c>
      <c r="D60" s="118" t="s">
        <v>20</v>
      </c>
      <c r="E60" s="119" t="s">
        <v>317</v>
      </c>
      <c r="F60" s="120" t="s">
        <v>21</v>
      </c>
      <c r="G60" s="144">
        <v>10066041</v>
      </c>
      <c r="H60" s="144">
        <v>1516195.93</v>
      </c>
      <c r="I60" s="144">
        <v>8549845.0700000003</v>
      </c>
      <c r="J60" s="144">
        <v>0</v>
      </c>
      <c r="K60" s="144">
        <v>0</v>
      </c>
      <c r="L60" s="144">
        <v>1516195.93</v>
      </c>
      <c r="M60" s="144">
        <v>0</v>
      </c>
      <c r="N60" s="144">
        <v>0</v>
      </c>
      <c r="O60" s="144">
        <v>0</v>
      </c>
      <c r="P60" s="144">
        <v>0</v>
      </c>
      <c r="Q60" s="144">
        <v>0</v>
      </c>
      <c r="R60" s="144">
        <v>0</v>
      </c>
      <c r="S60" s="144">
        <v>0</v>
      </c>
      <c r="T60" s="128"/>
    </row>
    <row r="61" spans="1:20" ht="15" customHeight="1" x14ac:dyDescent="0.25">
      <c r="A61" s="112" t="s">
        <v>138</v>
      </c>
      <c r="B61" s="124" t="s">
        <v>139</v>
      </c>
      <c r="C61" s="118" t="s">
        <v>19</v>
      </c>
      <c r="D61" s="118" t="s">
        <v>20</v>
      </c>
      <c r="E61" s="119" t="s">
        <v>317</v>
      </c>
      <c r="F61" s="120" t="s">
        <v>21</v>
      </c>
      <c r="G61" s="144">
        <v>67169670</v>
      </c>
      <c r="H61" s="144">
        <v>40284693.280000001</v>
      </c>
      <c r="I61" s="144">
        <v>26884976.719999999</v>
      </c>
      <c r="J61" s="144">
        <v>0</v>
      </c>
      <c r="K61" s="144">
        <v>3500846</v>
      </c>
      <c r="L61" s="144">
        <v>36783847.280000001</v>
      </c>
      <c r="M61" s="144">
        <v>3500846</v>
      </c>
      <c r="N61" s="144">
        <v>0</v>
      </c>
      <c r="O61" s="144">
        <v>3500846</v>
      </c>
      <c r="P61" s="144">
        <v>0</v>
      </c>
      <c r="Q61" s="144">
        <v>3500846</v>
      </c>
      <c r="R61" s="144">
        <v>0</v>
      </c>
      <c r="S61" s="144">
        <v>0</v>
      </c>
      <c r="T61" s="128"/>
    </row>
    <row r="62" spans="1:20" ht="15" x14ac:dyDescent="0.25">
      <c r="A62" s="112" t="s">
        <v>140</v>
      </c>
      <c r="B62" s="124" t="s">
        <v>141</v>
      </c>
      <c r="C62" s="118" t="s">
        <v>19</v>
      </c>
      <c r="D62" s="118" t="s">
        <v>20</v>
      </c>
      <c r="E62" s="119" t="s">
        <v>317</v>
      </c>
      <c r="F62" s="120" t="s">
        <v>21</v>
      </c>
      <c r="G62" s="144">
        <v>133403163</v>
      </c>
      <c r="H62" s="144">
        <v>133353234.40000001</v>
      </c>
      <c r="I62" s="144">
        <v>49928.6</v>
      </c>
      <c r="J62" s="144">
        <v>0</v>
      </c>
      <c r="K62" s="144">
        <v>30548225.800000001</v>
      </c>
      <c r="L62" s="144">
        <v>102805008.59999999</v>
      </c>
      <c r="M62" s="144">
        <v>30548225.800000001</v>
      </c>
      <c r="N62" s="144">
        <v>0</v>
      </c>
      <c r="O62" s="144">
        <v>30548225.800000001</v>
      </c>
      <c r="P62" s="144">
        <v>0</v>
      </c>
      <c r="Q62" s="144">
        <v>30548225.800000001</v>
      </c>
      <c r="R62" s="144">
        <v>0</v>
      </c>
      <c r="S62" s="144">
        <v>0</v>
      </c>
      <c r="T62" s="128"/>
    </row>
    <row r="63" spans="1:20" ht="15" customHeight="1" x14ac:dyDescent="0.25">
      <c r="A63" s="112" t="s">
        <v>142</v>
      </c>
      <c r="B63" s="124" t="s">
        <v>143</v>
      </c>
      <c r="C63" s="118" t="s">
        <v>19</v>
      </c>
      <c r="D63" s="118" t="s">
        <v>20</v>
      </c>
      <c r="E63" s="119" t="s">
        <v>317</v>
      </c>
      <c r="F63" s="120" t="s">
        <v>21</v>
      </c>
      <c r="G63" s="144">
        <v>918256</v>
      </c>
      <c r="H63" s="144">
        <v>63334.44</v>
      </c>
      <c r="I63" s="144">
        <v>854921.56</v>
      </c>
      <c r="J63" s="144">
        <v>0</v>
      </c>
      <c r="K63" s="144">
        <v>0</v>
      </c>
      <c r="L63" s="144">
        <v>63334.44</v>
      </c>
      <c r="M63" s="144">
        <v>0</v>
      </c>
      <c r="N63" s="144">
        <v>0</v>
      </c>
      <c r="O63" s="144">
        <v>0</v>
      </c>
      <c r="P63" s="144">
        <v>0</v>
      </c>
      <c r="Q63" s="144">
        <v>0</v>
      </c>
      <c r="R63" s="144">
        <v>0</v>
      </c>
      <c r="S63" s="144">
        <v>0</v>
      </c>
      <c r="T63" s="128"/>
    </row>
    <row r="64" spans="1:20" ht="15" x14ac:dyDescent="0.25">
      <c r="A64" s="112" t="s">
        <v>144</v>
      </c>
      <c r="B64" s="124" t="s">
        <v>145</v>
      </c>
      <c r="C64" s="118" t="s">
        <v>19</v>
      </c>
      <c r="D64" s="118" t="s">
        <v>20</v>
      </c>
      <c r="E64" s="119" t="s">
        <v>317</v>
      </c>
      <c r="F64" s="120" t="s">
        <v>21</v>
      </c>
      <c r="G64" s="144">
        <v>30000000</v>
      </c>
      <c r="H64" s="144">
        <v>0</v>
      </c>
      <c r="I64" s="144">
        <v>30000000</v>
      </c>
      <c r="J64" s="144">
        <v>0</v>
      </c>
      <c r="K64" s="144">
        <v>0</v>
      </c>
      <c r="L64" s="144">
        <v>0</v>
      </c>
      <c r="M64" s="144">
        <v>0</v>
      </c>
      <c r="N64" s="144">
        <v>0</v>
      </c>
      <c r="O64" s="144">
        <v>0</v>
      </c>
      <c r="P64" s="144">
        <v>0</v>
      </c>
      <c r="Q64" s="144">
        <v>0</v>
      </c>
      <c r="R64" s="144">
        <v>0</v>
      </c>
      <c r="S64" s="144">
        <v>0</v>
      </c>
      <c r="T64" s="128"/>
    </row>
    <row r="65" spans="1:20" ht="15" x14ac:dyDescent="0.25">
      <c r="A65" s="112" t="s">
        <v>146</v>
      </c>
      <c r="B65" s="123" t="s">
        <v>147</v>
      </c>
      <c r="C65" s="115" t="s">
        <v>19</v>
      </c>
      <c r="D65" s="115" t="s">
        <v>20</v>
      </c>
      <c r="E65" s="116" t="s">
        <v>317</v>
      </c>
      <c r="F65" s="117" t="s">
        <v>21</v>
      </c>
      <c r="G65" s="125">
        <v>399108669</v>
      </c>
      <c r="H65" s="125">
        <v>348893736.06</v>
      </c>
      <c r="I65" s="125">
        <v>50214932.939999998</v>
      </c>
      <c r="J65" s="125">
        <v>0</v>
      </c>
      <c r="K65" s="125">
        <v>11913090</v>
      </c>
      <c r="L65" s="125">
        <v>336980646.06</v>
      </c>
      <c r="M65" s="125">
        <v>11913090</v>
      </c>
      <c r="N65" s="125">
        <v>0</v>
      </c>
      <c r="O65" s="125">
        <v>11913090</v>
      </c>
      <c r="P65" s="125">
        <v>0</v>
      </c>
      <c r="Q65" s="125">
        <v>11913090</v>
      </c>
      <c r="R65" s="125">
        <v>0</v>
      </c>
      <c r="S65" s="125">
        <v>0</v>
      </c>
      <c r="T65" s="128"/>
    </row>
    <row r="66" spans="1:20" ht="15" x14ac:dyDescent="0.25">
      <c r="A66" s="112" t="s">
        <v>148</v>
      </c>
      <c r="B66" s="124" t="s">
        <v>149</v>
      </c>
      <c r="C66" s="118" t="s">
        <v>19</v>
      </c>
      <c r="D66" s="118" t="s">
        <v>20</v>
      </c>
      <c r="E66" s="119" t="s">
        <v>317</v>
      </c>
      <c r="F66" s="120" t="s">
        <v>21</v>
      </c>
      <c r="G66" s="144">
        <v>340000</v>
      </c>
      <c r="H66" s="144">
        <v>336525.39</v>
      </c>
      <c r="I66" s="144">
        <v>3474.61</v>
      </c>
      <c r="J66" s="144">
        <v>0</v>
      </c>
      <c r="K66" s="144">
        <v>0</v>
      </c>
      <c r="L66" s="144">
        <v>336525.39</v>
      </c>
      <c r="M66" s="144">
        <v>0</v>
      </c>
      <c r="N66" s="144">
        <v>0</v>
      </c>
      <c r="O66" s="144">
        <v>0</v>
      </c>
      <c r="P66" s="144">
        <v>0</v>
      </c>
      <c r="Q66" s="144">
        <v>0</v>
      </c>
      <c r="R66" s="144">
        <v>0</v>
      </c>
      <c r="S66" s="144">
        <v>0</v>
      </c>
      <c r="T66" s="128"/>
    </row>
    <row r="67" spans="1:20" ht="15" customHeight="1" x14ac:dyDescent="0.25">
      <c r="A67" s="112" t="s">
        <v>150</v>
      </c>
      <c r="B67" s="124" t="s">
        <v>151</v>
      </c>
      <c r="C67" s="118" t="s">
        <v>19</v>
      </c>
      <c r="D67" s="118" t="s">
        <v>20</v>
      </c>
      <c r="E67" s="119" t="s">
        <v>317</v>
      </c>
      <c r="F67" s="120" t="s">
        <v>21</v>
      </c>
      <c r="G67" s="144">
        <v>14617658</v>
      </c>
      <c r="H67" s="144">
        <v>7470940.6600000001</v>
      </c>
      <c r="I67" s="144">
        <v>7146717.3399999999</v>
      </c>
      <c r="J67" s="144">
        <v>0</v>
      </c>
      <c r="K67" s="144">
        <v>5609090</v>
      </c>
      <c r="L67" s="144">
        <v>1861850.66</v>
      </c>
      <c r="M67" s="144">
        <v>5609090</v>
      </c>
      <c r="N67" s="144">
        <v>0</v>
      </c>
      <c r="O67" s="144">
        <v>5609090</v>
      </c>
      <c r="P67" s="144">
        <v>0</v>
      </c>
      <c r="Q67" s="144">
        <v>5609090</v>
      </c>
      <c r="R67" s="144">
        <v>0</v>
      </c>
      <c r="S67" s="144">
        <v>0</v>
      </c>
      <c r="T67" s="128"/>
    </row>
    <row r="68" spans="1:20" ht="15" x14ac:dyDescent="0.25">
      <c r="A68" s="112" t="s">
        <v>152</v>
      </c>
      <c r="B68" s="124" t="s">
        <v>97</v>
      </c>
      <c r="C68" s="118" t="s">
        <v>19</v>
      </c>
      <c r="D68" s="118" t="s">
        <v>20</v>
      </c>
      <c r="E68" s="119" t="s">
        <v>317</v>
      </c>
      <c r="F68" s="120" t="s">
        <v>21</v>
      </c>
      <c r="G68" s="144">
        <v>7630918</v>
      </c>
      <c r="H68" s="144">
        <v>2224527.8199999998</v>
      </c>
      <c r="I68" s="144">
        <v>5406390.1799999997</v>
      </c>
      <c r="J68" s="144">
        <v>0</v>
      </c>
      <c r="K68" s="144">
        <v>0</v>
      </c>
      <c r="L68" s="144">
        <v>2224527.8199999998</v>
      </c>
      <c r="M68" s="144">
        <v>0</v>
      </c>
      <c r="N68" s="144">
        <v>0</v>
      </c>
      <c r="O68" s="144">
        <v>0</v>
      </c>
      <c r="P68" s="144">
        <v>0</v>
      </c>
      <c r="Q68" s="144">
        <v>0</v>
      </c>
      <c r="R68" s="144">
        <v>0</v>
      </c>
      <c r="S68" s="144">
        <v>0</v>
      </c>
      <c r="T68" s="128"/>
    </row>
    <row r="69" spans="1:20" ht="15" x14ac:dyDescent="0.25">
      <c r="A69" s="112" t="s">
        <v>153</v>
      </c>
      <c r="B69" s="124" t="s">
        <v>99</v>
      </c>
      <c r="C69" s="118" t="s">
        <v>19</v>
      </c>
      <c r="D69" s="118" t="s">
        <v>20</v>
      </c>
      <c r="E69" s="119" t="s">
        <v>317</v>
      </c>
      <c r="F69" s="120" t="s">
        <v>21</v>
      </c>
      <c r="G69" s="144">
        <v>28674800</v>
      </c>
      <c r="H69" s="144">
        <v>27344477.050000001</v>
      </c>
      <c r="I69" s="144">
        <v>1330322.95</v>
      </c>
      <c r="J69" s="144">
        <v>0</v>
      </c>
      <c r="K69" s="144">
        <v>0</v>
      </c>
      <c r="L69" s="144">
        <v>27344477.050000001</v>
      </c>
      <c r="M69" s="144">
        <v>0</v>
      </c>
      <c r="N69" s="144">
        <v>0</v>
      </c>
      <c r="O69" s="144">
        <v>0</v>
      </c>
      <c r="P69" s="144">
        <v>0</v>
      </c>
      <c r="Q69" s="144">
        <v>0</v>
      </c>
      <c r="R69" s="144">
        <v>0</v>
      </c>
      <c r="S69" s="144">
        <v>0</v>
      </c>
      <c r="T69" s="128"/>
    </row>
    <row r="70" spans="1:20" ht="15" customHeight="1" x14ac:dyDescent="0.25">
      <c r="A70" s="112" t="s">
        <v>154</v>
      </c>
      <c r="B70" s="124" t="s">
        <v>101</v>
      </c>
      <c r="C70" s="118" t="s">
        <v>19</v>
      </c>
      <c r="D70" s="118" t="s">
        <v>20</v>
      </c>
      <c r="E70" s="119" t="s">
        <v>317</v>
      </c>
      <c r="F70" s="120" t="s">
        <v>21</v>
      </c>
      <c r="G70" s="144">
        <v>281240241</v>
      </c>
      <c r="H70" s="144">
        <v>265325958</v>
      </c>
      <c r="I70" s="144">
        <v>15914283</v>
      </c>
      <c r="J70" s="144">
        <v>0</v>
      </c>
      <c r="K70" s="144">
        <v>6304000</v>
      </c>
      <c r="L70" s="144">
        <v>259021958</v>
      </c>
      <c r="M70" s="144">
        <v>6304000</v>
      </c>
      <c r="N70" s="144">
        <v>0</v>
      </c>
      <c r="O70" s="144">
        <v>6304000</v>
      </c>
      <c r="P70" s="144">
        <v>0</v>
      </c>
      <c r="Q70" s="144">
        <v>6304000</v>
      </c>
      <c r="R70" s="144">
        <v>0</v>
      </c>
      <c r="S70" s="144">
        <v>0</v>
      </c>
      <c r="T70" s="128"/>
    </row>
    <row r="71" spans="1:20" ht="15" x14ac:dyDescent="0.25">
      <c r="A71" s="112" t="s">
        <v>155</v>
      </c>
      <c r="B71" s="124" t="s">
        <v>103</v>
      </c>
      <c r="C71" s="118" t="s">
        <v>19</v>
      </c>
      <c r="D71" s="118" t="s">
        <v>20</v>
      </c>
      <c r="E71" s="119" t="s">
        <v>317</v>
      </c>
      <c r="F71" s="120" t="s">
        <v>21</v>
      </c>
      <c r="G71" s="144">
        <v>46242000</v>
      </c>
      <c r="H71" s="144">
        <v>46191307.140000001</v>
      </c>
      <c r="I71" s="144">
        <v>50692.86</v>
      </c>
      <c r="J71" s="144">
        <v>0</v>
      </c>
      <c r="K71" s="144">
        <v>0</v>
      </c>
      <c r="L71" s="144">
        <v>46191307.140000001</v>
      </c>
      <c r="M71" s="144">
        <v>0</v>
      </c>
      <c r="N71" s="144">
        <v>0</v>
      </c>
      <c r="O71" s="144">
        <v>0</v>
      </c>
      <c r="P71" s="144">
        <v>0</v>
      </c>
      <c r="Q71" s="144">
        <v>0</v>
      </c>
      <c r="R71" s="144">
        <v>0</v>
      </c>
      <c r="S71" s="144">
        <v>0</v>
      </c>
      <c r="T71" s="128"/>
    </row>
    <row r="72" spans="1:20" ht="15" customHeight="1" x14ac:dyDescent="0.25">
      <c r="A72" s="112" t="s">
        <v>156</v>
      </c>
      <c r="B72" s="124" t="s">
        <v>105</v>
      </c>
      <c r="C72" s="118" t="s">
        <v>19</v>
      </c>
      <c r="D72" s="118" t="s">
        <v>20</v>
      </c>
      <c r="E72" s="119" t="s">
        <v>317</v>
      </c>
      <c r="F72" s="120" t="s">
        <v>21</v>
      </c>
      <c r="G72" s="144">
        <v>19395036</v>
      </c>
      <c r="H72" s="144">
        <v>0</v>
      </c>
      <c r="I72" s="144">
        <v>19395036</v>
      </c>
      <c r="J72" s="144">
        <v>0</v>
      </c>
      <c r="K72" s="144">
        <v>0</v>
      </c>
      <c r="L72" s="144">
        <v>0</v>
      </c>
      <c r="M72" s="144">
        <v>0</v>
      </c>
      <c r="N72" s="144">
        <v>0</v>
      </c>
      <c r="O72" s="144">
        <v>0</v>
      </c>
      <c r="P72" s="144">
        <v>0</v>
      </c>
      <c r="Q72" s="144">
        <v>0</v>
      </c>
      <c r="R72" s="144">
        <v>0</v>
      </c>
      <c r="S72" s="144">
        <v>0</v>
      </c>
      <c r="T72" s="128"/>
    </row>
    <row r="73" spans="1:20" ht="15" customHeight="1" x14ac:dyDescent="0.25">
      <c r="A73" s="112" t="s">
        <v>157</v>
      </c>
      <c r="B73" s="124" t="s">
        <v>107</v>
      </c>
      <c r="C73" s="118" t="s">
        <v>19</v>
      </c>
      <c r="D73" s="118" t="s">
        <v>20</v>
      </c>
      <c r="E73" s="119" t="s">
        <v>317</v>
      </c>
      <c r="F73" s="120" t="s">
        <v>21</v>
      </c>
      <c r="G73" s="144">
        <v>968016</v>
      </c>
      <c r="H73" s="144">
        <v>0</v>
      </c>
      <c r="I73" s="144">
        <v>968016</v>
      </c>
      <c r="J73" s="144">
        <v>0</v>
      </c>
      <c r="K73" s="144">
        <v>0</v>
      </c>
      <c r="L73" s="144">
        <v>0</v>
      </c>
      <c r="M73" s="144">
        <v>0</v>
      </c>
      <c r="N73" s="144">
        <v>0</v>
      </c>
      <c r="O73" s="144">
        <v>0</v>
      </c>
      <c r="P73" s="144">
        <v>0</v>
      </c>
      <c r="Q73" s="144">
        <v>0</v>
      </c>
      <c r="R73" s="144">
        <v>0</v>
      </c>
      <c r="S73" s="144">
        <v>0</v>
      </c>
      <c r="T73" s="128"/>
    </row>
    <row r="74" spans="1:20" ht="15" x14ac:dyDescent="0.25">
      <c r="A74" s="112" t="s">
        <v>158</v>
      </c>
      <c r="B74" s="123" t="s">
        <v>159</v>
      </c>
      <c r="C74" s="115" t="s">
        <v>19</v>
      </c>
      <c r="D74" s="115" t="s">
        <v>20</v>
      </c>
      <c r="E74" s="116" t="s">
        <v>317</v>
      </c>
      <c r="F74" s="117" t="s">
        <v>21</v>
      </c>
      <c r="G74" s="125">
        <v>25605074687.09</v>
      </c>
      <c r="H74" s="125">
        <v>23716464929.389999</v>
      </c>
      <c r="I74" s="125">
        <v>1888609757.7</v>
      </c>
      <c r="J74" s="125">
        <v>0</v>
      </c>
      <c r="K74" s="125">
        <v>22649661365.759998</v>
      </c>
      <c r="L74" s="125">
        <v>1066803563.63</v>
      </c>
      <c r="M74" s="125">
        <v>14468217341.799999</v>
      </c>
      <c r="N74" s="125">
        <v>8181444023.96</v>
      </c>
      <c r="O74" s="125">
        <v>14386854710.1</v>
      </c>
      <c r="P74" s="125">
        <v>81362631.700000003</v>
      </c>
      <c r="Q74" s="125">
        <v>14386854710.1</v>
      </c>
      <c r="R74" s="125">
        <v>0</v>
      </c>
      <c r="S74" s="125">
        <v>13624278</v>
      </c>
      <c r="T74" s="128"/>
    </row>
    <row r="75" spans="1:20" ht="15" x14ac:dyDescent="0.25">
      <c r="A75" s="112" t="s">
        <v>160</v>
      </c>
      <c r="B75" s="123" t="s">
        <v>161</v>
      </c>
      <c r="C75" s="115" t="s">
        <v>19</v>
      </c>
      <c r="D75" s="115" t="s">
        <v>20</v>
      </c>
      <c r="E75" s="116" t="s">
        <v>317</v>
      </c>
      <c r="F75" s="117" t="s">
        <v>21</v>
      </c>
      <c r="G75" s="125">
        <v>75017546</v>
      </c>
      <c r="H75" s="125">
        <v>51438124.659999996</v>
      </c>
      <c r="I75" s="125">
        <v>23579421.34</v>
      </c>
      <c r="J75" s="125">
        <v>0</v>
      </c>
      <c r="K75" s="125">
        <v>51438124.659999996</v>
      </c>
      <c r="L75" s="125">
        <v>0</v>
      </c>
      <c r="M75" s="125">
        <v>51438124.659999996</v>
      </c>
      <c r="N75" s="125">
        <v>0</v>
      </c>
      <c r="O75" s="125">
        <v>51438124.659999996</v>
      </c>
      <c r="P75" s="125">
        <v>0</v>
      </c>
      <c r="Q75" s="125">
        <v>51438124.659999996</v>
      </c>
      <c r="R75" s="125">
        <v>0</v>
      </c>
      <c r="S75" s="125">
        <v>0</v>
      </c>
      <c r="T75" s="128"/>
    </row>
    <row r="76" spans="1:20" ht="15" x14ac:dyDescent="0.25">
      <c r="A76" s="112" t="s">
        <v>162</v>
      </c>
      <c r="B76" s="124" t="s">
        <v>163</v>
      </c>
      <c r="C76" s="118" t="s">
        <v>19</v>
      </c>
      <c r="D76" s="118" t="s">
        <v>20</v>
      </c>
      <c r="E76" s="119" t="s">
        <v>317</v>
      </c>
      <c r="F76" s="120" t="s">
        <v>21</v>
      </c>
      <c r="G76" s="144">
        <v>75017546</v>
      </c>
      <c r="H76" s="144">
        <v>51438124.659999996</v>
      </c>
      <c r="I76" s="144">
        <v>23579421.34</v>
      </c>
      <c r="J76" s="144">
        <v>0</v>
      </c>
      <c r="K76" s="144">
        <v>51438124.659999996</v>
      </c>
      <c r="L76" s="144">
        <v>0</v>
      </c>
      <c r="M76" s="144">
        <v>51438124.659999996</v>
      </c>
      <c r="N76" s="144">
        <v>0</v>
      </c>
      <c r="O76" s="144">
        <v>51438124.659999996</v>
      </c>
      <c r="P76" s="144">
        <v>0</v>
      </c>
      <c r="Q76" s="144">
        <v>51438124.659999996</v>
      </c>
      <c r="R76" s="144">
        <v>0</v>
      </c>
      <c r="S76" s="144">
        <v>0</v>
      </c>
      <c r="T76" s="128"/>
    </row>
    <row r="77" spans="1:20" ht="15" customHeight="1" x14ac:dyDescent="0.25">
      <c r="A77" s="112" t="s">
        <v>164</v>
      </c>
      <c r="B77" s="123" t="s">
        <v>513</v>
      </c>
      <c r="C77" s="115" t="s">
        <v>19</v>
      </c>
      <c r="D77" s="115" t="s">
        <v>20</v>
      </c>
      <c r="E77" s="116" t="s">
        <v>317</v>
      </c>
      <c r="F77" s="117" t="s">
        <v>21</v>
      </c>
      <c r="G77" s="125">
        <v>2602255843</v>
      </c>
      <c r="H77" s="125">
        <v>2259526438.8099999</v>
      </c>
      <c r="I77" s="125">
        <v>342729404.19</v>
      </c>
      <c r="J77" s="125">
        <v>0</v>
      </c>
      <c r="K77" s="125">
        <v>1950989614.78</v>
      </c>
      <c r="L77" s="125">
        <v>308536824.02999997</v>
      </c>
      <c r="M77" s="125">
        <v>1473388595.5799999</v>
      </c>
      <c r="N77" s="125">
        <v>477601019.19999999</v>
      </c>
      <c r="O77" s="125">
        <v>1473275261.5799999</v>
      </c>
      <c r="P77" s="125">
        <v>113334</v>
      </c>
      <c r="Q77" s="125">
        <v>1473275261.5799999</v>
      </c>
      <c r="R77" s="125">
        <v>0</v>
      </c>
      <c r="S77" s="125">
        <v>785472</v>
      </c>
      <c r="T77" s="128"/>
    </row>
    <row r="78" spans="1:20" ht="15" customHeight="1" x14ac:dyDescent="0.25">
      <c r="A78" s="112" t="s">
        <v>166</v>
      </c>
      <c r="B78" s="124" t="s">
        <v>167</v>
      </c>
      <c r="C78" s="118" t="s">
        <v>19</v>
      </c>
      <c r="D78" s="118" t="s">
        <v>20</v>
      </c>
      <c r="E78" s="119" t="s">
        <v>317</v>
      </c>
      <c r="F78" s="120" t="s">
        <v>21</v>
      </c>
      <c r="G78" s="144">
        <v>214861391</v>
      </c>
      <c r="H78" s="144">
        <v>53616753</v>
      </c>
      <c r="I78" s="144">
        <v>161244638</v>
      </c>
      <c r="J78" s="144">
        <v>0</v>
      </c>
      <c r="K78" s="144">
        <v>31147430</v>
      </c>
      <c r="L78" s="144">
        <v>22469323</v>
      </c>
      <c r="M78" s="144">
        <v>31147430</v>
      </c>
      <c r="N78" s="144">
        <v>0</v>
      </c>
      <c r="O78" s="144">
        <v>31034096</v>
      </c>
      <c r="P78" s="144">
        <v>113334</v>
      </c>
      <c r="Q78" s="144">
        <v>31034096</v>
      </c>
      <c r="R78" s="144">
        <v>0</v>
      </c>
      <c r="S78" s="144">
        <v>714480</v>
      </c>
      <c r="T78" s="128"/>
    </row>
    <row r="79" spans="1:20" ht="15" x14ac:dyDescent="0.25">
      <c r="A79" s="112" t="s">
        <v>168</v>
      </c>
      <c r="B79" s="124" t="s">
        <v>169</v>
      </c>
      <c r="C79" s="118" t="s">
        <v>19</v>
      </c>
      <c r="D79" s="118" t="s">
        <v>20</v>
      </c>
      <c r="E79" s="119" t="s">
        <v>317</v>
      </c>
      <c r="F79" s="120" t="s">
        <v>21</v>
      </c>
      <c r="G79" s="144">
        <v>800200000</v>
      </c>
      <c r="H79" s="144">
        <v>713408072</v>
      </c>
      <c r="I79" s="144">
        <v>86791928</v>
      </c>
      <c r="J79" s="144">
        <v>0</v>
      </c>
      <c r="K79" s="144">
        <v>711486232</v>
      </c>
      <c r="L79" s="144">
        <v>1921840</v>
      </c>
      <c r="M79" s="144">
        <v>392934170.80000001</v>
      </c>
      <c r="N79" s="144">
        <v>318552061.19999999</v>
      </c>
      <c r="O79" s="144">
        <v>392934170.80000001</v>
      </c>
      <c r="P79" s="144">
        <v>0</v>
      </c>
      <c r="Q79" s="144">
        <v>392934170.80000001</v>
      </c>
      <c r="R79" s="144">
        <v>0</v>
      </c>
      <c r="S79" s="144">
        <v>0</v>
      </c>
      <c r="T79" s="128"/>
    </row>
    <row r="80" spans="1:20" ht="15" x14ac:dyDescent="0.25">
      <c r="A80" s="112" t="s">
        <v>170</v>
      </c>
      <c r="B80" s="124" t="s">
        <v>171</v>
      </c>
      <c r="C80" s="118" t="s">
        <v>19</v>
      </c>
      <c r="D80" s="118" t="s">
        <v>20</v>
      </c>
      <c r="E80" s="119" t="s">
        <v>317</v>
      </c>
      <c r="F80" s="120" t="s">
        <v>21</v>
      </c>
      <c r="G80" s="144">
        <v>85761368</v>
      </c>
      <c r="H80" s="144">
        <v>85761368</v>
      </c>
      <c r="I80" s="144">
        <v>0</v>
      </c>
      <c r="J80" s="144">
        <v>0</v>
      </c>
      <c r="K80" s="144">
        <v>85761368</v>
      </c>
      <c r="L80" s="144">
        <v>0</v>
      </c>
      <c r="M80" s="144">
        <v>22669900</v>
      </c>
      <c r="N80" s="144">
        <v>63091468</v>
      </c>
      <c r="O80" s="144">
        <v>22669900</v>
      </c>
      <c r="P80" s="144">
        <v>0</v>
      </c>
      <c r="Q80" s="144">
        <v>22669900</v>
      </c>
      <c r="R80" s="144">
        <v>0</v>
      </c>
      <c r="S80" s="144">
        <v>0</v>
      </c>
      <c r="T80" s="128"/>
    </row>
    <row r="81" spans="1:20" ht="15" x14ac:dyDescent="0.25">
      <c r="A81" s="112" t="s">
        <v>172</v>
      </c>
      <c r="B81" s="124" t="s">
        <v>173</v>
      </c>
      <c r="C81" s="118" t="s">
        <v>19</v>
      </c>
      <c r="D81" s="118" t="s">
        <v>20</v>
      </c>
      <c r="E81" s="119" t="s">
        <v>317</v>
      </c>
      <c r="F81" s="120" t="s">
        <v>21</v>
      </c>
      <c r="G81" s="144">
        <v>3135719</v>
      </c>
      <c r="H81" s="144">
        <v>1042800</v>
      </c>
      <c r="I81" s="144">
        <v>2092919</v>
      </c>
      <c r="J81" s="144">
        <v>0</v>
      </c>
      <c r="K81" s="144">
        <v>1042800</v>
      </c>
      <c r="L81" s="144">
        <v>0</v>
      </c>
      <c r="M81" s="144">
        <v>1042800</v>
      </c>
      <c r="N81" s="144">
        <v>0</v>
      </c>
      <c r="O81" s="144">
        <v>1042800</v>
      </c>
      <c r="P81" s="144">
        <v>0</v>
      </c>
      <c r="Q81" s="144">
        <v>1042800</v>
      </c>
      <c r="R81" s="144">
        <v>0</v>
      </c>
      <c r="S81" s="144">
        <v>0</v>
      </c>
      <c r="T81" s="128"/>
    </row>
    <row r="82" spans="1:20" ht="15" x14ac:dyDescent="0.25">
      <c r="A82" s="112" t="s">
        <v>174</v>
      </c>
      <c r="B82" s="124" t="s">
        <v>175</v>
      </c>
      <c r="C82" s="118" t="s">
        <v>19</v>
      </c>
      <c r="D82" s="118" t="s">
        <v>20</v>
      </c>
      <c r="E82" s="119" t="s">
        <v>317</v>
      </c>
      <c r="F82" s="120" t="s">
        <v>21</v>
      </c>
      <c r="G82" s="144">
        <v>141829827</v>
      </c>
      <c r="H82" s="144">
        <v>139699445</v>
      </c>
      <c r="I82" s="144">
        <v>2130382</v>
      </c>
      <c r="J82" s="144">
        <v>0</v>
      </c>
      <c r="K82" s="144">
        <v>139699445</v>
      </c>
      <c r="L82" s="144">
        <v>0</v>
      </c>
      <c r="M82" s="144">
        <v>43812947</v>
      </c>
      <c r="N82" s="144">
        <v>95886498</v>
      </c>
      <c r="O82" s="144">
        <v>43812947</v>
      </c>
      <c r="P82" s="144">
        <v>0</v>
      </c>
      <c r="Q82" s="144">
        <v>43812947</v>
      </c>
      <c r="R82" s="144">
        <v>0</v>
      </c>
      <c r="S82" s="144">
        <v>0</v>
      </c>
      <c r="T82" s="128"/>
    </row>
    <row r="83" spans="1:20" ht="15" customHeight="1" x14ac:dyDescent="0.25">
      <c r="A83" s="112" t="s">
        <v>176</v>
      </c>
      <c r="B83" s="124" t="s">
        <v>177</v>
      </c>
      <c r="C83" s="118" t="s">
        <v>19</v>
      </c>
      <c r="D83" s="118" t="s">
        <v>20</v>
      </c>
      <c r="E83" s="119" t="s">
        <v>317</v>
      </c>
      <c r="F83" s="120" t="s">
        <v>21</v>
      </c>
      <c r="G83" s="144">
        <v>1356467538</v>
      </c>
      <c r="H83" s="144">
        <v>1265998000.8099999</v>
      </c>
      <c r="I83" s="144">
        <v>90469537.189999998</v>
      </c>
      <c r="J83" s="144">
        <v>0</v>
      </c>
      <c r="K83" s="144">
        <v>981852339.77999997</v>
      </c>
      <c r="L83" s="144">
        <v>284145661.02999997</v>
      </c>
      <c r="M83" s="144">
        <v>981781347.77999997</v>
      </c>
      <c r="N83" s="144">
        <v>70992</v>
      </c>
      <c r="O83" s="144">
        <v>981781347.77999997</v>
      </c>
      <c r="P83" s="144">
        <v>0</v>
      </c>
      <c r="Q83" s="144">
        <v>981781347.77999997</v>
      </c>
      <c r="R83" s="144">
        <v>0</v>
      </c>
      <c r="S83" s="144">
        <v>70992</v>
      </c>
      <c r="T83" s="128"/>
    </row>
    <row r="84" spans="1:20" ht="15" customHeight="1" x14ac:dyDescent="0.25">
      <c r="A84" s="112" t="s">
        <v>178</v>
      </c>
      <c r="B84" s="123" t="s">
        <v>514</v>
      </c>
      <c r="C84" s="115" t="s">
        <v>19</v>
      </c>
      <c r="D84" s="115" t="s">
        <v>20</v>
      </c>
      <c r="E84" s="116" t="s">
        <v>317</v>
      </c>
      <c r="F84" s="117" t="s">
        <v>21</v>
      </c>
      <c r="G84" s="125">
        <v>2258090166</v>
      </c>
      <c r="H84" s="125">
        <v>2152267264.77</v>
      </c>
      <c r="I84" s="125">
        <v>105822901.23</v>
      </c>
      <c r="J84" s="125">
        <v>0</v>
      </c>
      <c r="K84" s="125">
        <v>2033092606.77</v>
      </c>
      <c r="L84" s="125">
        <v>119174658</v>
      </c>
      <c r="M84" s="125">
        <v>2004326866.54</v>
      </c>
      <c r="N84" s="125">
        <v>28765740.23</v>
      </c>
      <c r="O84" s="125">
        <v>1995858909.8399999</v>
      </c>
      <c r="P84" s="125">
        <v>8467956.6999999993</v>
      </c>
      <c r="Q84" s="125">
        <v>1995858909.8399999</v>
      </c>
      <c r="R84" s="125">
        <v>0</v>
      </c>
      <c r="S84" s="125">
        <v>47216</v>
      </c>
      <c r="T84" s="128"/>
    </row>
    <row r="85" spans="1:20" ht="15" customHeight="1" x14ac:dyDescent="0.25">
      <c r="A85" s="112" t="s">
        <v>180</v>
      </c>
      <c r="B85" s="124" t="s">
        <v>181</v>
      </c>
      <c r="C85" s="118" t="s">
        <v>19</v>
      </c>
      <c r="D85" s="118" t="s">
        <v>20</v>
      </c>
      <c r="E85" s="119" t="s">
        <v>317</v>
      </c>
      <c r="F85" s="120" t="s">
        <v>21</v>
      </c>
      <c r="G85" s="144">
        <v>1993264811</v>
      </c>
      <c r="H85" s="144">
        <v>1923746276.0599999</v>
      </c>
      <c r="I85" s="144">
        <v>69518534.939999998</v>
      </c>
      <c r="J85" s="144">
        <v>0</v>
      </c>
      <c r="K85" s="144">
        <v>1837862526.0599999</v>
      </c>
      <c r="L85" s="144">
        <v>85883750</v>
      </c>
      <c r="M85" s="144">
        <v>1832533896.05</v>
      </c>
      <c r="N85" s="144">
        <v>5328630.01</v>
      </c>
      <c r="O85" s="144">
        <v>1832533896.05</v>
      </c>
      <c r="P85" s="144">
        <v>0</v>
      </c>
      <c r="Q85" s="144">
        <v>1832533896.05</v>
      </c>
      <c r="R85" s="144">
        <v>0</v>
      </c>
      <c r="S85" s="144">
        <v>47216</v>
      </c>
      <c r="T85" s="128"/>
    </row>
    <row r="86" spans="1:20" ht="15" x14ac:dyDescent="0.25">
      <c r="A86" s="112" t="s">
        <v>182</v>
      </c>
      <c r="B86" s="124" t="s">
        <v>183</v>
      </c>
      <c r="C86" s="118" t="s">
        <v>19</v>
      </c>
      <c r="D86" s="118" t="s">
        <v>20</v>
      </c>
      <c r="E86" s="119" t="s">
        <v>317</v>
      </c>
      <c r="F86" s="120" t="s">
        <v>21</v>
      </c>
      <c r="G86" s="144">
        <v>264825355</v>
      </c>
      <c r="H86" s="144">
        <v>228520988.71000001</v>
      </c>
      <c r="I86" s="144">
        <v>36304366.289999999</v>
      </c>
      <c r="J86" s="144">
        <v>0</v>
      </c>
      <c r="K86" s="144">
        <v>195230080.71000001</v>
      </c>
      <c r="L86" s="144">
        <v>33290908</v>
      </c>
      <c r="M86" s="144">
        <v>171792970.49000001</v>
      </c>
      <c r="N86" s="144">
        <v>23437110.219999999</v>
      </c>
      <c r="O86" s="144">
        <v>163325013.78999999</v>
      </c>
      <c r="P86" s="144">
        <v>8467956.6999999993</v>
      </c>
      <c r="Q86" s="144">
        <v>163325013.78999999</v>
      </c>
      <c r="R86" s="144">
        <v>0</v>
      </c>
      <c r="S86" s="144">
        <v>0</v>
      </c>
      <c r="T86" s="128"/>
    </row>
    <row r="87" spans="1:20" ht="15" customHeight="1" x14ac:dyDescent="0.25">
      <c r="A87" s="112" t="s">
        <v>185</v>
      </c>
      <c r="B87" s="123" t="s">
        <v>186</v>
      </c>
      <c r="C87" s="115" t="s">
        <v>19</v>
      </c>
      <c r="D87" s="115" t="s">
        <v>20</v>
      </c>
      <c r="E87" s="116" t="s">
        <v>317</v>
      </c>
      <c r="F87" s="117" t="s">
        <v>21</v>
      </c>
      <c r="G87" s="125">
        <v>18915289351</v>
      </c>
      <c r="H87" s="125">
        <v>17640281714.040001</v>
      </c>
      <c r="I87" s="125">
        <v>1275007636.96</v>
      </c>
      <c r="J87" s="125">
        <v>0</v>
      </c>
      <c r="K87" s="125">
        <v>17437142295.25</v>
      </c>
      <c r="L87" s="125">
        <v>203139418.78999999</v>
      </c>
      <c r="M87" s="125">
        <v>10372970730.809999</v>
      </c>
      <c r="N87" s="125">
        <v>7064171564.4399996</v>
      </c>
      <c r="O87" s="125">
        <v>10301795730.809999</v>
      </c>
      <c r="P87" s="125">
        <v>71175000</v>
      </c>
      <c r="Q87" s="125">
        <v>10301795730.809999</v>
      </c>
      <c r="R87" s="125">
        <v>0</v>
      </c>
      <c r="S87" s="125">
        <v>0</v>
      </c>
      <c r="T87" s="128"/>
    </row>
    <row r="88" spans="1:20" ht="15" customHeight="1" x14ac:dyDescent="0.25">
      <c r="A88" s="112" t="s">
        <v>187</v>
      </c>
      <c r="B88" s="124" t="s">
        <v>188</v>
      </c>
      <c r="C88" s="118" t="s">
        <v>19</v>
      </c>
      <c r="D88" s="118" t="s">
        <v>20</v>
      </c>
      <c r="E88" s="119" t="s">
        <v>317</v>
      </c>
      <c r="F88" s="120" t="s">
        <v>21</v>
      </c>
      <c r="G88" s="144">
        <v>54383</v>
      </c>
      <c r="H88" s="144">
        <v>0</v>
      </c>
      <c r="I88" s="144">
        <v>54383</v>
      </c>
      <c r="J88" s="144">
        <v>0</v>
      </c>
      <c r="K88" s="144">
        <v>0</v>
      </c>
      <c r="L88" s="144">
        <v>0</v>
      </c>
      <c r="M88" s="144">
        <v>0</v>
      </c>
      <c r="N88" s="144">
        <v>0</v>
      </c>
      <c r="O88" s="144">
        <v>0</v>
      </c>
      <c r="P88" s="144">
        <v>0</v>
      </c>
      <c r="Q88" s="144">
        <v>0</v>
      </c>
      <c r="R88" s="144">
        <v>0</v>
      </c>
      <c r="S88" s="144">
        <v>0</v>
      </c>
      <c r="T88" s="128"/>
    </row>
    <row r="89" spans="1:20" ht="15" x14ac:dyDescent="0.25">
      <c r="A89" s="112" t="s">
        <v>189</v>
      </c>
      <c r="B89" s="124" t="s">
        <v>190</v>
      </c>
      <c r="C89" s="118" t="s">
        <v>19</v>
      </c>
      <c r="D89" s="118" t="s">
        <v>20</v>
      </c>
      <c r="E89" s="119" t="s">
        <v>317</v>
      </c>
      <c r="F89" s="120" t="s">
        <v>21</v>
      </c>
      <c r="G89" s="144">
        <v>3477563007</v>
      </c>
      <c r="H89" s="144">
        <v>3406387557.3899999</v>
      </c>
      <c r="I89" s="144">
        <v>71175449.609999999</v>
      </c>
      <c r="J89" s="144">
        <v>0</v>
      </c>
      <c r="K89" s="144">
        <v>3381282457.3899999</v>
      </c>
      <c r="L89" s="144">
        <v>25105100</v>
      </c>
      <c r="M89" s="144">
        <v>2437217087.5700002</v>
      </c>
      <c r="N89" s="144">
        <v>944065369.82000005</v>
      </c>
      <c r="O89" s="144">
        <v>2381325087.5700002</v>
      </c>
      <c r="P89" s="144">
        <v>55892000</v>
      </c>
      <c r="Q89" s="144">
        <v>2381325087.5700002</v>
      </c>
      <c r="R89" s="144">
        <v>0</v>
      </c>
      <c r="S89" s="144">
        <v>0</v>
      </c>
      <c r="T89" s="128"/>
    </row>
    <row r="90" spans="1:20" ht="15" customHeight="1" x14ac:dyDescent="0.25">
      <c r="A90" s="112" t="s">
        <v>191</v>
      </c>
      <c r="B90" s="124" t="s">
        <v>515</v>
      </c>
      <c r="C90" s="118" t="s">
        <v>19</v>
      </c>
      <c r="D90" s="118" t="s">
        <v>20</v>
      </c>
      <c r="E90" s="119" t="s">
        <v>317</v>
      </c>
      <c r="F90" s="120" t="s">
        <v>21</v>
      </c>
      <c r="G90" s="144">
        <v>2750379821</v>
      </c>
      <c r="H90" s="144">
        <v>2453223545.6300001</v>
      </c>
      <c r="I90" s="144">
        <v>297156275.37</v>
      </c>
      <c r="J90" s="144">
        <v>0</v>
      </c>
      <c r="K90" s="144">
        <v>2446321545.1300001</v>
      </c>
      <c r="L90" s="144">
        <v>6902000.5</v>
      </c>
      <c r="M90" s="144">
        <v>1569507848.2</v>
      </c>
      <c r="N90" s="144">
        <v>876813696.92999995</v>
      </c>
      <c r="O90" s="144">
        <v>1560662848.2</v>
      </c>
      <c r="P90" s="144">
        <v>8845000</v>
      </c>
      <c r="Q90" s="144">
        <v>1560662848.2</v>
      </c>
      <c r="R90" s="144">
        <v>0</v>
      </c>
      <c r="S90" s="144">
        <v>0</v>
      </c>
      <c r="T90" s="128"/>
    </row>
    <row r="91" spans="1:20" ht="15" customHeight="1" x14ac:dyDescent="0.25">
      <c r="A91" s="112" t="s">
        <v>193</v>
      </c>
      <c r="B91" s="124" t="s">
        <v>194</v>
      </c>
      <c r="C91" s="118" t="s">
        <v>19</v>
      </c>
      <c r="D91" s="118" t="s">
        <v>20</v>
      </c>
      <c r="E91" s="119" t="s">
        <v>317</v>
      </c>
      <c r="F91" s="120" t="s">
        <v>21</v>
      </c>
      <c r="G91" s="144">
        <v>3308028985.2600002</v>
      </c>
      <c r="H91" s="144">
        <v>3294695181.98</v>
      </c>
      <c r="I91" s="144">
        <v>13333803.279999999</v>
      </c>
      <c r="J91" s="144">
        <v>0</v>
      </c>
      <c r="K91" s="144">
        <v>3294695181.98</v>
      </c>
      <c r="L91" s="144">
        <v>0</v>
      </c>
      <c r="M91" s="144">
        <v>1555345260.98</v>
      </c>
      <c r="N91" s="144">
        <v>1739349921</v>
      </c>
      <c r="O91" s="144">
        <v>1555345260.98</v>
      </c>
      <c r="P91" s="144">
        <v>0</v>
      </c>
      <c r="Q91" s="144">
        <v>1555345260.98</v>
      </c>
      <c r="R91" s="144">
        <v>0</v>
      </c>
      <c r="S91" s="144">
        <v>0</v>
      </c>
      <c r="T91" s="128"/>
    </row>
    <row r="92" spans="1:20" s="121" customFormat="1" ht="15" x14ac:dyDescent="0.25">
      <c r="A92" s="112" t="s">
        <v>195</v>
      </c>
      <c r="B92" s="124" t="s">
        <v>196</v>
      </c>
      <c r="C92" s="118" t="s">
        <v>19</v>
      </c>
      <c r="D92" s="118" t="s">
        <v>20</v>
      </c>
      <c r="E92" s="119" t="s">
        <v>317</v>
      </c>
      <c r="F92" s="120" t="s">
        <v>21</v>
      </c>
      <c r="G92" s="144">
        <v>7825689379</v>
      </c>
      <c r="H92" s="144">
        <v>7567927641.3800001</v>
      </c>
      <c r="I92" s="144">
        <v>257761737.62</v>
      </c>
      <c r="J92" s="144">
        <v>0</v>
      </c>
      <c r="K92" s="144">
        <v>7400052526.0500002</v>
      </c>
      <c r="L92" s="144">
        <v>167875115.33000001</v>
      </c>
      <c r="M92" s="144">
        <v>4657854187.9399996</v>
      </c>
      <c r="N92" s="144">
        <v>2742198338.1100001</v>
      </c>
      <c r="O92" s="144">
        <v>4652404187.9399996</v>
      </c>
      <c r="P92" s="144">
        <v>5450000</v>
      </c>
      <c r="Q92" s="144">
        <v>4652404187.9399996</v>
      </c>
      <c r="R92" s="144">
        <v>0</v>
      </c>
      <c r="S92" s="144">
        <v>0</v>
      </c>
      <c r="T92" s="128"/>
    </row>
    <row r="93" spans="1:20" ht="15" customHeight="1" x14ac:dyDescent="0.25">
      <c r="A93" s="112" t="s">
        <v>197</v>
      </c>
      <c r="B93" s="124" t="s">
        <v>198</v>
      </c>
      <c r="C93" s="118" t="s">
        <v>19</v>
      </c>
      <c r="D93" s="118" t="s">
        <v>20</v>
      </c>
      <c r="E93" s="119" t="s">
        <v>317</v>
      </c>
      <c r="F93" s="120" t="s">
        <v>21</v>
      </c>
      <c r="G93" s="144">
        <v>1553465009.74</v>
      </c>
      <c r="H93" s="144">
        <v>918047787.65999997</v>
      </c>
      <c r="I93" s="144">
        <v>635417222.08000004</v>
      </c>
      <c r="J93" s="144">
        <v>0</v>
      </c>
      <c r="K93" s="144">
        <v>914790584.70000005</v>
      </c>
      <c r="L93" s="144">
        <v>3257202.96</v>
      </c>
      <c r="M93" s="144">
        <v>153046346.12</v>
      </c>
      <c r="N93" s="144">
        <v>761744238.58000004</v>
      </c>
      <c r="O93" s="144">
        <v>152058346.12</v>
      </c>
      <c r="P93" s="144">
        <v>988000</v>
      </c>
      <c r="Q93" s="144">
        <v>152058346.12</v>
      </c>
      <c r="R93" s="144">
        <v>0</v>
      </c>
      <c r="S93" s="144">
        <v>0</v>
      </c>
      <c r="T93" s="128"/>
    </row>
    <row r="94" spans="1:20" ht="15" customHeight="1" x14ac:dyDescent="0.25">
      <c r="A94" s="112" t="s">
        <v>771</v>
      </c>
      <c r="B94" s="124" t="s">
        <v>772</v>
      </c>
      <c r="C94" s="118" t="s">
        <v>19</v>
      </c>
      <c r="D94" s="118" t="s">
        <v>20</v>
      </c>
      <c r="E94" s="119" t="s">
        <v>317</v>
      </c>
      <c r="F94" s="120" t="s">
        <v>21</v>
      </c>
      <c r="G94" s="144">
        <v>108766</v>
      </c>
      <c r="H94" s="144">
        <v>0</v>
      </c>
      <c r="I94" s="144">
        <v>108766</v>
      </c>
      <c r="J94" s="144">
        <v>0</v>
      </c>
      <c r="K94" s="144">
        <v>0</v>
      </c>
      <c r="L94" s="144">
        <v>0</v>
      </c>
      <c r="M94" s="144">
        <v>0</v>
      </c>
      <c r="N94" s="144">
        <v>0</v>
      </c>
      <c r="O94" s="144">
        <v>0</v>
      </c>
      <c r="P94" s="144">
        <v>0</v>
      </c>
      <c r="Q94" s="144">
        <v>0</v>
      </c>
      <c r="R94" s="144">
        <v>0</v>
      </c>
      <c r="S94" s="144">
        <v>0</v>
      </c>
      <c r="T94" s="128"/>
    </row>
    <row r="95" spans="1:20" ht="23.25" customHeight="1" x14ac:dyDescent="0.25">
      <c r="A95" s="112" t="s">
        <v>200</v>
      </c>
      <c r="B95" s="123" t="s">
        <v>201</v>
      </c>
      <c r="C95" s="115" t="s">
        <v>19</v>
      </c>
      <c r="D95" s="115" t="s">
        <v>20</v>
      </c>
      <c r="E95" s="116" t="s">
        <v>317</v>
      </c>
      <c r="F95" s="117" t="s">
        <v>21</v>
      </c>
      <c r="G95" s="125">
        <v>1114421781.0899999</v>
      </c>
      <c r="H95" s="125">
        <v>1096886672.1099999</v>
      </c>
      <c r="I95" s="125">
        <v>17535108.98</v>
      </c>
      <c r="J95" s="125">
        <v>0</v>
      </c>
      <c r="K95" s="125">
        <v>732585632.29999995</v>
      </c>
      <c r="L95" s="125">
        <v>364301039.81</v>
      </c>
      <c r="M95" s="125">
        <v>124633029.20999999</v>
      </c>
      <c r="N95" s="125">
        <v>607952603.09000003</v>
      </c>
      <c r="O95" s="125">
        <v>124633029.20999999</v>
      </c>
      <c r="P95" s="125">
        <v>0</v>
      </c>
      <c r="Q95" s="125">
        <v>124633029.20999999</v>
      </c>
      <c r="R95" s="125">
        <v>0</v>
      </c>
      <c r="S95" s="125">
        <v>0</v>
      </c>
      <c r="T95" s="128"/>
    </row>
    <row r="96" spans="1:20" ht="21.75" customHeight="1" x14ac:dyDescent="0.25">
      <c r="A96" s="112" t="s">
        <v>202</v>
      </c>
      <c r="B96" s="124" t="s">
        <v>203</v>
      </c>
      <c r="C96" s="118" t="s">
        <v>19</v>
      </c>
      <c r="D96" s="118" t="s">
        <v>20</v>
      </c>
      <c r="E96" s="119" t="s">
        <v>317</v>
      </c>
      <c r="F96" s="120" t="s">
        <v>21</v>
      </c>
      <c r="G96" s="144">
        <v>32340000</v>
      </c>
      <c r="H96" s="144">
        <v>32340000</v>
      </c>
      <c r="I96" s="144">
        <v>0</v>
      </c>
      <c r="J96" s="144">
        <v>0</v>
      </c>
      <c r="K96" s="144">
        <v>32340000</v>
      </c>
      <c r="L96" s="144">
        <v>0</v>
      </c>
      <c r="M96" s="144">
        <v>0</v>
      </c>
      <c r="N96" s="144">
        <v>32340000</v>
      </c>
      <c r="O96" s="144">
        <v>0</v>
      </c>
      <c r="P96" s="144">
        <v>0</v>
      </c>
      <c r="Q96" s="144">
        <v>0</v>
      </c>
      <c r="R96" s="144">
        <v>0</v>
      </c>
      <c r="S96" s="144">
        <v>0</v>
      </c>
      <c r="T96" s="128"/>
    </row>
    <row r="97" spans="1:20" ht="15" customHeight="1" x14ac:dyDescent="0.25">
      <c r="A97" s="112" t="s">
        <v>204</v>
      </c>
      <c r="B97" s="124" t="s">
        <v>205</v>
      </c>
      <c r="C97" s="118" t="s">
        <v>19</v>
      </c>
      <c r="D97" s="118" t="s">
        <v>20</v>
      </c>
      <c r="E97" s="119" t="s">
        <v>317</v>
      </c>
      <c r="F97" s="120" t="s">
        <v>21</v>
      </c>
      <c r="G97" s="144">
        <v>326297519</v>
      </c>
      <c r="H97" s="144">
        <v>326297519</v>
      </c>
      <c r="I97" s="144">
        <v>0</v>
      </c>
      <c r="J97" s="144">
        <v>0</v>
      </c>
      <c r="K97" s="144">
        <v>0</v>
      </c>
      <c r="L97" s="144">
        <v>326297519</v>
      </c>
      <c r="M97" s="144">
        <v>0</v>
      </c>
      <c r="N97" s="144">
        <v>0</v>
      </c>
      <c r="O97" s="144">
        <v>0</v>
      </c>
      <c r="P97" s="144">
        <v>0</v>
      </c>
      <c r="Q97" s="144">
        <v>0</v>
      </c>
      <c r="R97" s="144">
        <v>0</v>
      </c>
      <c r="S97" s="144">
        <v>0</v>
      </c>
      <c r="T97" s="128"/>
    </row>
    <row r="98" spans="1:20" ht="15" customHeight="1" x14ac:dyDescent="0.25">
      <c r="A98" s="112" t="s">
        <v>206</v>
      </c>
      <c r="B98" s="124" t="s">
        <v>207</v>
      </c>
      <c r="C98" s="118" t="s">
        <v>19</v>
      </c>
      <c r="D98" s="118" t="s">
        <v>20</v>
      </c>
      <c r="E98" s="119" t="s">
        <v>317</v>
      </c>
      <c r="F98" s="120" t="s">
        <v>21</v>
      </c>
      <c r="G98" s="144">
        <v>180171659</v>
      </c>
      <c r="H98" s="144">
        <v>162636550.02000001</v>
      </c>
      <c r="I98" s="144">
        <v>17535108.98</v>
      </c>
      <c r="J98" s="144">
        <v>0</v>
      </c>
      <c r="K98" s="144">
        <v>124633029.20999999</v>
      </c>
      <c r="L98" s="144">
        <v>38003520.810000002</v>
      </c>
      <c r="M98" s="144">
        <v>124633029.20999999</v>
      </c>
      <c r="N98" s="144">
        <v>0</v>
      </c>
      <c r="O98" s="144">
        <v>124633029.20999999</v>
      </c>
      <c r="P98" s="144">
        <v>0</v>
      </c>
      <c r="Q98" s="144">
        <v>124633029.20999999</v>
      </c>
      <c r="R98" s="144">
        <v>0</v>
      </c>
      <c r="S98" s="144">
        <v>0</v>
      </c>
      <c r="T98" s="128"/>
    </row>
    <row r="99" spans="1:20" ht="15" customHeight="1" x14ac:dyDescent="0.25">
      <c r="A99" s="112" t="s">
        <v>208</v>
      </c>
      <c r="B99" s="124" t="s">
        <v>516</v>
      </c>
      <c r="C99" s="118" t="s">
        <v>19</v>
      </c>
      <c r="D99" s="118" t="s">
        <v>20</v>
      </c>
      <c r="E99" s="119" t="s">
        <v>317</v>
      </c>
      <c r="F99" s="120" t="s">
        <v>21</v>
      </c>
      <c r="G99" s="144">
        <v>575612603.09000003</v>
      </c>
      <c r="H99" s="144">
        <v>575612603.09000003</v>
      </c>
      <c r="I99" s="144">
        <v>0</v>
      </c>
      <c r="J99" s="144">
        <v>0</v>
      </c>
      <c r="K99" s="144">
        <v>575612603.09000003</v>
      </c>
      <c r="L99" s="144">
        <v>0</v>
      </c>
      <c r="M99" s="144">
        <v>0</v>
      </c>
      <c r="N99" s="144">
        <v>575612603.09000003</v>
      </c>
      <c r="O99" s="144">
        <v>0</v>
      </c>
      <c r="P99" s="144">
        <v>0</v>
      </c>
      <c r="Q99" s="144">
        <v>0</v>
      </c>
      <c r="R99" s="144">
        <v>0</v>
      </c>
      <c r="S99" s="144">
        <v>0</v>
      </c>
      <c r="T99" s="128"/>
    </row>
    <row r="100" spans="1:20" ht="15" customHeight="1" x14ac:dyDescent="0.25">
      <c r="A100" s="112" t="s">
        <v>210</v>
      </c>
      <c r="B100" s="124" t="s">
        <v>211</v>
      </c>
      <c r="C100" s="118" t="s">
        <v>19</v>
      </c>
      <c r="D100" s="118" t="s">
        <v>20</v>
      </c>
      <c r="E100" s="119" t="s">
        <v>317</v>
      </c>
      <c r="F100" s="120" t="s">
        <v>21</v>
      </c>
      <c r="G100" s="144">
        <v>640000000</v>
      </c>
      <c r="H100" s="144">
        <v>516064715</v>
      </c>
      <c r="I100" s="144">
        <v>123935285</v>
      </c>
      <c r="J100" s="144">
        <v>0</v>
      </c>
      <c r="K100" s="144">
        <v>444413092</v>
      </c>
      <c r="L100" s="144">
        <v>71651623</v>
      </c>
      <c r="M100" s="144">
        <v>441459995</v>
      </c>
      <c r="N100" s="144">
        <v>2953097</v>
      </c>
      <c r="O100" s="144">
        <v>439853654</v>
      </c>
      <c r="P100" s="144">
        <v>1606341</v>
      </c>
      <c r="Q100" s="144">
        <v>439853654</v>
      </c>
      <c r="R100" s="144">
        <v>0</v>
      </c>
      <c r="S100" s="144">
        <v>12791590</v>
      </c>
      <c r="T100" s="128"/>
    </row>
    <row r="101" spans="1:20" ht="15" x14ac:dyDescent="0.25">
      <c r="A101" s="112" t="s">
        <v>212</v>
      </c>
      <c r="B101" s="123" t="s">
        <v>213</v>
      </c>
      <c r="C101" s="115" t="s">
        <v>19</v>
      </c>
      <c r="D101" s="115" t="s">
        <v>20</v>
      </c>
      <c r="E101" s="116" t="s">
        <v>317</v>
      </c>
      <c r="F101" s="117" t="s">
        <v>21</v>
      </c>
      <c r="G101" s="125">
        <v>1057332000</v>
      </c>
      <c r="H101" s="125">
        <v>631105298</v>
      </c>
      <c r="I101" s="125">
        <v>426226702</v>
      </c>
      <c r="J101" s="125">
        <v>0</v>
      </c>
      <c r="K101" s="125">
        <v>405468449</v>
      </c>
      <c r="L101" s="125">
        <v>225636849</v>
      </c>
      <c r="M101" s="125">
        <v>218563041</v>
      </c>
      <c r="N101" s="125">
        <v>186905408</v>
      </c>
      <c r="O101" s="125">
        <v>218563041</v>
      </c>
      <c r="P101" s="125">
        <v>0</v>
      </c>
      <c r="Q101" s="125">
        <v>218563041</v>
      </c>
      <c r="R101" s="125">
        <v>0</v>
      </c>
      <c r="S101" s="125">
        <v>186905408</v>
      </c>
      <c r="T101" s="128"/>
    </row>
    <row r="102" spans="1:20" ht="15" x14ac:dyDescent="0.25">
      <c r="A102" s="112" t="s">
        <v>214</v>
      </c>
      <c r="B102" s="123" t="s">
        <v>215</v>
      </c>
      <c r="C102" s="115" t="s">
        <v>19</v>
      </c>
      <c r="D102" s="115" t="s">
        <v>20</v>
      </c>
      <c r="E102" s="116" t="s">
        <v>317</v>
      </c>
      <c r="F102" s="117" t="s">
        <v>21</v>
      </c>
      <c r="G102" s="125">
        <v>628717000</v>
      </c>
      <c r="H102" s="125">
        <v>628717000</v>
      </c>
      <c r="I102" s="125">
        <v>0</v>
      </c>
      <c r="J102" s="125">
        <v>0</v>
      </c>
      <c r="K102" s="125">
        <v>403080151</v>
      </c>
      <c r="L102" s="125">
        <v>225636849</v>
      </c>
      <c r="M102" s="125">
        <v>216174743</v>
      </c>
      <c r="N102" s="125">
        <v>186905408</v>
      </c>
      <c r="O102" s="125">
        <v>216174743</v>
      </c>
      <c r="P102" s="125">
        <v>0</v>
      </c>
      <c r="Q102" s="125">
        <v>216174743</v>
      </c>
      <c r="R102" s="125">
        <v>0</v>
      </c>
      <c r="S102" s="125">
        <v>186905408</v>
      </c>
      <c r="T102" s="128"/>
    </row>
    <row r="103" spans="1:20" ht="15" customHeight="1" x14ac:dyDescent="0.25">
      <c r="A103" s="112" t="s">
        <v>216</v>
      </c>
      <c r="B103" s="123" t="s">
        <v>217</v>
      </c>
      <c r="C103" s="115" t="s">
        <v>19</v>
      </c>
      <c r="D103" s="115" t="s">
        <v>20</v>
      </c>
      <c r="E103" s="116" t="s">
        <v>317</v>
      </c>
      <c r="F103" s="117" t="s">
        <v>21</v>
      </c>
      <c r="G103" s="125">
        <v>628717000</v>
      </c>
      <c r="H103" s="125">
        <v>628717000</v>
      </c>
      <c r="I103" s="125">
        <v>0</v>
      </c>
      <c r="J103" s="125">
        <v>0</v>
      </c>
      <c r="K103" s="125">
        <v>403080151</v>
      </c>
      <c r="L103" s="125">
        <v>225636849</v>
      </c>
      <c r="M103" s="125">
        <v>216174743</v>
      </c>
      <c r="N103" s="125">
        <v>186905408</v>
      </c>
      <c r="O103" s="125">
        <v>216174743</v>
      </c>
      <c r="P103" s="125">
        <v>0</v>
      </c>
      <c r="Q103" s="125">
        <v>216174743</v>
      </c>
      <c r="R103" s="125">
        <v>0</v>
      </c>
      <c r="S103" s="125">
        <v>186905408</v>
      </c>
      <c r="T103" s="128"/>
    </row>
    <row r="104" spans="1:20" ht="15" customHeight="1" x14ac:dyDescent="0.25">
      <c r="A104" s="112" t="s">
        <v>218</v>
      </c>
      <c r="B104" s="123" t="s">
        <v>219</v>
      </c>
      <c r="C104" s="115" t="s">
        <v>19</v>
      </c>
      <c r="D104" s="115" t="s">
        <v>20</v>
      </c>
      <c r="E104" s="116" t="s">
        <v>317</v>
      </c>
      <c r="F104" s="117" t="s">
        <v>21</v>
      </c>
      <c r="G104" s="125">
        <v>628717000</v>
      </c>
      <c r="H104" s="125">
        <v>628717000</v>
      </c>
      <c r="I104" s="125">
        <v>0</v>
      </c>
      <c r="J104" s="125">
        <v>0</v>
      </c>
      <c r="K104" s="125">
        <v>403080151</v>
      </c>
      <c r="L104" s="125">
        <v>225636849</v>
      </c>
      <c r="M104" s="125">
        <v>216174743</v>
      </c>
      <c r="N104" s="125">
        <v>186905408</v>
      </c>
      <c r="O104" s="125">
        <v>216174743</v>
      </c>
      <c r="P104" s="125">
        <v>0</v>
      </c>
      <c r="Q104" s="125">
        <v>216174743</v>
      </c>
      <c r="R104" s="125">
        <v>0</v>
      </c>
      <c r="S104" s="125">
        <v>186905408</v>
      </c>
      <c r="T104" s="128"/>
    </row>
    <row r="105" spans="1:20" ht="15" x14ac:dyDescent="0.25">
      <c r="A105" s="112" t="s">
        <v>220</v>
      </c>
      <c r="B105" s="124" t="s">
        <v>221</v>
      </c>
      <c r="C105" s="118" t="s">
        <v>19</v>
      </c>
      <c r="D105" s="118" t="s">
        <v>20</v>
      </c>
      <c r="E105" s="119" t="s">
        <v>317</v>
      </c>
      <c r="F105" s="120" t="s">
        <v>21</v>
      </c>
      <c r="G105" s="144">
        <v>323480728</v>
      </c>
      <c r="H105" s="144">
        <v>323480728</v>
      </c>
      <c r="I105" s="144">
        <v>0</v>
      </c>
      <c r="J105" s="144">
        <v>0</v>
      </c>
      <c r="K105" s="144">
        <v>267873394</v>
      </c>
      <c r="L105" s="144">
        <v>55607334</v>
      </c>
      <c r="M105" s="144">
        <v>146430465</v>
      </c>
      <c r="N105" s="144">
        <v>121442929</v>
      </c>
      <c r="O105" s="144">
        <v>146430465</v>
      </c>
      <c r="P105" s="144">
        <v>0</v>
      </c>
      <c r="Q105" s="144">
        <v>146430465</v>
      </c>
      <c r="R105" s="144">
        <v>0</v>
      </c>
      <c r="S105" s="144">
        <v>121442929</v>
      </c>
      <c r="T105" s="128"/>
    </row>
    <row r="106" spans="1:20" ht="15" customHeight="1" x14ac:dyDescent="0.25">
      <c r="A106" s="112" t="s">
        <v>222</v>
      </c>
      <c r="B106" s="124" t="s">
        <v>223</v>
      </c>
      <c r="C106" s="118" t="s">
        <v>19</v>
      </c>
      <c r="D106" s="118" t="s">
        <v>20</v>
      </c>
      <c r="E106" s="119" t="s">
        <v>317</v>
      </c>
      <c r="F106" s="120" t="s">
        <v>21</v>
      </c>
      <c r="G106" s="144">
        <v>305236272</v>
      </c>
      <c r="H106" s="144">
        <v>305236272</v>
      </c>
      <c r="I106" s="144">
        <v>0</v>
      </c>
      <c r="J106" s="144">
        <v>0</v>
      </c>
      <c r="K106" s="144">
        <v>135206757</v>
      </c>
      <c r="L106" s="144">
        <v>170029515</v>
      </c>
      <c r="M106" s="144">
        <v>69744278</v>
      </c>
      <c r="N106" s="144">
        <v>65462479</v>
      </c>
      <c r="O106" s="144">
        <v>69744278</v>
      </c>
      <c r="P106" s="144">
        <v>0</v>
      </c>
      <c r="Q106" s="144">
        <v>69744278</v>
      </c>
      <c r="R106" s="144">
        <v>0</v>
      </c>
      <c r="S106" s="144">
        <v>65462479</v>
      </c>
      <c r="T106" s="128"/>
    </row>
    <row r="107" spans="1:20" ht="15" x14ac:dyDescent="0.25">
      <c r="A107" s="112" t="s">
        <v>224</v>
      </c>
      <c r="B107" s="123" t="s">
        <v>225</v>
      </c>
      <c r="C107" s="115" t="s">
        <v>19</v>
      </c>
      <c r="D107" s="115" t="s">
        <v>20</v>
      </c>
      <c r="E107" s="116" t="s">
        <v>317</v>
      </c>
      <c r="F107" s="117" t="s">
        <v>21</v>
      </c>
      <c r="G107" s="125">
        <v>428615000</v>
      </c>
      <c r="H107" s="125">
        <v>2388298</v>
      </c>
      <c r="I107" s="125">
        <v>426226702</v>
      </c>
      <c r="J107" s="125">
        <v>0</v>
      </c>
      <c r="K107" s="125">
        <v>2388298</v>
      </c>
      <c r="L107" s="125">
        <v>0</v>
      </c>
      <c r="M107" s="125">
        <v>2388298</v>
      </c>
      <c r="N107" s="125">
        <v>0</v>
      </c>
      <c r="O107" s="125">
        <v>2388298</v>
      </c>
      <c r="P107" s="125">
        <v>0</v>
      </c>
      <c r="Q107" s="125">
        <v>2388298</v>
      </c>
      <c r="R107" s="125">
        <v>0</v>
      </c>
      <c r="S107" s="125">
        <v>0</v>
      </c>
      <c r="T107" s="128"/>
    </row>
    <row r="108" spans="1:20" ht="15" x14ac:dyDescent="0.25">
      <c r="A108" s="112" t="s">
        <v>507</v>
      </c>
      <c r="B108" s="123" t="s">
        <v>392</v>
      </c>
      <c r="C108" s="115" t="s">
        <v>19</v>
      </c>
      <c r="D108" s="115" t="s">
        <v>20</v>
      </c>
      <c r="E108" s="116" t="s">
        <v>317</v>
      </c>
      <c r="F108" s="117" t="s">
        <v>21</v>
      </c>
      <c r="G108" s="125">
        <v>428615000</v>
      </c>
      <c r="H108" s="125">
        <v>2388298</v>
      </c>
      <c r="I108" s="125">
        <v>426226702</v>
      </c>
      <c r="J108" s="125">
        <v>0</v>
      </c>
      <c r="K108" s="125">
        <v>2388298</v>
      </c>
      <c r="L108" s="125">
        <v>0</v>
      </c>
      <c r="M108" s="125">
        <v>2388298</v>
      </c>
      <c r="N108" s="125">
        <v>0</v>
      </c>
      <c r="O108" s="125">
        <v>2388298</v>
      </c>
      <c r="P108" s="125">
        <v>0</v>
      </c>
      <c r="Q108" s="125">
        <v>2388298</v>
      </c>
      <c r="R108" s="125">
        <v>0</v>
      </c>
      <c r="S108" s="125">
        <v>0</v>
      </c>
      <c r="T108" s="128"/>
    </row>
    <row r="109" spans="1:20" ht="15" x14ac:dyDescent="0.25">
      <c r="A109" s="112" t="s">
        <v>508</v>
      </c>
      <c r="B109" s="124" t="s">
        <v>393</v>
      </c>
      <c r="C109" s="118" t="s">
        <v>19</v>
      </c>
      <c r="D109" s="118" t="s">
        <v>20</v>
      </c>
      <c r="E109" s="119" t="s">
        <v>317</v>
      </c>
      <c r="F109" s="120" t="s">
        <v>21</v>
      </c>
      <c r="G109" s="144">
        <v>406218078</v>
      </c>
      <c r="H109" s="144">
        <v>2388298</v>
      </c>
      <c r="I109" s="144">
        <v>403829780</v>
      </c>
      <c r="J109" s="144">
        <v>0</v>
      </c>
      <c r="K109" s="144">
        <v>2388298</v>
      </c>
      <c r="L109" s="144">
        <v>0</v>
      </c>
      <c r="M109" s="144">
        <v>2388298</v>
      </c>
      <c r="N109" s="144">
        <v>0</v>
      </c>
      <c r="O109" s="144">
        <v>2388298</v>
      </c>
      <c r="P109" s="144">
        <v>0</v>
      </c>
      <c r="Q109" s="144">
        <v>2388298</v>
      </c>
      <c r="R109" s="144">
        <v>0</v>
      </c>
      <c r="S109" s="144">
        <v>0</v>
      </c>
      <c r="T109" s="128"/>
    </row>
    <row r="110" spans="1:20" ht="15" x14ac:dyDescent="0.25">
      <c r="A110" s="112" t="s">
        <v>509</v>
      </c>
      <c r="B110" s="124" t="s">
        <v>394</v>
      </c>
      <c r="C110" s="118" t="s">
        <v>19</v>
      </c>
      <c r="D110" s="118" t="s">
        <v>20</v>
      </c>
      <c r="E110" s="119" t="s">
        <v>317</v>
      </c>
      <c r="F110" s="120" t="s">
        <v>21</v>
      </c>
      <c r="G110" s="144">
        <v>22396922</v>
      </c>
      <c r="H110" s="144">
        <v>0</v>
      </c>
      <c r="I110" s="144">
        <v>22396922</v>
      </c>
      <c r="J110" s="144">
        <v>0</v>
      </c>
      <c r="K110" s="144">
        <v>0</v>
      </c>
      <c r="L110" s="144">
        <v>0</v>
      </c>
      <c r="M110" s="144">
        <v>0</v>
      </c>
      <c r="N110" s="144">
        <v>0</v>
      </c>
      <c r="O110" s="144">
        <v>0</v>
      </c>
      <c r="P110" s="144">
        <v>0</v>
      </c>
      <c r="Q110" s="144">
        <v>0</v>
      </c>
      <c r="R110" s="144">
        <v>0</v>
      </c>
      <c r="S110" s="144">
        <v>0</v>
      </c>
      <c r="T110" s="128"/>
    </row>
    <row r="111" spans="1:20" ht="15" customHeight="1" x14ac:dyDescent="0.25">
      <c r="A111" s="112" t="s">
        <v>226</v>
      </c>
      <c r="B111" s="123" t="s">
        <v>227</v>
      </c>
      <c r="C111" s="115" t="s">
        <v>19</v>
      </c>
      <c r="D111" s="115" t="s">
        <v>20</v>
      </c>
      <c r="E111" s="116" t="s">
        <v>317</v>
      </c>
      <c r="F111" s="117" t="s">
        <v>21</v>
      </c>
      <c r="G111" s="125">
        <v>1124352000</v>
      </c>
      <c r="H111" s="125">
        <v>372996621</v>
      </c>
      <c r="I111" s="125">
        <v>751355379</v>
      </c>
      <c r="J111" s="125">
        <v>0</v>
      </c>
      <c r="K111" s="125">
        <v>372996621</v>
      </c>
      <c r="L111" s="125">
        <v>0</v>
      </c>
      <c r="M111" s="125">
        <v>372996621</v>
      </c>
      <c r="N111" s="125">
        <v>0</v>
      </c>
      <c r="O111" s="125">
        <v>372996621</v>
      </c>
      <c r="P111" s="125">
        <v>0</v>
      </c>
      <c r="Q111" s="125">
        <v>372996621</v>
      </c>
      <c r="R111" s="125">
        <v>0</v>
      </c>
      <c r="S111" s="125">
        <v>0</v>
      </c>
      <c r="T111" s="128"/>
    </row>
    <row r="112" spans="1:20" ht="15" x14ac:dyDescent="0.25">
      <c r="A112" s="112" t="s">
        <v>228</v>
      </c>
      <c r="B112" s="123" t="s">
        <v>229</v>
      </c>
      <c r="C112" s="115" t="s">
        <v>19</v>
      </c>
      <c r="D112" s="115" t="s">
        <v>20</v>
      </c>
      <c r="E112" s="116" t="s">
        <v>317</v>
      </c>
      <c r="F112" s="117" t="s">
        <v>21</v>
      </c>
      <c r="G112" s="125">
        <v>426147000</v>
      </c>
      <c r="H112" s="125">
        <v>372456521</v>
      </c>
      <c r="I112" s="125">
        <v>53690479</v>
      </c>
      <c r="J112" s="125">
        <v>0</v>
      </c>
      <c r="K112" s="125">
        <v>372456521</v>
      </c>
      <c r="L112" s="125">
        <v>0</v>
      </c>
      <c r="M112" s="125">
        <v>372456521</v>
      </c>
      <c r="N112" s="125">
        <v>0</v>
      </c>
      <c r="O112" s="125">
        <v>372456521</v>
      </c>
      <c r="P112" s="125">
        <v>0</v>
      </c>
      <c r="Q112" s="125">
        <v>372456521</v>
      </c>
      <c r="R112" s="125">
        <v>0</v>
      </c>
      <c r="S112" s="125">
        <v>0</v>
      </c>
      <c r="T112" s="128"/>
    </row>
    <row r="113" spans="1:20" ht="15" x14ac:dyDescent="0.25">
      <c r="A113" s="112" t="s">
        <v>230</v>
      </c>
      <c r="B113" s="123" t="s">
        <v>231</v>
      </c>
      <c r="C113" s="115" t="s">
        <v>19</v>
      </c>
      <c r="D113" s="115" t="s">
        <v>20</v>
      </c>
      <c r="E113" s="116" t="s">
        <v>317</v>
      </c>
      <c r="F113" s="117" t="s">
        <v>21</v>
      </c>
      <c r="G113" s="125">
        <v>426147000</v>
      </c>
      <c r="H113" s="125">
        <v>372456521</v>
      </c>
      <c r="I113" s="125">
        <v>53690479</v>
      </c>
      <c r="J113" s="125">
        <v>0</v>
      </c>
      <c r="K113" s="125">
        <v>372456521</v>
      </c>
      <c r="L113" s="125">
        <v>0</v>
      </c>
      <c r="M113" s="125">
        <v>372456521</v>
      </c>
      <c r="N113" s="125">
        <v>0</v>
      </c>
      <c r="O113" s="125">
        <v>372456521</v>
      </c>
      <c r="P113" s="125">
        <v>0</v>
      </c>
      <c r="Q113" s="125">
        <v>372456521</v>
      </c>
      <c r="R113" s="125">
        <v>0</v>
      </c>
      <c r="S113" s="125">
        <v>0</v>
      </c>
      <c r="T113" s="128"/>
    </row>
    <row r="114" spans="1:20" ht="15" customHeight="1" x14ac:dyDescent="0.25">
      <c r="A114" s="112" t="s">
        <v>232</v>
      </c>
      <c r="B114" s="124" t="s">
        <v>233</v>
      </c>
      <c r="C114" s="118" t="s">
        <v>19</v>
      </c>
      <c r="D114" s="118" t="s">
        <v>20</v>
      </c>
      <c r="E114" s="119" t="s">
        <v>317</v>
      </c>
      <c r="F114" s="120" t="s">
        <v>21</v>
      </c>
      <c r="G114" s="144">
        <v>423017676</v>
      </c>
      <c r="H114" s="144">
        <v>370041121</v>
      </c>
      <c r="I114" s="144">
        <v>52976555</v>
      </c>
      <c r="J114" s="144">
        <v>0</v>
      </c>
      <c r="K114" s="144">
        <v>370041121</v>
      </c>
      <c r="L114" s="144">
        <v>0</v>
      </c>
      <c r="M114" s="144">
        <v>370041121</v>
      </c>
      <c r="N114" s="144">
        <v>0</v>
      </c>
      <c r="O114" s="144">
        <v>370041121</v>
      </c>
      <c r="P114" s="144">
        <v>0</v>
      </c>
      <c r="Q114" s="144">
        <v>370041121</v>
      </c>
      <c r="R114" s="144">
        <v>0</v>
      </c>
      <c r="S114" s="144">
        <v>0</v>
      </c>
      <c r="T114" s="128"/>
    </row>
    <row r="115" spans="1:20" ht="15" x14ac:dyDescent="0.25">
      <c r="A115" s="112" t="s">
        <v>234</v>
      </c>
      <c r="B115" s="124" t="s">
        <v>235</v>
      </c>
      <c r="C115" s="118" t="s">
        <v>19</v>
      </c>
      <c r="D115" s="118" t="s">
        <v>20</v>
      </c>
      <c r="E115" s="119" t="s">
        <v>317</v>
      </c>
      <c r="F115" s="120" t="s">
        <v>21</v>
      </c>
      <c r="G115" s="144">
        <v>76544</v>
      </c>
      <c r="H115" s="144">
        <v>0</v>
      </c>
      <c r="I115" s="144">
        <v>76544</v>
      </c>
      <c r="J115" s="144">
        <v>0</v>
      </c>
      <c r="K115" s="144">
        <v>0</v>
      </c>
      <c r="L115" s="144">
        <v>0</v>
      </c>
      <c r="M115" s="144">
        <v>0</v>
      </c>
      <c r="N115" s="144">
        <v>0</v>
      </c>
      <c r="O115" s="144">
        <v>0</v>
      </c>
      <c r="P115" s="144">
        <v>0</v>
      </c>
      <c r="Q115" s="144">
        <v>0</v>
      </c>
      <c r="R115" s="144">
        <v>0</v>
      </c>
      <c r="S115" s="144">
        <v>0</v>
      </c>
      <c r="T115" s="128"/>
    </row>
    <row r="116" spans="1:20" ht="15" x14ac:dyDescent="0.25">
      <c r="A116" s="112" t="s">
        <v>236</v>
      </c>
      <c r="B116" s="124" t="s">
        <v>237</v>
      </c>
      <c r="C116" s="118" t="s">
        <v>19</v>
      </c>
      <c r="D116" s="118" t="s">
        <v>20</v>
      </c>
      <c r="E116" s="119" t="s">
        <v>317</v>
      </c>
      <c r="F116" s="120" t="s">
        <v>21</v>
      </c>
      <c r="G116" s="144">
        <v>3052780</v>
      </c>
      <c r="H116" s="144">
        <v>2415400</v>
      </c>
      <c r="I116" s="144">
        <v>637380</v>
      </c>
      <c r="J116" s="144">
        <v>0</v>
      </c>
      <c r="K116" s="144">
        <v>2415400</v>
      </c>
      <c r="L116" s="144">
        <v>0</v>
      </c>
      <c r="M116" s="144">
        <v>2415400</v>
      </c>
      <c r="N116" s="144">
        <v>0</v>
      </c>
      <c r="O116" s="144">
        <v>2415400</v>
      </c>
      <c r="P116" s="144">
        <v>0</v>
      </c>
      <c r="Q116" s="144">
        <v>2415400</v>
      </c>
      <c r="R116" s="144">
        <v>0</v>
      </c>
      <c r="S116" s="144">
        <v>0</v>
      </c>
      <c r="T116" s="128"/>
    </row>
    <row r="117" spans="1:20" ht="15" x14ac:dyDescent="0.25">
      <c r="A117" s="112" t="s">
        <v>238</v>
      </c>
      <c r="B117" s="124" t="s">
        <v>239</v>
      </c>
      <c r="C117" s="118" t="s">
        <v>19</v>
      </c>
      <c r="D117" s="118" t="s">
        <v>20</v>
      </c>
      <c r="E117" s="119" t="s">
        <v>317</v>
      </c>
      <c r="F117" s="120" t="s">
        <v>21</v>
      </c>
      <c r="G117" s="144">
        <v>43164000</v>
      </c>
      <c r="H117" s="144">
        <v>540100</v>
      </c>
      <c r="I117" s="144">
        <v>42623900</v>
      </c>
      <c r="J117" s="144">
        <v>0</v>
      </c>
      <c r="K117" s="144">
        <v>540100</v>
      </c>
      <c r="L117" s="144">
        <v>0</v>
      </c>
      <c r="M117" s="144">
        <v>540100</v>
      </c>
      <c r="N117" s="144">
        <v>0</v>
      </c>
      <c r="O117" s="144">
        <v>540100</v>
      </c>
      <c r="P117" s="144">
        <v>0</v>
      </c>
      <c r="Q117" s="144">
        <v>540100</v>
      </c>
      <c r="R117" s="144">
        <v>0</v>
      </c>
      <c r="S117" s="144">
        <v>0</v>
      </c>
      <c r="T117" s="128"/>
    </row>
    <row r="118" spans="1:20" ht="15" x14ac:dyDescent="0.25">
      <c r="A118" s="112" t="s">
        <v>240</v>
      </c>
      <c r="B118" s="123" t="s">
        <v>241</v>
      </c>
      <c r="C118" s="115" t="s">
        <v>19</v>
      </c>
      <c r="D118" s="115" t="s">
        <v>20</v>
      </c>
      <c r="E118" s="116" t="s">
        <v>317</v>
      </c>
      <c r="F118" s="117" t="s">
        <v>21</v>
      </c>
      <c r="G118" s="125">
        <v>655041000</v>
      </c>
      <c r="H118" s="125">
        <v>0</v>
      </c>
      <c r="I118" s="125">
        <v>655041000</v>
      </c>
      <c r="J118" s="125">
        <v>0</v>
      </c>
      <c r="K118" s="125">
        <v>0</v>
      </c>
      <c r="L118" s="125">
        <v>0</v>
      </c>
      <c r="M118" s="125">
        <v>0</v>
      </c>
      <c r="N118" s="125">
        <v>0</v>
      </c>
      <c r="O118" s="125">
        <v>0</v>
      </c>
      <c r="P118" s="125">
        <v>0</v>
      </c>
      <c r="Q118" s="125">
        <v>0</v>
      </c>
      <c r="R118" s="125">
        <v>0</v>
      </c>
      <c r="S118" s="125">
        <v>0</v>
      </c>
      <c r="T118" s="128"/>
    </row>
    <row r="119" spans="1:20" ht="15" x14ac:dyDescent="0.25">
      <c r="A119" s="112" t="s">
        <v>242</v>
      </c>
      <c r="B119" s="124" t="s">
        <v>243</v>
      </c>
      <c r="C119" s="118" t="s">
        <v>19</v>
      </c>
      <c r="D119" s="118" t="s">
        <v>20</v>
      </c>
      <c r="E119" s="119" t="s">
        <v>317</v>
      </c>
      <c r="F119" s="120" t="s">
        <v>21</v>
      </c>
      <c r="G119" s="144">
        <v>655041000</v>
      </c>
      <c r="H119" s="144">
        <v>0</v>
      </c>
      <c r="I119" s="144">
        <v>655041000</v>
      </c>
      <c r="J119" s="144">
        <v>0</v>
      </c>
      <c r="K119" s="144">
        <v>0</v>
      </c>
      <c r="L119" s="144">
        <v>0</v>
      </c>
      <c r="M119" s="144">
        <v>0</v>
      </c>
      <c r="N119" s="144">
        <v>0</v>
      </c>
      <c r="O119" s="144">
        <v>0</v>
      </c>
      <c r="P119" s="144">
        <v>0</v>
      </c>
      <c r="Q119" s="144">
        <v>0</v>
      </c>
      <c r="R119" s="144">
        <v>0</v>
      </c>
      <c r="S119" s="144">
        <v>0</v>
      </c>
      <c r="T119" s="128"/>
    </row>
    <row r="120" spans="1:20" ht="15" x14ac:dyDescent="0.25">
      <c r="A120" s="112" t="s">
        <v>244</v>
      </c>
      <c r="B120" s="123" t="s">
        <v>245</v>
      </c>
      <c r="C120" s="115" t="s">
        <v>19</v>
      </c>
      <c r="D120" s="115" t="s">
        <v>20</v>
      </c>
      <c r="E120" s="116" t="s">
        <v>317</v>
      </c>
      <c r="F120" s="117" t="s">
        <v>21</v>
      </c>
      <c r="G120" s="125">
        <v>53135686070</v>
      </c>
      <c r="H120" s="125">
        <v>50613989191.660004</v>
      </c>
      <c r="I120" s="125">
        <v>2521696878.3400002</v>
      </c>
      <c r="J120" s="125">
        <v>0</v>
      </c>
      <c r="K120" s="125">
        <v>44843293878.900002</v>
      </c>
      <c r="L120" s="125">
        <v>5770695312.7600002</v>
      </c>
      <c r="M120" s="125">
        <v>30617986970.169998</v>
      </c>
      <c r="N120" s="125">
        <v>14225306908.73</v>
      </c>
      <c r="O120" s="125">
        <v>30503279416.93</v>
      </c>
      <c r="P120" s="125">
        <v>114707553.23999999</v>
      </c>
      <c r="Q120" s="125">
        <v>30503279416.93</v>
      </c>
      <c r="R120" s="125">
        <v>0</v>
      </c>
      <c r="S120" s="125">
        <v>66598149</v>
      </c>
      <c r="T120" s="128"/>
    </row>
    <row r="121" spans="1:20" ht="15" x14ac:dyDescent="0.25">
      <c r="A121" s="112" t="s">
        <v>244</v>
      </c>
      <c r="B121" s="123" t="s">
        <v>245</v>
      </c>
      <c r="C121" s="115" t="s">
        <v>19</v>
      </c>
      <c r="D121" s="115" t="s">
        <v>20</v>
      </c>
      <c r="E121" s="116" t="s">
        <v>401</v>
      </c>
      <c r="F121" s="117" t="s">
        <v>246</v>
      </c>
      <c r="G121" s="125">
        <v>41000000000</v>
      </c>
      <c r="H121" s="125">
        <v>28631726484.68</v>
      </c>
      <c r="I121" s="125">
        <v>10390347748.32</v>
      </c>
      <c r="J121" s="125">
        <v>1977925767</v>
      </c>
      <c r="K121" s="125">
        <v>26373889152.130001</v>
      </c>
      <c r="L121" s="125">
        <v>2257837332.5500002</v>
      </c>
      <c r="M121" s="125">
        <v>14610858377.049999</v>
      </c>
      <c r="N121" s="125">
        <v>11763030775.08</v>
      </c>
      <c r="O121" s="125">
        <v>14566346013.049999</v>
      </c>
      <c r="P121" s="125">
        <v>44512364</v>
      </c>
      <c r="Q121" s="125">
        <v>14566346013.049999</v>
      </c>
      <c r="R121" s="125">
        <v>0</v>
      </c>
      <c r="S121" s="125">
        <v>57270858</v>
      </c>
      <c r="T121" s="128"/>
    </row>
    <row r="122" spans="1:20" ht="15" x14ac:dyDescent="0.25">
      <c r="A122" s="112" t="s">
        <v>247</v>
      </c>
      <c r="B122" s="123" t="s">
        <v>248</v>
      </c>
      <c r="C122" s="115" t="s">
        <v>19</v>
      </c>
      <c r="D122" s="115" t="s">
        <v>20</v>
      </c>
      <c r="E122" s="116" t="s">
        <v>317</v>
      </c>
      <c r="F122" s="117" t="s">
        <v>21</v>
      </c>
      <c r="G122" s="125">
        <v>53135686070</v>
      </c>
      <c r="H122" s="125">
        <v>50613989191.660004</v>
      </c>
      <c r="I122" s="125">
        <v>2521696878.3400002</v>
      </c>
      <c r="J122" s="125">
        <v>0</v>
      </c>
      <c r="K122" s="125">
        <v>44843293878.900002</v>
      </c>
      <c r="L122" s="125">
        <v>5770695312.7600002</v>
      </c>
      <c r="M122" s="125">
        <v>30617986970.169998</v>
      </c>
      <c r="N122" s="125">
        <v>14225306908.73</v>
      </c>
      <c r="O122" s="125">
        <v>30503279416.93</v>
      </c>
      <c r="P122" s="125">
        <v>114707553.23999999</v>
      </c>
      <c r="Q122" s="125">
        <v>30503279416.93</v>
      </c>
      <c r="R122" s="125">
        <v>0</v>
      </c>
      <c r="S122" s="125">
        <v>66598149</v>
      </c>
      <c r="T122" s="128"/>
    </row>
    <row r="123" spans="1:20" ht="15" x14ac:dyDescent="0.25">
      <c r="A123" s="112" t="s">
        <v>247</v>
      </c>
      <c r="B123" s="123" t="s">
        <v>248</v>
      </c>
      <c r="C123" s="115" t="s">
        <v>19</v>
      </c>
      <c r="D123" s="115" t="s">
        <v>20</v>
      </c>
      <c r="E123" s="116" t="s">
        <v>401</v>
      </c>
      <c r="F123" s="117" t="s">
        <v>246</v>
      </c>
      <c r="G123" s="125">
        <v>12745249378</v>
      </c>
      <c r="H123" s="125">
        <v>7891240015.5500002</v>
      </c>
      <c r="I123" s="125">
        <v>2876083595.4499998</v>
      </c>
      <c r="J123" s="125">
        <v>1977925767</v>
      </c>
      <c r="K123" s="125">
        <v>6353747040.2200003</v>
      </c>
      <c r="L123" s="125">
        <v>1537492975.3299999</v>
      </c>
      <c r="M123" s="125">
        <v>4889664501.8599997</v>
      </c>
      <c r="N123" s="125">
        <v>1464082538.3599999</v>
      </c>
      <c r="O123" s="125">
        <v>4845152137.8599997</v>
      </c>
      <c r="P123" s="125">
        <v>44512364</v>
      </c>
      <c r="Q123" s="125">
        <v>4845152137.8599997</v>
      </c>
      <c r="R123" s="125">
        <v>0</v>
      </c>
      <c r="S123" s="125">
        <v>57270858</v>
      </c>
      <c r="T123" s="128"/>
    </row>
    <row r="124" spans="1:20" ht="15" x14ac:dyDescent="0.25">
      <c r="A124" s="112" t="s">
        <v>249</v>
      </c>
      <c r="B124" s="123" t="s">
        <v>250</v>
      </c>
      <c r="C124" s="115" t="s">
        <v>19</v>
      </c>
      <c r="D124" s="115" t="s">
        <v>20</v>
      </c>
      <c r="E124" s="116" t="s">
        <v>317</v>
      </c>
      <c r="F124" s="117" t="s">
        <v>21</v>
      </c>
      <c r="G124" s="125">
        <v>53135686070</v>
      </c>
      <c r="H124" s="125">
        <v>50613989191.660004</v>
      </c>
      <c r="I124" s="125">
        <v>2521696878.3400002</v>
      </c>
      <c r="J124" s="125">
        <v>0</v>
      </c>
      <c r="K124" s="125">
        <v>44843293878.900002</v>
      </c>
      <c r="L124" s="125">
        <v>5770695312.7600002</v>
      </c>
      <c r="M124" s="125">
        <v>30617986970.169998</v>
      </c>
      <c r="N124" s="125">
        <v>14225306908.73</v>
      </c>
      <c r="O124" s="125">
        <v>30503279416.93</v>
      </c>
      <c r="P124" s="125">
        <v>114707553.23999999</v>
      </c>
      <c r="Q124" s="125">
        <v>30503279416.93</v>
      </c>
      <c r="R124" s="125">
        <v>0</v>
      </c>
      <c r="S124" s="125">
        <v>66598149</v>
      </c>
      <c r="T124" s="128"/>
    </row>
    <row r="125" spans="1:20" ht="15" x14ac:dyDescent="0.25">
      <c r="A125" s="112" t="s">
        <v>249</v>
      </c>
      <c r="B125" s="123" t="s">
        <v>250</v>
      </c>
      <c r="C125" s="115" t="s">
        <v>19</v>
      </c>
      <c r="D125" s="115" t="s">
        <v>20</v>
      </c>
      <c r="E125" s="116" t="s">
        <v>401</v>
      </c>
      <c r="F125" s="117" t="s">
        <v>246</v>
      </c>
      <c r="G125" s="125">
        <v>12745249378</v>
      </c>
      <c r="H125" s="125">
        <v>7891240015.5500002</v>
      </c>
      <c r="I125" s="125">
        <v>2876083595.4499998</v>
      </c>
      <c r="J125" s="125">
        <v>1977925767</v>
      </c>
      <c r="K125" s="125">
        <v>6353747040.2200003</v>
      </c>
      <c r="L125" s="125">
        <v>1537492975.3299999</v>
      </c>
      <c r="M125" s="125">
        <v>4889664501.8599997</v>
      </c>
      <c r="N125" s="125">
        <v>1464082538.3599999</v>
      </c>
      <c r="O125" s="125">
        <v>4845152137.8599997</v>
      </c>
      <c r="P125" s="125">
        <v>44512364</v>
      </c>
      <c r="Q125" s="125">
        <v>4845152137.8599997</v>
      </c>
      <c r="R125" s="125">
        <v>0</v>
      </c>
      <c r="S125" s="125">
        <v>57270858</v>
      </c>
      <c r="T125" s="128"/>
    </row>
    <row r="126" spans="1:20" ht="15" customHeight="1" x14ac:dyDescent="0.25">
      <c r="A126" s="112" t="s">
        <v>276</v>
      </c>
      <c r="B126" s="123" t="s">
        <v>277</v>
      </c>
      <c r="C126" s="115" t="s">
        <v>19</v>
      </c>
      <c r="D126" s="115" t="s">
        <v>20</v>
      </c>
      <c r="E126" s="116" t="s">
        <v>401</v>
      </c>
      <c r="F126" s="117" t="s">
        <v>246</v>
      </c>
      <c r="G126" s="125">
        <v>2000000000</v>
      </c>
      <c r="H126" s="125">
        <v>22074233</v>
      </c>
      <c r="I126" s="125">
        <v>0</v>
      </c>
      <c r="J126" s="125">
        <v>1977925767</v>
      </c>
      <c r="K126" s="125">
        <v>22074233</v>
      </c>
      <c r="L126" s="125">
        <v>0</v>
      </c>
      <c r="M126" s="125">
        <v>22074233</v>
      </c>
      <c r="N126" s="125">
        <v>0</v>
      </c>
      <c r="O126" s="125">
        <v>22074233</v>
      </c>
      <c r="P126" s="125">
        <v>0</v>
      </c>
      <c r="Q126" s="125">
        <v>22074233</v>
      </c>
      <c r="R126" s="125">
        <v>0</v>
      </c>
      <c r="S126" s="125">
        <v>0</v>
      </c>
      <c r="T126" s="128"/>
    </row>
    <row r="127" spans="1:20" ht="15" customHeight="1" x14ac:dyDescent="0.25">
      <c r="A127" s="112" t="s">
        <v>852</v>
      </c>
      <c r="B127" s="124" t="s">
        <v>853</v>
      </c>
      <c r="C127" s="118" t="s">
        <v>19</v>
      </c>
      <c r="D127" s="118" t="s">
        <v>20</v>
      </c>
      <c r="E127" s="119" t="s">
        <v>401</v>
      </c>
      <c r="F127" s="120" t="s">
        <v>246</v>
      </c>
      <c r="G127" s="144">
        <v>2000000000</v>
      </c>
      <c r="H127" s="144">
        <v>22074233</v>
      </c>
      <c r="I127" s="144">
        <v>0</v>
      </c>
      <c r="J127" s="144">
        <v>1977925767</v>
      </c>
      <c r="K127" s="144">
        <v>22074233</v>
      </c>
      <c r="L127" s="144">
        <v>0</v>
      </c>
      <c r="M127" s="144">
        <v>22074233</v>
      </c>
      <c r="N127" s="144">
        <v>0</v>
      </c>
      <c r="O127" s="144">
        <v>22074233</v>
      </c>
      <c r="P127" s="144">
        <v>0</v>
      </c>
      <c r="Q127" s="144">
        <v>22074233</v>
      </c>
      <c r="R127" s="144">
        <v>0</v>
      </c>
      <c r="S127" s="144">
        <v>0</v>
      </c>
      <c r="T127" s="128"/>
    </row>
    <row r="128" spans="1:20" ht="15" customHeight="1" x14ac:dyDescent="0.25">
      <c r="A128" s="112" t="s">
        <v>854</v>
      </c>
      <c r="B128" s="123" t="s">
        <v>274</v>
      </c>
      <c r="C128" s="115" t="s">
        <v>19</v>
      </c>
      <c r="D128" s="115" t="s">
        <v>20</v>
      </c>
      <c r="E128" s="116" t="s">
        <v>401</v>
      </c>
      <c r="F128" s="117" t="s">
        <v>246</v>
      </c>
      <c r="G128" s="125">
        <v>22074233</v>
      </c>
      <c r="H128" s="125">
        <v>22074233</v>
      </c>
      <c r="I128" s="125">
        <v>0</v>
      </c>
      <c r="J128" s="125">
        <v>0</v>
      </c>
      <c r="K128" s="125">
        <v>22074233</v>
      </c>
      <c r="L128" s="125">
        <v>0</v>
      </c>
      <c r="M128" s="125">
        <v>22074233</v>
      </c>
      <c r="N128" s="125">
        <v>0</v>
      </c>
      <c r="O128" s="125">
        <v>22074233</v>
      </c>
      <c r="P128" s="125">
        <v>0</v>
      </c>
      <c r="Q128" s="125">
        <v>22074233</v>
      </c>
      <c r="R128" s="125">
        <v>0</v>
      </c>
      <c r="S128" s="125">
        <v>0</v>
      </c>
      <c r="T128" s="128"/>
    </row>
    <row r="129" spans="1:20" ht="15" customHeight="1" x14ac:dyDescent="0.25">
      <c r="A129" s="112" t="s">
        <v>855</v>
      </c>
      <c r="B129" s="124" t="s">
        <v>856</v>
      </c>
      <c r="C129" s="118" t="s">
        <v>19</v>
      </c>
      <c r="D129" s="118" t="s">
        <v>20</v>
      </c>
      <c r="E129" s="119" t="s">
        <v>401</v>
      </c>
      <c r="F129" s="120" t="s">
        <v>246</v>
      </c>
      <c r="G129" s="144">
        <v>22074233</v>
      </c>
      <c r="H129" s="144">
        <v>22074233</v>
      </c>
      <c r="I129" s="144">
        <v>0</v>
      </c>
      <c r="J129" s="144">
        <v>0</v>
      </c>
      <c r="K129" s="144">
        <v>22074233</v>
      </c>
      <c r="L129" s="144">
        <v>0</v>
      </c>
      <c r="M129" s="144">
        <v>22074233</v>
      </c>
      <c r="N129" s="144">
        <v>0</v>
      </c>
      <c r="O129" s="144">
        <v>22074233</v>
      </c>
      <c r="P129" s="144">
        <v>0</v>
      </c>
      <c r="Q129" s="144">
        <v>22074233</v>
      </c>
      <c r="R129" s="144">
        <v>0</v>
      </c>
      <c r="S129" s="144">
        <v>0</v>
      </c>
      <c r="T129" s="128"/>
    </row>
    <row r="130" spans="1:20" ht="15" customHeight="1" x14ac:dyDescent="0.25">
      <c r="A130" s="112" t="s">
        <v>857</v>
      </c>
      <c r="B130" s="123" t="s">
        <v>858</v>
      </c>
      <c r="C130" s="115" t="s">
        <v>19</v>
      </c>
      <c r="D130" s="115" t="s">
        <v>20</v>
      </c>
      <c r="E130" s="116" t="s">
        <v>401</v>
      </c>
      <c r="F130" s="117" t="s">
        <v>246</v>
      </c>
      <c r="G130" s="125">
        <v>2545249378</v>
      </c>
      <c r="H130" s="125">
        <v>1316938233.3299999</v>
      </c>
      <c r="I130" s="125">
        <v>1228311144.6700001</v>
      </c>
      <c r="J130" s="125">
        <v>0</v>
      </c>
      <c r="K130" s="125">
        <v>1262070867</v>
      </c>
      <c r="L130" s="125">
        <v>54867366.329999998</v>
      </c>
      <c r="M130" s="125">
        <v>766862500</v>
      </c>
      <c r="N130" s="125">
        <v>495208367</v>
      </c>
      <c r="O130" s="125">
        <v>751206500</v>
      </c>
      <c r="P130" s="125">
        <v>15656000</v>
      </c>
      <c r="Q130" s="125">
        <v>751206500</v>
      </c>
      <c r="R130" s="125">
        <v>0</v>
      </c>
      <c r="S130" s="125">
        <v>0</v>
      </c>
      <c r="T130" s="128"/>
    </row>
    <row r="131" spans="1:20" ht="15" customHeight="1" x14ac:dyDescent="0.25">
      <c r="A131" s="112" t="s">
        <v>864</v>
      </c>
      <c r="B131" s="123" t="s">
        <v>853</v>
      </c>
      <c r="C131" s="115" t="s">
        <v>19</v>
      </c>
      <c r="D131" s="115" t="s">
        <v>20</v>
      </c>
      <c r="E131" s="116" t="s">
        <v>401</v>
      </c>
      <c r="F131" s="117" t="s">
        <v>246</v>
      </c>
      <c r="G131" s="125">
        <v>2545249378</v>
      </c>
      <c r="H131" s="125">
        <v>1316938233.3299999</v>
      </c>
      <c r="I131" s="125">
        <v>1228311144.6700001</v>
      </c>
      <c r="J131" s="125">
        <v>0</v>
      </c>
      <c r="K131" s="125">
        <v>1262070867</v>
      </c>
      <c r="L131" s="125">
        <v>54867366.329999998</v>
      </c>
      <c r="M131" s="125">
        <v>766862500</v>
      </c>
      <c r="N131" s="125">
        <v>495208367</v>
      </c>
      <c r="O131" s="125">
        <v>751206500</v>
      </c>
      <c r="P131" s="125">
        <v>15656000</v>
      </c>
      <c r="Q131" s="125">
        <v>751206500</v>
      </c>
      <c r="R131" s="125">
        <v>0</v>
      </c>
      <c r="S131" s="125">
        <v>0</v>
      </c>
      <c r="T131" s="128"/>
    </row>
    <row r="132" spans="1:20" ht="15" customHeight="1" x14ac:dyDescent="0.25">
      <c r="A132" s="112" t="s">
        <v>865</v>
      </c>
      <c r="B132" s="123" t="s">
        <v>253</v>
      </c>
      <c r="C132" s="115" t="s">
        <v>19</v>
      </c>
      <c r="D132" s="115" t="s">
        <v>20</v>
      </c>
      <c r="E132" s="116" t="s">
        <v>401</v>
      </c>
      <c r="F132" s="117" t="s">
        <v>246</v>
      </c>
      <c r="G132" s="125">
        <v>1906853933</v>
      </c>
      <c r="H132" s="125">
        <v>797169700</v>
      </c>
      <c r="I132" s="125">
        <v>1109684233</v>
      </c>
      <c r="J132" s="125">
        <v>0</v>
      </c>
      <c r="K132" s="125">
        <v>772512700</v>
      </c>
      <c r="L132" s="125">
        <v>24657000</v>
      </c>
      <c r="M132" s="125">
        <v>532767000</v>
      </c>
      <c r="N132" s="125">
        <v>239745700</v>
      </c>
      <c r="O132" s="125">
        <v>527245000</v>
      </c>
      <c r="P132" s="125">
        <v>5522000</v>
      </c>
      <c r="Q132" s="125">
        <v>527245000</v>
      </c>
      <c r="R132" s="125">
        <v>0</v>
      </c>
      <c r="S132" s="125">
        <v>0</v>
      </c>
      <c r="T132" s="128"/>
    </row>
    <row r="133" spans="1:20" ht="15" x14ac:dyDescent="0.25">
      <c r="A133" s="112" t="s">
        <v>871</v>
      </c>
      <c r="B133" s="123" t="s">
        <v>254</v>
      </c>
      <c r="C133" s="115" t="s">
        <v>19</v>
      </c>
      <c r="D133" s="115" t="s">
        <v>20</v>
      </c>
      <c r="E133" s="116" t="s">
        <v>401</v>
      </c>
      <c r="F133" s="117" t="s">
        <v>246</v>
      </c>
      <c r="G133" s="125">
        <v>638395445</v>
      </c>
      <c r="H133" s="125">
        <v>519768533.32999998</v>
      </c>
      <c r="I133" s="125">
        <v>118626911.67</v>
      </c>
      <c r="J133" s="125">
        <v>0</v>
      </c>
      <c r="K133" s="125">
        <v>489558167</v>
      </c>
      <c r="L133" s="125">
        <v>30210366.329999998</v>
      </c>
      <c r="M133" s="125">
        <v>234095500</v>
      </c>
      <c r="N133" s="125">
        <v>255462667</v>
      </c>
      <c r="O133" s="125">
        <v>223961500</v>
      </c>
      <c r="P133" s="125">
        <v>10134000</v>
      </c>
      <c r="Q133" s="125">
        <v>223961500</v>
      </c>
      <c r="R133" s="125">
        <v>0</v>
      </c>
      <c r="S133" s="125">
        <v>0</v>
      </c>
      <c r="T133" s="128"/>
    </row>
    <row r="134" spans="1:20" ht="15" customHeight="1" x14ac:dyDescent="0.25">
      <c r="A134" s="112" t="s">
        <v>877</v>
      </c>
      <c r="B134" s="124" t="s">
        <v>878</v>
      </c>
      <c r="C134" s="118" t="s">
        <v>19</v>
      </c>
      <c r="D134" s="118" t="s">
        <v>20</v>
      </c>
      <c r="E134" s="119" t="s">
        <v>401</v>
      </c>
      <c r="F134" s="120" t="s">
        <v>246</v>
      </c>
      <c r="G134" s="144">
        <v>1906853933</v>
      </c>
      <c r="H134" s="144">
        <v>797169700</v>
      </c>
      <c r="I134" s="144">
        <v>1109684233</v>
      </c>
      <c r="J134" s="144">
        <v>0</v>
      </c>
      <c r="K134" s="144">
        <v>772512700</v>
      </c>
      <c r="L134" s="144">
        <v>24657000</v>
      </c>
      <c r="M134" s="144">
        <v>532767000</v>
      </c>
      <c r="N134" s="144">
        <v>239745700</v>
      </c>
      <c r="O134" s="144">
        <v>527245000</v>
      </c>
      <c r="P134" s="144">
        <v>5522000</v>
      </c>
      <c r="Q134" s="144">
        <v>527245000</v>
      </c>
      <c r="R134" s="144">
        <v>0</v>
      </c>
      <c r="S134" s="144">
        <v>0</v>
      </c>
      <c r="T134" s="128"/>
    </row>
    <row r="135" spans="1:20" ht="15" customHeight="1" x14ac:dyDescent="0.25">
      <c r="A135" s="112" t="s">
        <v>879</v>
      </c>
      <c r="B135" s="124" t="s">
        <v>880</v>
      </c>
      <c r="C135" s="118" t="s">
        <v>19</v>
      </c>
      <c r="D135" s="118" t="s">
        <v>20</v>
      </c>
      <c r="E135" s="119" t="s">
        <v>401</v>
      </c>
      <c r="F135" s="120" t="s">
        <v>246</v>
      </c>
      <c r="G135" s="144">
        <v>638395445</v>
      </c>
      <c r="H135" s="144">
        <v>519768533.32999998</v>
      </c>
      <c r="I135" s="144">
        <v>118626911.67</v>
      </c>
      <c r="J135" s="144">
        <v>0</v>
      </c>
      <c r="K135" s="144">
        <v>489558167</v>
      </c>
      <c r="L135" s="144">
        <v>30210366.329999998</v>
      </c>
      <c r="M135" s="144">
        <v>234095500</v>
      </c>
      <c r="N135" s="144">
        <v>255462667</v>
      </c>
      <c r="O135" s="144">
        <v>223961500</v>
      </c>
      <c r="P135" s="144">
        <v>10134000</v>
      </c>
      <c r="Q135" s="144">
        <v>223961500</v>
      </c>
      <c r="R135" s="144">
        <v>0</v>
      </c>
      <c r="S135" s="144">
        <v>0</v>
      </c>
      <c r="T135" s="128"/>
    </row>
    <row r="136" spans="1:20" ht="15" customHeight="1" x14ac:dyDescent="0.25">
      <c r="A136" s="145" t="s">
        <v>881</v>
      </c>
      <c r="B136" s="123" t="s">
        <v>517</v>
      </c>
      <c r="C136" s="115" t="s">
        <v>19</v>
      </c>
      <c r="D136" s="115" t="s">
        <v>20</v>
      </c>
      <c r="E136" s="116" t="s">
        <v>317</v>
      </c>
      <c r="F136" s="117" t="s">
        <v>21</v>
      </c>
      <c r="G136" s="125">
        <v>53135686070</v>
      </c>
      <c r="H136" s="125">
        <v>50613989191.660004</v>
      </c>
      <c r="I136" s="125">
        <v>2521696878.3400002</v>
      </c>
      <c r="J136" s="125">
        <v>0</v>
      </c>
      <c r="K136" s="125">
        <v>44843293878.900002</v>
      </c>
      <c r="L136" s="125">
        <v>5770695312.7600002</v>
      </c>
      <c r="M136" s="125">
        <v>30617986970.169998</v>
      </c>
      <c r="N136" s="125">
        <v>14225306908.73</v>
      </c>
      <c r="O136" s="125">
        <v>30503279416.93</v>
      </c>
      <c r="P136" s="125">
        <v>114707553.23999999</v>
      </c>
      <c r="Q136" s="125">
        <v>30503279416.93</v>
      </c>
      <c r="R136" s="125">
        <v>0</v>
      </c>
      <c r="S136" s="125">
        <v>66598149</v>
      </c>
      <c r="T136" s="128"/>
    </row>
    <row r="137" spans="1:20" ht="15" customHeight="1" x14ac:dyDescent="0.25">
      <c r="A137" s="145" t="s">
        <v>882</v>
      </c>
      <c r="B137" s="123" t="s">
        <v>517</v>
      </c>
      <c r="C137" s="115" t="s">
        <v>19</v>
      </c>
      <c r="D137" s="115" t="s">
        <v>20</v>
      </c>
      <c r="E137" s="116" t="s">
        <v>401</v>
      </c>
      <c r="F137" s="117" t="s">
        <v>246</v>
      </c>
      <c r="G137" s="125">
        <v>8200000000</v>
      </c>
      <c r="H137" s="125">
        <v>6552227549.2200003</v>
      </c>
      <c r="I137" s="125">
        <v>1647772450.78</v>
      </c>
      <c r="J137" s="125">
        <v>0</v>
      </c>
      <c r="K137" s="125">
        <v>5069601940.2200003</v>
      </c>
      <c r="L137" s="125">
        <v>1482625609</v>
      </c>
      <c r="M137" s="125">
        <v>4100727768.8600001</v>
      </c>
      <c r="N137" s="125">
        <v>968874171.36000001</v>
      </c>
      <c r="O137" s="125">
        <v>4071871404.8600001</v>
      </c>
      <c r="P137" s="125">
        <v>28856364</v>
      </c>
      <c r="Q137" s="125">
        <v>4071871404.8600001</v>
      </c>
      <c r="R137" s="125">
        <v>0</v>
      </c>
      <c r="S137" s="125">
        <v>57270858</v>
      </c>
      <c r="T137" s="128"/>
    </row>
    <row r="138" spans="1:20" ht="15" x14ac:dyDescent="0.25">
      <c r="A138" s="112" t="s">
        <v>904</v>
      </c>
      <c r="B138" s="123" t="s">
        <v>260</v>
      </c>
      <c r="C138" s="115" t="s">
        <v>19</v>
      </c>
      <c r="D138" s="115" t="s">
        <v>20</v>
      </c>
      <c r="E138" s="116" t="s">
        <v>317</v>
      </c>
      <c r="F138" s="117" t="s">
        <v>21</v>
      </c>
      <c r="G138" s="125">
        <v>1404527218</v>
      </c>
      <c r="H138" s="125">
        <v>1040772444.33</v>
      </c>
      <c r="I138" s="125">
        <v>363754773.67000002</v>
      </c>
      <c r="J138" s="125">
        <v>0</v>
      </c>
      <c r="K138" s="125">
        <v>1012117605.33</v>
      </c>
      <c r="L138" s="125">
        <v>28654839</v>
      </c>
      <c r="M138" s="125">
        <v>520315492.82999998</v>
      </c>
      <c r="N138" s="125">
        <v>491802112.5</v>
      </c>
      <c r="O138" s="125">
        <v>511045492.82999998</v>
      </c>
      <c r="P138" s="125">
        <v>9270000</v>
      </c>
      <c r="Q138" s="125">
        <v>511045492.82999998</v>
      </c>
      <c r="R138" s="125">
        <v>0</v>
      </c>
      <c r="S138" s="125">
        <v>4425699</v>
      </c>
      <c r="T138" s="128"/>
    </row>
    <row r="139" spans="1:20" ht="15" x14ac:dyDescent="0.25">
      <c r="A139" s="112" t="s">
        <v>912</v>
      </c>
      <c r="B139" s="123" t="s">
        <v>261</v>
      </c>
      <c r="C139" s="115" t="s">
        <v>19</v>
      </c>
      <c r="D139" s="115" t="s">
        <v>20</v>
      </c>
      <c r="E139" s="116" t="s">
        <v>317</v>
      </c>
      <c r="F139" s="117" t="s">
        <v>21</v>
      </c>
      <c r="G139" s="125">
        <v>8521729924</v>
      </c>
      <c r="H139" s="125">
        <v>8204337271.6400003</v>
      </c>
      <c r="I139" s="125">
        <v>317392652.36000001</v>
      </c>
      <c r="J139" s="125">
        <v>0</v>
      </c>
      <c r="K139" s="125">
        <v>8100607868.9799995</v>
      </c>
      <c r="L139" s="125">
        <v>103729402.66</v>
      </c>
      <c r="M139" s="125">
        <v>6829675520.6700001</v>
      </c>
      <c r="N139" s="125">
        <v>1270932348.3099999</v>
      </c>
      <c r="O139" s="125">
        <v>6813382520.6700001</v>
      </c>
      <c r="P139" s="125">
        <v>16293000</v>
      </c>
      <c r="Q139" s="125">
        <v>6813382520.6700001</v>
      </c>
      <c r="R139" s="125">
        <v>0</v>
      </c>
      <c r="S139" s="125">
        <v>0</v>
      </c>
      <c r="T139" s="128"/>
    </row>
    <row r="140" spans="1:20" ht="15" customHeight="1" x14ac:dyDescent="0.25">
      <c r="A140" s="112" t="s">
        <v>918</v>
      </c>
      <c r="B140" s="123" t="s">
        <v>262</v>
      </c>
      <c r="C140" s="115" t="s">
        <v>19</v>
      </c>
      <c r="D140" s="115" t="s">
        <v>20</v>
      </c>
      <c r="E140" s="116" t="s">
        <v>317</v>
      </c>
      <c r="F140" s="117" t="s">
        <v>21</v>
      </c>
      <c r="G140" s="125">
        <v>413354306</v>
      </c>
      <c r="H140" s="125">
        <v>413354306</v>
      </c>
      <c r="I140" s="125">
        <v>0</v>
      </c>
      <c r="J140" s="125">
        <v>0</v>
      </c>
      <c r="K140" s="125">
        <v>413354306</v>
      </c>
      <c r="L140" s="125">
        <v>0</v>
      </c>
      <c r="M140" s="125">
        <v>0</v>
      </c>
      <c r="N140" s="125">
        <v>413354306</v>
      </c>
      <c r="O140" s="125">
        <v>0</v>
      </c>
      <c r="P140" s="125">
        <v>0</v>
      </c>
      <c r="Q140" s="125">
        <v>0</v>
      </c>
      <c r="R140" s="125">
        <v>0</v>
      </c>
      <c r="S140" s="125">
        <v>0</v>
      </c>
      <c r="T140" s="128"/>
    </row>
    <row r="141" spans="1:20" ht="15" x14ac:dyDescent="0.25">
      <c r="A141" s="112" t="s">
        <v>889</v>
      </c>
      <c r="B141" s="123" t="s">
        <v>263</v>
      </c>
      <c r="C141" s="115" t="s">
        <v>19</v>
      </c>
      <c r="D141" s="115" t="s">
        <v>20</v>
      </c>
      <c r="E141" s="116" t="s">
        <v>317</v>
      </c>
      <c r="F141" s="117" t="s">
        <v>21</v>
      </c>
      <c r="G141" s="125">
        <v>24209709627</v>
      </c>
      <c r="H141" s="125">
        <v>22842113482.150002</v>
      </c>
      <c r="I141" s="125">
        <v>1367596144.8499999</v>
      </c>
      <c r="J141" s="125">
        <v>0</v>
      </c>
      <c r="K141" s="125">
        <v>21512263364.150002</v>
      </c>
      <c r="L141" s="125">
        <v>1329850118</v>
      </c>
      <c r="M141" s="125">
        <v>17113778957.450001</v>
      </c>
      <c r="N141" s="125">
        <v>4398484406.6999998</v>
      </c>
      <c r="O141" s="125">
        <v>17082054458.450001</v>
      </c>
      <c r="P141" s="125">
        <v>31724499</v>
      </c>
      <c r="Q141" s="125">
        <v>17082054458.450001</v>
      </c>
      <c r="R141" s="125">
        <v>0</v>
      </c>
      <c r="S141" s="125">
        <v>61718148</v>
      </c>
      <c r="T141" s="128"/>
    </row>
    <row r="142" spans="1:20" ht="15" customHeight="1" x14ac:dyDescent="0.25">
      <c r="A142" s="112" t="s">
        <v>920</v>
      </c>
      <c r="B142" s="123" t="s">
        <v>853</v>
      </c>
      <c r="C142" s="115" t="s">
        <v>19</v>
      </c>
      <c r="D142" s="115" t="s">
        <v>20</v>
      </c>
      <c r="E142" s="116" t="s">
        <v>317</v>
      </c>
      <c r="F142" s="117" t="s">
        <v>21</v>
      </c>
      <c r="G142" s="125">
        <v>53135686070</v>
      </c>
      <c r="H142" s="125">
        <v>50613989191.660004</v>
      </c>
      <c r="I142" s="125">
        <v>2521696878.3400002</v>
      </c>
      <c r="J142" s="125">
        <v>0</v>
      </c>
      <c r="K142" s="125">
        <v>44843293878.900002</v>
      </c>
      <c r="L142" s="125">
        <v>5770695312.7600002</v>
      </c>
      <c r="M142" s="125">
        <v>30617986970.169998</v>
      </c>
      <c r="N142" s="125">
        <v>14225306908.73</v>
      </c>
      <c r="O142" s="125">
        <v>30503279416.93</v>
      </c>
      <c r="P142" s="125">
        <v>114707553.23999999</v>
      </c>
      <c r="Q142" s="125">
        <v>30503279416.93</v>
      </c>
      <c r="R142" s="125">
        <v>0</v>
      </c>
      <c r="S142" s="125">
        <v>66598149</v>
      </c>
      <c r="T142" s="128"/>
    </row>
    <row r="143" spans="1:20" ht="15" customHeight="1" x14ac:dyDescent="0.25">
      <c r="A143" s="112" t="s">
        <v>929</v>
      </c>
      <c r="B143" s="123" t="s">
        <v>258</v>
      </c>
      <c r="C143" s="115" t="s">
        <v>19</v>
      </c>
      <c r="D143" s="115" t="s">
        <v>20</v>
      </c>
      <c r="E143" s="116" t="s">
        <v>317</v>
      </c>
      <c r="F143" s="117" t="s">
        <v>21</v>
      </c>
      <c r="G143" s="125">
        <v>0</v>
      </c>
      <c r="H143" s="125">
        <v>0</v>
      </c>
      <c r="I143" s="125">
        <v>0</v>
      </c>
      <c r="J143" s="125">
        <v>0</v>
      </c>
      <c r="K143" s="125">
        <v>0</v>
      </c>
      <c r="L143" s="125">
        <v>0</v>
      </c>
      <c r="M143" s="125">
        <v>0</v>
      </c>
      <c r="N143" s="125">
        <v>0</v>
      </c>
      <c r="O143" s="125">
        <v>0</v>
      </c>
      <c r="P143" s="125">
        <v>0</v>
      </c>
      <c r="Q143" s="125">
        <v>0</v>
      </c>
      <c r="R143" s="125">
        <v>0</v>
      </c>
      <c r="S143" s="125">
        <v>0</v>
      </c>
      <c r="T143" s="128"/>
    </row>
    <row r="144" spans="1:20" ht="15" customHeight="1" x14ac:dyDescent="0.25">
      <c r="A144" s="112" t="s">
        <v>931</v>
      </c>
      <c r="B144" s="123" t="s">
        <v>259</v>
      </c>
      <c r="C144" s="115" t="s">
        <v>19</v>
      </c>
      <c r="D144" s="115" t="s">
        <v>20</v>
      </c>
      <c r="E144" s="116" t="s">
        <v>317</v>
      </c>
      <c r="F144" s="117" t="s">
        <v>21</v>
      </c>
      <c r="G144" s="125">
        <v>3238452751</v>
      </c>
      <c r="H144" s="125">
        <v>3154096864.6700001</v>
      </c>
      <c r="I144" s="125">
        <v>84355886.329999998</v>
      </c>
      <c r="J144" s="125">
        <v>0</v>
      </c>
      <c r="K144" s="125">
        <v>3154096864.6700001</v>
      </c>
      <c r="L144" s="125">
        <v>0</v>
      </c>
      <c r="M144" s="125">
        <v>1984559134</v>
      </c>
      <c r="N144" s="125">
        <v>1169537730.6700001</v>
      </c>
      <c r="O144" s="125">
        <v>1979037134</v>
      </c>
      <c r="P144" s="125">
        <v>5522000</v>
      </c>
      <c r="Q144" s="125">
        <v>1979037134</v>
      </c>
      <c r="R144" s="125">
        <v>0</v>
      </c>
      <c r="S144" s="125">
        <v>0</v>
      </c>
      <c r="T144" s="128"/>
    </row>
    <row r="145" spans="1:20" ht="15" x14ac:dyDescent="0.25">
      <c r="A145" s="112" t="s">
        <v>898</v>
      </c>
      <c r="B145" s="123" t="s">
        <v>264</v>
      </c>
      <c r="C145" s="115" t="s">
        <v>19</v>
      </c>
      <c r="D145" s="115" t="s">
        <v>20</v>
      </c>
      <c r="E145" s="116" t="s">
        <v>317</v>
      </c>
      <c r="F145" s="117" t="s">
        <v>21</v>
      </c>
      <c r="G145" s="125">
        <v>10610911727</v>
      </c>
      <c r="H145" s="125">
        <v>10477640034.559999</v>
      </c>
      <c r="I145" s="125">
        <v>133271692.44</v>
      </c>
      <c r="J145" s="125">
        <v>0</v>
      </c>
      <c r="K145" s="125">
        <v>6463907728.0699997</v>
      </c>
      <c r="L145" s="125">
        <v>4013732306.4899998</v>
      </c>
      <c r="M145" s="125">
        <v>2543851295.77</v>
      </c>
      <c r="N145" s="125">
        <v>3920056432.3000002</v>
      </c>
      <c r="O145" s="125">
        <v>2506745241.5300002</v>
      </c>
      <c r="P145" s="125">
        <v>37106054.240000002</v>
      </c>
      <c r="Q145" s="125">
        <v>2506745241.5300002</v>
      </c>
      <c r="R145" s="125">
        <v>0</v>
      </c>
      <c r="S145" s="125">
        <v>0</v>
      </c>
      <c r="T145" s="128"/>
    </row>
    <row r="146" spans="1:20" ht="15" customHeight="1" x14ac:dyDescent="0.25">
      <c r="A146" s="112" t="s">
        <v>921</v>
      </c>
      <c r="B146" s="123" t="s">
        <v>518</v>
      </c>
      <c r="C146" s="115" t="s">
        <v>19</v>
      </c>
      <c r="D146" s="115" t="s">
        <v>20</v>
      </c>
      <c r="E146" s="116" t="s">
        <v>317</v>
      </c>
      <c r="F146" s="117" t="s">
        <v>21</v>
      </c>
      <c r="G146" s="125">
        <v>4737000517</v>
      </c>
      <c r="H146" s="125">
        <v>4481674788.3100004</v>
      </c>
      <c r="I146" s="125">
        <v>255325728.69</v>
      </c>
      <c r="J146" s="125">
        <v>0</v>
      </c>
      <c r="K146" s="125">
        <v>4186946141.6999998</v>
      </c>
      <c r="L146" s="125">
        <v>294728646.61000001</v>
      </c>
      <c r="M146" s="125">
        <v>1625806569.45</v>
      </c>
      <c r="N146" s="125">
        <v>2561139572.25</v>
      </c>
      <c r="O146" s="125">
        <v>1611014569.45</v>
      </c>
      <c r="P146" s="125">
        <v>14792000</v>
      </c>
      <c r="Q146" s="125">
        <v>1611014569.45</v>
      </c>
      <c r="R146" s="125">
        <v>0</v>
      </c>
      <c r="S146" s="125">
        <v>454302</v>
      </c>
      <c r="T146" s="128"/>
    </row>
    <row r="147" spans="1:20" ht="15" customHeight="1" x14ac:dyDescent="0.25">
      <c r="A147" s="112" t="s">
        <v>921</v>
      </c>
      <c r="B147" s="123" t="s">
        <v>518</v>
      </c>
      <c r="C147" s="115" t="s">
        <v>19</v>
      </c>
      <c r="D147" s="115" t="s">
        <v>20</v>
      </c>
      <c r="E147" s="116" t="s">
        <v>401</v>
      </c>
      <c r="F147" s="117" t="s">
        <v>246</v>
      </c>
      <c r="G147" s="125">
        <v>73575205</v>
      </c>
      <c r="H147" s="125">
        <v>500000</v>
      </c>
      <c r="I147" s="125">
        <v>73075205</v>
      </c>
      <c r="J147" s="125">
        <v>0</v>
      </c>
      <c r="K147" s="125">
        <v>0</v>
      </c>
      <c r="L147" s="125">
        <v>500000</v>
      </c>
      <c r="M147" s="125">
        <v>0</v>
      </c>
      <c r="N147" s="125">
        <v>0</v>
      </c>
      <c r="O147" s="125">
        <v>0</v>
      </c>
      <c r="P147" s="125">
        <v>0</v>
      </c>
      <c r="Q147" s="125">
        <v>0</v>
      </c>
      <c r="R147" s="125">
        <v>0</v>
      </c>
      <c r="S147" s="125">
        <v>0</v>
      </c>
      <c r="T147" s="128"/>
    </row>
    <row r="148" spans="1:20" ht="15" x14ac:dyDescent="0.25">
      <c r="A148" s="112" t="s">
        <v>898</v>
      </c>
      <c r="B148" s="123" t="s">
        <v>264</v>
      </c>
      <c r="C148" s="115" t="s">
        <v>19</v>
      </c>
      <c r="D148" s="115" t="s">
        <v>20</v>
      </c>
      <c r="E148" s="116" t="s">
        <v>401</v>
      </c>
      <c r="F148" s="117" t="s">
        <v>246</v>
      </c>
      <c r="G148" s="125">
        <v>200000000</v>
      </c>
      <c r="H148" s="125">
        <v>200000000</v>
      </c>
      <c r="I148" s="125">
        <v>0</v>
      </c>
      <c r="J148" s="125">
        <v>0</v>
      </c>
      <c r="K148" s="125">
        <v>0</v>
      </c>
      <c r="L148" s="125">
        <v>200000000</v>
      </c>
      <c r="M148" s="125">
        <v>0</v>
      </c>
      <c r="N148" s="125">
        <v>0</v>
      </c>
      <c r="O148" s="125">
        <v>0</v>
      </c>
      <c r="P148" s="125">
        <v>0</v>
      </c>
      <c r="Q148" s="125">
        <v>0</v>
      </c>
      <c r="R148" s="125">
        <v>0</v>
      </c>
      <c r="S148" s="125">
        <v>0</v>
      </c>
      <c r="T148" s="128"/>
    </row>
    <row r="149" spans="1:20" ht="20.25" customHeight="1" x14ac:dyDescent="0.25">
      <c r="A149" s="112" t="s">
        <v>946</v>
      </c>
      <c r="B149" s="123" t="s">
        <v>265</v>
      </c>
      <c r="C149" s="115" t="s">
        <v>19</v>
      </c>
      <c r="D149" s="115" t="s">
        <v>20</v>
      </c>
      <c r="E149" s="116" t="s">
        <v>401</v>
      </c>
      <c r="F149" s="117" t="s">
        <v>246</v>
      </c>
      <c r="G149" s="125">
        <v>1478356574</v>
      </c>
      <c r="H149" s="125">
        <v>1016339767.74</v>
      </c>
      <c r="I149" s="125">
        <v>462016806.25999999</v>
      </c>
      <c r="J149" s="125">
        <v>0</v>
      </c>
      <c r="K149" s="125">
        <v>893659323.74000001</v>
      </c>
      <c r="L149" s="125">
        <v>122680444</v>
      </c>
      <c r="M149" s="125">
        <v>670297036.79999995</v>
      </c>
      <c r="N149" s="125">
        <v>223362286.94</v>
      </c>
      <c r="O149" s="125">
        <v>659809979.79999995</v>
      </c>
      <c r="P149" s="125">
        <v>10487057</v>
      </c>
      <c r="Q149" s="125">
        <v>659809979.79999995</v>
      </c>
      <c r="R149" s="125">
        <v>0</v>
      </c>
      <c r="S149" s="125">
        <v>21329510</v>
      </c>
      <c r="T149" s="128"/>
    </row>
    <row r="150" spans="1:20" ht="15" customHeight="1" x14ac:dyDescent="0.25">
      <c r="A150" s="112" t="s">
        <v>931</v>
      </c>
      <c r="B150" s="123" t="s">
        <v>259</v>
      </c>
      <c r="C150" s="115" t="s">
        <v>19</v>
      </c>
      <c r="D150" s="115" t="s">
        <v>20</v>
      </c>
      <c r="E150" s="116" t="s">
        <v>401</v>
      </c>
      <c r="F150" s="117" t="s">
        <v>246</v>
      </c>
      <c r="G150" s="125">
        <v>288860880</v>
      </c>
      <c r="H150" s="125">
        <v>0</v>
      </c>
      <c r="I150" s="125">
        <v>288860880</v>
      </c>
      <c r="J150" s="125">
        <v>0</v>
      </c>
      <c r="K150" s="125">
        <v>0</v>
      </c>
      <c r="L150" s="125">
        <v>0</v>
      </c>
      <c r="M150" s="125">
        <v>0</v>
      </c>
      <c r="N150" s="125">
        <v>0</v>
      </c>
      <c r="O150" s="125">
        <v>0</v>
      </c>
      <c r="P150" s="125">
        <v>0</v>
      </c>
      <c r="Q150" s="125">
        <v>0</v>
      </c>
      <c r="R150" s="125">
        <v>0</v>
      </c>
      <c r="S150" s="125">
        <v>0</v>
      </c>
      <c r="T150" s="128"/>
    </row>
    <row r="151" spans="1:20" ht="15" customHeight="1" x14ac:dyDescent="0.25">
      <c r="A151" s="112" t="s">
        <v>920</v>
      </c>
      <c r="B151" s="123" t="s">
        <v>853</v>
      </c>
      <c r="C151" s="115" t="s">
        <v>19</v>
      </c>
      <c r="D151" s="115" t="s">
        <v>20</v>
      </c>
      <c r="E151" s="116" t="s">
        <v>401</v>
      </c>
      <c r="F151" s="117" t="s">
        <v>246</v>
      </c>
      <c r="G151" s="125">
        <v>8200000000</v>
      </c>
      <c r="H151" s="125">
        <v>6552227549.2200003</v>
      </c>
      <c r="I151" s="125">
        <v>1647772450.78</v>
      </c>
      <c r="J151" s="125">
        <v>0</v>
      </c>
      <c r="K151" s="125">
        <v>5069601940.2200003</v>
      </c>
      <c r="L151" s="125">
        <v>1482625609</v>
      </c>
      <c r="M151" s="125">
        <v>4100727768.8600001</v>
      </c>
      <c r="N151" s="125">
        <v>968874171.36000001</v>
      </c>
      <c r="O151" s="125">
        <v>4071871404.8600001</v>
      </c>
      <c r="P151" s="125">
        <v>28856364</v>
      </c>
      <c r="Q151" s="125">
        <v>4071871404.8600001</v>
      </c>
      <c r="R151" s="125">
        <v>0</v>
      </c>
      <c r="S151" s="125">
        <v>57270858</v>
      </c>
      <c r="T151" s="128"/>
    </row>
    <row r="152" spans="1:20" ht="15" x14ac:dyDescent="0.25">
      <c r="A152" s="112" t="s">
        <v>889</v>
      </c>
      <c r="B152" s="123" t="s">
        <v>263</v>
      </c>
      <c r="C152" s="115" t="s">
        <v>19</v>
      </c>
      <c r="D152" s="115" t="s">
        <v>20</v>
      </c>
      <c r="E152" s="116" t="s">
        <v>401</v>
      </c>
      <c r="F152" s="117" t="s">
        <v>246</v>
      </c>
      <c r="G152" s="125">
        <v>186234115</v>
      </c>
      <c r="H152" s="125">
        <v>0</v>
      </c>
      <c r="I152" s="125">
        <v>186234115</v>
      </c>
      <c r="J152" s="125">
        <v>0</v>
      </c>
      <c r="K152" s="125">
        <v>0</v>
      </c>
      <c r="L152" s="125">
        <v>0</v>
      </c>
      <c r="M152" s="125">
        <v>0</v>
      </c>
      <c r="N152" s="125">
        <v>0</v>
      </c>
      <c r="O152" s="125">
        <v>0</v>
      </c>
      <c r="P152" s="125">
        <v>0</v>
      </c>
      <c r="Q152" s="125">
        <v>0</v>
      </c>
      <c r="R152" s="125">
        <v>0</v>
      </c>
      <c r="S152" s="125">
        <v>0</v>
      </c>
      <c r="T152" s="128"/>
    </row>
    <row r="153" spans="1:20" ht="15" customHeight="1" x14ac:dyDescent="0.25">
      <c r="A153" s="112" t="s">
        <v>918</v>
      </c>
      <c r="B153" s="123" t="s">
        <v>262</v>
      </c>
      <c r="C153" s="115" t="s">
        <v>19</v>
      </c>
      <c r="D153" s="115" t="s">
        <v>20</v>
      </c>
      <c r="E153" s="116" t="s">
        <v>401</v>
      </c>
      <c r="F153" s="117" t="s">
        <v>246</v>
      </c>
      <c r="G153" s="125">
        <v>5917389911</v>
      </c>
      <c r="H153" s="125">
        <v>5335387781.4799995</v>
      </c>
      <c r="I153" s="125">
        <v>582002129.51999998</v>
      </c>
      <c r="J153" s="125">
        <v>0</v>
      </c>
      <c r="K153" s="125">
        <v>4175942616.48</v>
      </c>
      <c r="L153" s="125">
        <v>1159445165</v>
      </c>
      <c r="M153" s="125">
        <v>3430430732.0599999</v>
      </c>
      <c r="N153" s="125">
        <v>745511884.41999996</v>
      </c>
      <c r="O153" s="125">
        <v>3412061425.0599999</v>
      </c>
      <c r="P153" s="125">
        <v>18369307</v>
      </c>
      <c r="Q153" s="125">
        <v>3412061425.0599999</v>
      </c>
      <c r="R153" s="125">
        <v>0</v>
      </c>
      <c r="S153" s="125">
        <v>35941348</v>
      </c>
      <c r="T153" s="128"/>
    </row>
    <row r="154" spans="1:20" ht="15" x14ac:dyDescent="0.25">
      <c r="A154" s="112" t="s">
        <v>912</v>
      </c>
      <c r="B154" s="123" t="s">
        <v>261</v>
      </c>
      <c r="C154" s="115" t="s">
        <v>19</v>
      </c>
      <c r="D154" s="115" t="s">
        <v>20</v>
      </c>
      <c r="E154" s="116" t="s">
        <v>401</v>
      </c>
      <c r="F154" s="117" t="s">
        <v>246</v>
      </c>
      <c r="G154" s="125">
        <v>55583315</v>
      </c>
      <c r="H154" s="125">
        <v>0</v>
      </c>
      <c r="I154" s="125">
        <v>55583315</v>
      </c>
      <c r="J154" s="125">
        <v>0</v>
      </c>
      <c r="K154" s="125">
        <v>0</v>
      </c>
      <c r="L154" s="125">
        <v>0</v>
      </c>
      <c r="M154" s="125">
        <v>0</v>
      </c>
      <c r="N154" s="125">
        <v>0</v>
      </c>
      <c r="O154" s="125">
        <v>0</v>
      </c>
      <c r="P154" s="125">
        <v>0</v>
      </c>
      <c r="Q154" s="125">
        <v>0</v>
      </c>
      <c r="R154" s="125">
        <v>0</v>
      </c>
      <c r="S154" s="125">
        <v>0</v>
      </c>
      <c r="T154" s="128"/>
    </row>
    <row r="155" spans="1:20" ht="15" customHeight="1" x14ac:dyDescent="0.25">
      <c r="A155" s="112" t="s">
        <v>964</v>
      </c>
      <c r="B155" s="124" t="s">
        <v>965</v>
      </c>
      <c r="C155" s="118" t="s">
        <v>19</v>
      </c>
      <c r="D155" s="118" t="s">
        <v>20</v>
      </c>
      <c r="E155" s="119" t="s">
        <v>317</v>
      </c>
      <c r="F155" s="120" t="s">
        <v>21</v>
      </c>
      <c r="G155" s="144">
        <v>413354306</v>
      </c>
      <c r="H155" s="144">
        <v>413354306</v>
      </c>
      <c r="I155" s="144">
        <v>0</v>
      </c>
      <c r="J155" s="144">
        <v>0</v>
      </c>
      <c r="K155" s="144">
        <v>413354306</v>
      </c>
      <c r="L155" s="144">
        <v>0</v>
      </c>
      <c r="M155" s="144">
        <v>0</v>
      </c>
      <c r="N155" s="144">
        <v>413354306</v>
      </c>
      <c r="O155" s="144">
        <v>0</v>
      </c>
      <c r="P155" s="144">
        <v>0</v>
      </c>
      <c r="Q155" s="144">
        <v>0</v>
      </c>
      <c r="R155" s="144">
        <v>0</v>
      </c>
      <c r="S155" s="144">
        <v>0</v>
      </c>
      <c r="T155" s="128"/>
    </row>
    <row r="156" spans="1:20" ht="15" customHeight="1" x14ac:dyDescent="0.25">
      <c r="A156" s="112" t="s">
        <v>960</v>
      </c>
      <c r="B156" s="124" t="s">
        <v>961</v>
      </c>
      <c r="C156" s="118" t="s">
        <v>19</v>
      </c>
      <c r="D156" s="118" t="s">
        <v>20</v>
      </c>
      <c r="E156" s="119" t="s">
        <v>317</v>
      </c>
      <c r="F156" s="120" t="s">
        <v>21</v>
      </c>
      <c r="G156" s="144">
        <v>1404527218</v>
      </c>
      <c r="H156" s="144">
        <v>1040772444.33</v>
      </c>
      <c r="I156" s="144">
        <v>363754773.67000002</v>
      </c>
      <c r="J156" s="144">
        <v>0</v>
      </c>
      <c r="K156" s="144">
        <v>1012117605.33</v>
      </c>
      <c r="L156" s="144">
        <v>28654839</v>
      </c>
      <c r="M156" s="144">
        <v>520315492.82999998</v>
      </c>
      <c r="N156" s="144">
        <v>491802112.5</v>
      </c>
      <c r="O156" s="144">
        <v>511045492.82999998</v>
      </c>
      <c r="P156" s="144">
        <v>9270000</v>
      </c>
      <c r="Q156" s="144">
        <v>511045492.82999998</v>
      </c>
      <c r="R156" s="144">
        <v>0</v>
      </c>
      <c r="S156" s="144">
        <v>4425699</v>
      </c>
      <c r="T156" s="128"/>
    </row>
    <row r="157" spans="1:20" ht="15" customHeight="1" x14ac:dyDescent="0.25">
      <c r="A157" s="112" t="s">
        <v>962</v>
      </c>
      <c r="B157" s="124" t="s">
        <v>963</v>
      </c>
      <c r="C157" s="118" t="s">
        <v>19</v>
      </c>
      <c r="D157" s="118" t="s">
        <v>20</v>
      </c>
      <c r="E157" s="119" t="s">
        <v>317</v>
      </c>
      <c r="F157" s="120" t="s">
        <v>21</v>
      </c>
      <c r="G157" s="144">
        <v>8521729924</v>
      </c>
      <c r="H157" s="144">
        <v>8204337271.6400003</v>
      </c>
      <c r="I157" s="144">
        <v>317392652.36000001</v>
      </c>
      <c r="J157" s="144">
        <v>0</v>
      </c>
      <c r="K157" s="144">
        <v>8100607868.9799995</v>
      </c>
      <c r="L157" s="144">
        <v>103729402.66</v>
      </c>
      <c r="M157" s="144">
        <v>6829675520.6700001</v>
      </c>
      <c r="N157" s="144">
        <v>1270932348.3099999</v>
      </c>
      <c r="O157" s="144">
        <v>6813382520.6700001</v>
      </c>
      <c r="P157" s="144">
        <v>16293000</v>
      </c>
      <c r="Q157" s="144">
        <v>6813382520.6700001</v>
      </c>
      <c r="R157" s="144">
        <v>0</v>
      </c>
      <c r="S157" s="144">
        <v>0</v>
      </c>
    </row>
    <row r="158" spans="1:20" ht="15" customHeight="1" x14ac:dyDescent="0.25">
      <c r="A158" s="112" t="s">
        <v>956</v>
      </c>
      <c r="B158" s="124" t="s">
        <v>957</v>
      </c>
      <c r="C158" s="118" t="s">
        <v>19</v>
      </c>
      <c r="D158" s="118" t="s">
        <v>20</v>
      </c>
      <c r="E158" s="119" t="s">
        <v>317</v>
      </c>
      <c r="F158" s="120" t="s">
        <v>21</v>
      </c>
      <c r="G158" s="144">
        <v>24209709627</v>
      </c>
      <c r="H158" s="144">
        <v>22842113482.150002</v>
      </c>
      <c r="I158" s="144">
        <v>1367596144.8499999</v>
      </c>
      <c r="J158" s="144">
        <v>0</v>
      </c>
      <c r="K158" s="144">
        <v>21512263364.150002</v>
      </c>
      <c r="L158" s="144">
        <v>1329850118</v>
      </c>
      <c r="M158" s="144">
        <v>17113778957.450001</v>
      </c>
      <c r="N158" s="144">
        <v>4398484406.6999998</v>
      </c>
      <c r="O158" s="144">
        <v>17082054458.450001</v>
      </c>
      <c r="P158" s="144">
        <v>31724499</v>
      </c>
      <c r="Q158" s="144">
        <v>17082054458.450001</v>
      </c>
      <c r="R158" s="144">
        <v>0</v>
      </c>
      <c r="S158" s="144">
        <v>61718148</v>
      </c>
    </row>
    <row r="159" spans="1:20" ht="15" customHeight="1" x14ac:dyDescent="0.25">
      <c r="A159" s="112" t="s">
        <v>958</v>
      </c>
      <c r="B159" s="124" t="s">
        <v>959</v>
      </c>
      <c r="C159" s="118" t="s">
        <v>19</v>
      </c>
      <c r="D159" s="118" t="s">
        <v>20</v>
      </c>
      <c r="E159" s="119" t="s">
        <v>317</v>
      </c>
      <c r="F159" s="120" t="s">
        <v>21</v>
      </c>
      <c r="G159" s="144">
        <v>10610911727</v>
      </c>
      <c r="H159" s="144">
        <v>10477640034.559999</v>
      </c>
      <c r="I159" s="144">
        <v>133271692.44</v>
      </c>
      <c r="J159" s="144">
        <v>0</v>
      </c>
      <c r="K159" s="144">
        <v>6463907728.0699997</v>
      </c>
      <c r="L159" s="144">
        <v>4013732306.4899998</v>
      </c>
      <c r="M159" s="144">
        <v>2543851295.77</v>
      </c>
      <c r="N159" s="144">
        <v>3920056432.3000002</v>
      </c>
      <c r="O159" s="144">
        <v>2506745241.5300002</v>
      </c>
      <c r="P159" s="144">
        <v>37106054.240000002</v>
      </c>
      <c r="Q159" s="144">
        <v>2506745241.5300002</v>
      </c>
      <c r="R159" s="144">
        <v>0</v>
      </c>
      <c r="S159" s="144">
        <v>0</v>
      </c>
    </row>
    <row r="160" spans="1:20" ht="15" customHeight="1" x14ac:dyDescent="0.25">
      <c r="A160" s="112" t="s">
        <v>966</v>
      </c>
      <c r="B160" s="124" t="s">
        <v>967</v>
      </c>
      <c r="C160" s="118" t="s">
        <v>19</v>
      </c>
      <c r="D160" s="118" t="s">
        <v>20</v>
      </c>
      <c r="E160" s="119" t="s">
        <v>317</v>
      </c>
      <c r="F160" s="120" t="s">
        <v>21</v>
      </c>
      <c r="G160" s="144">
        <v>4737000517</v>
      </c>
      <c r="H160" s="144">
        <v>4481674788.3100004</v>
      </c>
      <c r="I160" s="144">
        <v>255325728.69</v>
      </c>
      <c r="J160" s="144">
        <v>0</v>
      </c>
      <c r="K160" s="144">
        <v>4186946141.6999998</v>
      </c>
      <c r="L160" s="144">
        <v>294728646.61000001</v>
      </c>
      <c r="M160" s="144">
        <v>1625806569.45</v>
      </c>
      <c r="N160" s="144">
        <v>2561139572.25</v>
      </c>
      <c r="O160" s="144">
        <v>1611014569.45</v>
      </c>
      <c r="P160" s="144">
        <v>14792000</v>
      </c>
      <c r="Q160" s="144">
        <v>1611014569.45</v>
      </c>
      <c r="R160" s="144">
        <v>0</v>
      </c>
      <c r="S160" s="144">
        <v>454302</v>
      </c>
      <c r="T160" s="128"/>
    </row>
    <row r="161" spans="1:20" ht="15" customHeight="1" x14ac:dyDescent="0.25">
      <c r="A161" s="112" t="s">
        <v>968</v>
      </c>
      <c r="B161" s="124" t="s">
        <v>969</v>
      </c>
      <c r="C161" s="118" t="s">
        <v>19</v>
      </c>
      <c r="D161" s="118" t="s">
        <v>20</v>
      </c>
      <c r="E161" s="119" t="s">
        <v>317</v>
      </c>
      <c r="F161" s="120" t="s">
        <v>21</v>
      </c>
      <c r="G161" s="144">
        <v>0</v>
      </c>
      <c r="H161" s="144">
        <v>0</v>
      </c>
      <c r="I161" s="144">
        <v>0</v>
      </c>
      <c r="J161" s="144">
        <v>0</v>
      </c>
      <c r="K161" s="144">
        <v>0</v>
      </c>
      <c r="L161" s="144">
        <v>0</v>
      </c>
      <c r="M161" s="144">
        <v>0</v>
      </c>
      <c r="N161" s="144">
        <v>0</v>
      </c>
      <c r="O161" s="144">
        <v>0</v>
      </c>
      <c r="P161" s="144">
        <v>0</v>
      </c>
      <c r="Q161" s="144">
        <v>0</v>
      </c>
      <c r="R161" s="144">
        <v>0</v>
      </c>
      <c r="S161" s="144">
        <v>0</v>
      </c>
      <c r="T161" s="128"/>
    </row>
    <row r="162" spans="1:20" ht="15" customHeight="1" x14ac:dyDescent="0.25">
      <c r="A162" s="112" t="s">
        <v>970</v>
      </c>
      <c r="B162" s="124" t="s">
        <v>971</v>
      </c>
      <c r="C162" s="118" t="s">
        <v>19</v>
      </c>
      <c r="D162" s="118" t="s">
        <v>20</v>
      </c>
      <c r="E162" s="119" t="s">
        <v>317</v>
      </c>
      <c r="F162" s="120" t="s">
        <v>21</v>
      </c>
      <c r="G162" s="144">
        <v>3238452751</v>
      </c>
      <c r="H162" s="144">
        <v>3154096864.6700001</v>
      </c>
      <c r="I162" s="144">
        <v>84355886.329999998</v>
      </c>
      <c r="J162" s="144">
        <v>0</v>
      </c>
      <c r="K162" s="144">
        <v>3154096864.6700001</v>
      </c>
      <c r="L162" s="144">
        <v>0</v>
      </c>
      <c r="M162" s="144">
        <v>1984559134</v>
      </c>
      <c r="N162" s="144">
        <v>1169537730.6700001</v>
      </c>
      <c r="O162" s="144">
        <v>1979037134</v>
      </c>
      <c r="P162" s="144">
        <v>5522000</v>
      </c>
      <c r="Q162" s="144">
        <v>1979037134</v>
      </c>
      <c r="R162" s="144">
        <v>0</v>
      </c>
      <c r="S162" s="144">
        <v>0</v>
      </c>
      <c r="T162" s="128"/>
    </row>
    <row r="163" spans="1:20" ht="15" customHeight="1" x14ac:dyDescent="0.25">
      <c r="A163" s="112" t="s">
        <v>970</v>
      </c>
      <c r="B163" s="124" t="s">
        <v>971</v>
      </c>
      <c r="C163" s="118" t="s">
        <v>19</v>
      </c>
      <c r="D163" s="118" t="s">
        <v>20</v>
      </c>
      <c r="E163" s="119" t="s">
        <v>401</v>
      </c>
      <c r="F163" s="120" t="s">
        <v>246</v>
      </c>
      <c r="G163" s="144">
        <v>288860880</v>
      </c>
      <c r="H163" s="144">
        <v>0</v>
      </c>
      <c r="I163" s="144">
        <v>288860880</v>
      </c>
      <c r="J163" s="144">
        <v>0</v>
      </c>
      <c r="K163" s="144">
        <v>0</v>
      </c>
      <c r="L163" s="144">
        <v>0</v>
      </c>
      <c r="M163" s="144">
        <v>0</v>
      </c>
      <c r="N163" s="144">
        <v>0</v>
      </c>
      <c r="O163" s="144">
        <v>0</v>
      </c>
      <c r="P163" s="144">
        <v>0</v>
      </c>
      <c r="Q163" s="144">
        <v>0</v>
      </c>
      <c r="R163" s="144">
        <v>0</v>
      </c>
      <c r="S163" s="144">
        <v>0</v>
      </c>
      <c r="T163" s="128"/>
    </row>
    <row r="164" spans="1:20" ht="15" customHeight="1" x14ac:dyDescent="0.25">
      <c r="A164" s="112" t="s">
        <v>966</v>
      </c>
      <c r="B164" s="124" t="s">
        <v>967</v>
      </c>
      <c r="C164" s="118" t="s">
        <v>19</v>
      </c>
      <c r="D164" s="118" t="s">
        <v>20</v>
      </c>
      <c r="E164" s="119" t="s">
        <v>401</v>
      </c>
      <c r="F164" s="120" t="s">
        <v>246</v>
      </c>
      <c r="G164" s="144">
        <v>73575205</v>
      </c>
      <c r="H164" s="144">
        <v>500000</v>
      </c>
      <c r="I164" s="144">
        <v>73075205</v>
      </c>
      <c r="J164" s="144">
        <v>0</v>
      </c>
      <c r="K164" s="144">
        <v>0</v>
      </c>
      <c r="L164" s="144">
        <v>500000</v>
      </c>
      <c r="M164" s="144">
        <v>0</v>
      </c>
      <c r="N164" s="144">
        <v>0</v>
      </c>
      <c r="O164" s="144">
        <v>0</v>
      </c>
      <c r="P164" s="144">
        <v>0</v>
      </c>
      <c r="Q164" s="144">
        <v>0</v>
      </c>
      <c r="R164" s="144">
        <v>0</v>
      </c>
      <c r="S164" s="144">
        <v>0</v>
      </c>
      <c r="T164" s="128"/>
    </row>
    <row r="165" spans="1:20" ht="15" customHeight="1" x14ac:dyDescent="0.25">
      <c r="A165" s="112" t="s">
        <v>958</v>
      </c>
      <c r="B165" s="124" t="s">
        <v>959</v>
      </c>
      <c r="C165" s="118" t="s">
        <v>19</v>
      </c>
      <c r="D165" s="118" t="s">
        <v>20</v>
      </c>
      <c r="E165" s="119" t="s">
        <v>401</v>
      </c>
      <c r="F165" s="120" t="s">
        <v>246</v>
      </c>
      <c r="G165" s="144">
        <v>200000000</v>
      </c>
      <c r="H165" s="144">
        <v>200000000</v>
      </c>
      <c r="I165" s="144">
        <v>0</v>
      </c>
      <c r="J165" s="144">
        <v>0</v>
      </c>
      <c r="K165" s="144">
        <v>0</v>
      </c>
      <c r="L165" s="144">
        <v>200000000</v>
      </c>
      <c r="M165" s="144">
        <v>0</v>
      </c>
      <c r="N165" s="144">
        <v>0</v>
      </c>
      <c r="O165" s="144">
        <v>0</v>
      </c>
      <c r="P165" s="144">
        <v>0</v>
      </c>
      <c r="Q165" s="144">
        <v>0</v>
      </c>
      <c r="R165" s="144">
        <v>0</v>
      </c>
      <c r="S165" s="144">
        <v>0</v>
      </c>
      <c r="T165" s="128"/>
    </row>
    <row r="166" spans="1:20" ht="15" customHeight="1" x14ac:dyDescent="0.25">
      <c r="A166" s="112" t="s">
        <v>972</v>
      </c>
      <c r="B166" s="124" t="s">
        <v>973</v>
      </c>
      <c r="C166" s="118" t="s">
        <v>19</v>
      </c>
      <c r="D166" s="118" t="s">
        <v>20</v>
      </c>
      <c r="E166" s="119" t="s">
        <v>401</v>
      </c>
      <c r="F166" s="120" t="s">
        <v>246</v>
      </c>
      <c r="G166" s="144">
        <v>1478356574</v>
      </c>
      <c r="H166" s="144">
        <v>1016339767.74</v>
      </c>
      <c r="I166" s="144">
        <v>462016806.25999999</v>
      </c>
      <c r="J166" s="144">
        <v>0</v>
      </c>
      <c r="K166" s="144">
        <v>893659323.74000001</v>
      </c>
      <c r="L166" s="144">
        <v>122680444</v>
      </c>
      <c r="M166" s="144">
        <v>670297036.79999995</v>
      </c>
      <c r="N166" s="144">
        <v>223362286.94</v>
      </c>
      <c r="O166" s="144">
        <v>659809979.79999995</v>
      </c>
      <c r="P166" s="144">
        <v>10487057</v>
      </c>
      <c r="Q166" s="144">
        <v>659809979.79999995</v>
      </c>
      <c r="R166" s="144">
        <v>0</v>
      </c>
      <c r="S166" s="144">
        <v>21329510</v>
      </c>
      <c r="T166" s="128"/>
    </row>
    <row r="167" spans="1:20" ht="15" customHeight="1" x14ac:dyDescent="0.25">
      <c r="A167" s="112" t="s">
        <v>956</v>
      </c>
      <c r="B167" s="124" t="s">
        <v>957</v>
      </c>
      <c r="C167" s="118" t="s">
        <v>19</v>
      </c>
      <c r="D167" s="118" t="s">
        <v>20</v>
      </c>
      <c r="E167" s="119" t="s">
        <v>401</v>
      </c>
      <c r="F167" s="120" t="s">
        <v>246</v>
      </c>
      <c r="G167" s="144">
        <v>186234115</v>
      </c>
      <c r="H167" s="144">
        <v>0</v>
      </c>
      <c r="I167" s="144">
        <v>186234115</v>
      </c>
      <c r="J167" s="144">
        <v>0</v>
      </c>
      <c r="K167" s="144">
        <v>0</v>
      </c>
      <c r="L167" s="144">
        <v>0</v>
      </c>
      <c r="M167" s="144">
        <v>0</v>
      </c>
      <c r="N167" s="144">
        <v>0</v>
      </c>
      <c r="O167" s="144">
        <v>0</v>
      </c>
      <c r="P167" s="144">
        <v>0</v>
      </c>
      <c r="Q167" s="144">
        <v>0</v>
      </c>
      <c r="R167" s="144">
        <v>0</v>
      </c>
      <c r="S167" s="144">
        <v>0</v>
      </c>
      <c r="T167" s="128"/>
    </row>
    <row r="168" spans="1:20" ht="15" customHeight="1" x14ac:dyDescent="0.25">
      <c r="A168" s="112" t="s">
        <v>962</v>
      </c>
      <c r="B168" s="124" t="s">
        <v>963</v>
      </c>
      <c r="C168" s="118" t="s">
        <v>19</v>
      </c>
      <c r="D168" s="118" t="s">
        <v>20</v>
      </c>
      <c r="E168" s="119" t="s">
        <v>401</v>
      </c>
      <c r="F168" s="120" t="s">
        <v>246</v>
      </c>
      <c r="G168" s="144">
        <v>55583315</v>
      </c>
      <c r="H168" s="144">
        <v>0</v>
      </c>
      <c r="I168" s="144">
        <v>55583315</v>
      </c>
      <c r="J168" s="144">
        <v>0</v>
      </c>
      <c r="K168" s="144">
        <v>0</v>
      </c>
      <c r="L168" s="144">
        <v>0</v>
      </c>
      <c r="M168" s="144">
        <v>0</v>
      </c>
      <c r="N168" s="144">
        <v>0</v>
      </c>
      <c r="O168" s="144">
        <v>0</v>
      </c>
      <c r="P168" s="144">
        <v>0</v>
      </c>
      <c r="Q168" s="144">
        <v>0</v>
      </c>
      <c r="R168" s="144">
        <v>0</v>
      </c>
      <c r="S168" s="144">
        <v>0</v>
      </c>
      <c r="T168" s="128"/>
    </row>
    <row r="169" spans="1:20" ht="15" customHeight="1" x14ac:dyDescent="0.25">
      <c r="A169" s="112" t="s">
        <v>964</v>
      </c>
      <c r="B169" s="124" t="s">
        <v>965</v>
      </c>
      <c r="C169" s="118" t="s">
        <v>19</v>
      </c>
      <c r="D169" s="118" t="s">
        <v>20</v>
      </c>
      <c r="E169" s="119" t="s">
        <v>401</v>
      </c>
      <c r="F169" s="120" t="s">
        <v>246</v>
      </c>
      <c r="G169" s="144">
        <v>5917389911</v>
      </c>
      <c r="H169" s="144">
        <v>5335387781.4799995</v>
      </c>
      <c r="I169" s="144">
        <v>582002129.51999998</v>
      </c>
      <c r="J169" s="144">
        <v>0</v>
      </c>
      <c r="K169" s="144">
        <v>4175942616.48</v>
      </c>
      <c r="L169" s="144">
        <v>1159445165</v>
      </c>
      <c r="M169" s="144">
        <v>3430430732.0599999</v>
      </c>
      <c r="N169" s="144">
        <v>745511884.41999996</v>
      </c>
      <c r="O169" s="144">
        <v>3412061425.0599999</v>
      </c>
      <c r="P169" s="144">
        <v>18369307</v>
      </c>
      <c r="Q169" s="144">
        <v>3412061425.0599999</v>
      </c>
      <c r="R169" s="144">
        <v>0</v>
      </c>
      <c r="S169" s="144">
        <v>35941348</v>
      </c>
      <c r="T169" s="128"/>
    </row>
    <row r="170" spans="1:20" ht="15" customHeight="1" x14ac:dyDescent="0.25">
      <c r="A170" s="112" t="s">
        <v>278</v>
      </c>
      <c r="B170" s="123" t="s">
        <v>1069</v>
      </c>
      <c r="C170" s="115" t="s">
        <v>19</v>
      </c>
      <c r="D170" s="115" t="s">
        <v>20</v>
      </c>
      <c r="E170" s="116" t="s">
        <v>401</v>
      </c>
      <c r="F170" s="117" t="s">
        <v>246</v>
      </c>
      <c r="G170" s="125">
        <v>28254750622</v>
      </c>
      <c r="H170" s="125">
        <v>20740486469.130001</v>
      </c>
      <c r="I170" s="125">
        <v>7514264152.8699999</v>
      </c>
      <c r="J170" s="125">
        <v>0</v>
      </c>
      <c r="K170" s="125">
        <v>20020142111.91</v>
      </c>
      <c r="L170" s="125">
        <v>720344357.22000003</v>
      </c>
      <c r="M170" s="125">
        <v>9721193875.1900005</v>
      </c>
      <c r="N170" s="125">
        <v>10298948236.719999</v>
      </c>
      <c r="O170" s="125">
        <v>9721193875.1900005</v>
      </c>
      <c r="P170" s="125">
        <v>0</v>
      </c>
      <c r="Q170" s="125">
        <v>9721193875.1900005</v>
      </c>
      <c r="R170" s="125">
        <v>0</v>
      </c>
      <c r="S170" s="125">
        <v>0</v>
      </c>
      <c r="T170" s="128"/>
    </row>
    <row r="171" spans="1:20" ht="15" x14ac:dyDescent="0.25">
      <c r="A171" s="112" t="s">
        <v>280</v>
      </c>
      <c r="B171" s="123" t="s">
        <v>250</v>
      </c>
      <c r="C171" s="115" t="s">
        <v>19</v>
      </c>
      <c r="D171" s="115" t="s">
        <v>20</v>
      </c>
      <c r="E171" s="116" t="s">
        <v>401</v>
      </c>
      <c r="F171" s="117" t="s">
        <v>246</v>
      </c>
      <c r="G171" s="125">
        <v>28254750622</v>
      </c>
      <c r="H171" s="125">
        <v>20740486469.130001</v>
      </c>
      <c r="I171" s="125">
        <v>7514264152.8699999</v>
      </c>
      <c r="J171" s="125">
        <v>0</v>
      </c>
      <c r="K171" s="125">
        <v>20020142111.91</v>
      </c>
      <c r="L171" s="125">
        <v>720344357.22000003</v>
      </c>
      <c r="M171" s="125">
        <v>9721193875.1900005</v>
      </c>
      <c r="N171" s="125">
        <v>10298948236.719999</v>
      </c>
      <c r="O171" s="125">
        <v>9721193875.1900005</v>
      </c>
      <c r="P171" s="125">
        <v>0</v>
      </c>
      <c r="Q171" s="125">
        <v>9721193875.1900005</v>
      </c>
      <c r="R171" s="125">
        <v>0</v>
      </c>
      <c r="S171" s="125">
        <v>0</v>
      </c>
      <c r="T171" s="128"/>
    </row>
    <row r="172" spans="1:20" ht="15" customHeight="1" x14ac:dyDescent="0.25">
      <c r="A172" s="112" t="s">
        <v>519</v>
      </c>
      <c r="B172" s="123" t="s">
        <v>520</v>
      </c>
      <c r="C172" s="115" t="s">
        <v>19</v>
      </c>
      <c r="D172" s="115" t="s">
        <v>20</v>
      </c>
      <c r="E172" s="116" t="s">
        <v>401</v>
      </c>
      <c r="F172" s="117" t="s">
        <v>246</v>
      </c>
      <c r="G172" s="125">
        <v>4900000000</v>
      </c>
      <c r="H172" s="125">
        <v>3779039980</v>
      </c>
      <c r="I172" s="125">
        <v>1120960020</v>
      </c>
      <c r="J172" s="125">
        <v>0</v>
      </c>
      <c r="K172" s="125">
        <v>3683245928</v>
      </c>
      <c r="L172" s="125">
        <v>95794052</v>
      </c>
      <c r="M172" s="125">
        <v>1850086312</v>
      </c>
      <c r="N172" s="125">
        <v>1833159616</v>
      </c>
      <c r="O172" s="125">
        <v>1850086312</v>
      </c>
      <c r="P172" s="125">
        <v>0</v>
      </c>
      <c r="Q172" s="125">
        <v>1850086312</v>
      </c>
      <c r="R172" s="125">
        <v>0</v>
      </c>
      <c r="S172" s="125">
        <v>0</v>
      </c>
      <c r="T172" s="128"/>
    </row>
    <row r="173" spans="1:20" ht="15" x14ac:dyDescent="0.25">
      <c r="A173" s="112" t="s">
        <v>984</v>
      </c>
      <c r="B173" s="123" t="s">
        <v>284</v>
      </c>
      <c r="C173" s="115" t="s">
        <v>19</v>
      </c>
      <c r="D173" s="115" t="s">
        <v>20</v>
      </c>
      <c r="E173" s="116" t="s">
        <v>401</v>
      </c>
      <c r="F173" s="117" t="s">
        <v>246</v>
      </c>
      <c r="G173" s="125">
        <v>3000000000</v>
      </c>
      <c r="H173" s="125">
        <v>2451131180</v>
      </c>
      <c r="I173" s="125">
        <v>548868820</v>
      </c>
      <c r="J173" s="125">
        <v>0</v>
      </c>
      <c r="K173" s="125">
        <v>2357563795</v>
      </c>
      <c r="L173" s="125">
        <v>93567385</v>
      </c>
      <c r="M173" s="125">
        <v>1581840952</v>
      </c>
      <c r="N173" s="125">
        <v>775722843</v>
      </c>
      <c r="O173" s="125">
        <v>1581840952</v>
      </c>
      <c r="P173" s="125">
        <v>0</v>
      </c>
      <c r="Q173" s="125">
        <v>1581840952</v>
      </c>
      <c r="R173" s="125">
        <v>0</v>
      </c>
      <c r="S173" s="125">
        <v>0</v>
      </c>
      <c r="T173" s="128"/>
    </row>
    <row r="174" spans="1:20" ht="15" customHeight="1" x14ac:dyDescent="0.25">
      <c r="A174" s="112" t="s">
        <v>987</v>
      </c>
      <c r="B174" s="123" t="s">
        <v>285</v>
      </c>
      <c r="C174" s="115" t="s">
        <v>19</v>
      </c>
      <c r="D174" s="115" t="s">
        <v>20</v>
      </c>
      <c r="E174" s="116" t="s">
        <v>401</v>
      </c>
      <c r="F174" s="117" t="s">
        <v>246</v>
      </c>
      <c r="G174" s="125">
        <v>550000000</v>
      </c>
      <c r="H174" s="125">
        <v>0</v>
      </c>
      <c r="I174" s="125">
        <v>550000000</v>
      </c>
      <c r="J174" s="125">
        <v>0</v>
      </c>
      <c r="K174" s="125">
        <v>0</v>
      </c>
      <c r="L174" s="125">
        <v>0</v>
      </c>
      <c r="M174" s="125">
        <v>0</v>
      </c>
      <c r="N174" s="125">
        <v>0</v>
      </c>
      <c r="O174" s="125">
        <v>0</v>
      </c>
      <c r="P174" s="125">
        <v>0</v>
      </c>
      <c r="Q174" s="125">
        <v>0</v>
      </c>
      <c r="R174" s="125">
        <v>0</v>
      </c>
      <c r="S174" s="125">
        <v>0</v>
      </c>
      <c r="T174" s="128"/>
    </row>
    <row r="175" spans="1:20" ht="15" customHeight="1" x14ac:dyDescent="0.25">
      <c r="A175" s="112" t="s">
        <v>989</v>
      </c>
      <c r="B175" s="123" t="s">
        <v>286</v>
      </c>
      <c r="C175" s="115" t="s">
        <v>19</v>
      </c>
      <c r="D175" s="115" t="s">
        <v>20</v>
      </c>
      <c r="E175" s="116" t="s">
        <v>401</v>
      </c>
      <c r="F175" s="117" t="s">
        <v>246</v>
      </c>
      <c r="G175" s="125">
        <v>1350000000</v>
      </c>
      <c r="H175" s="125">
        <v>1327908800</v>
      </c>
      <c r="I175" s="125">
        <v>22091200</v>
      </c>
      <c r="J175" s="125">
        <v>0</v>
      </c>
      <c r="K175" s="125">
        <v>1325682133</v>
      </c>
      <c r="L175" s="125">
        <v>2226667</v>
      </c>
      <c r="M175" s="125">
        <v>268245360</v>
      </c>
      <c r="N175" s="125">
        <v>1057436773</v>
      </c>
      <c r="O175" s="125">
        <v>268245360</v>
      </c>
      <c r="P175" s="125">
        <v>0</v>
      </c>
      <c r="Q175" s="125">
        <v>268245360</v>
      </c>
      <c r="R175" s="125">
        <v>0</v>
      </c>
      <c r="S175" s="125">
        <v>0</v>
      </c>
      <c r="T175" s="128"/>
    </row>
    <row r="176" spans="1:20" ht="15" customHeight="1" x14ac:dyDescent="0.25">
      <c r="A176" s="112" t="s">
        <v>991</v>
      </c>
      <c r="B176" s="123" t="s">
        <v>992</v>
      </c>
      <c r="C176" s="115" t="s">
        <v>19</v>
      </c>
      <c r="D176" s="115" t="s">
        <v>20</v>
      </c>
      <c r="E176" s="116" t="s">
        <v>401</v>
      </c>
      <c r="F176" s="117" t="s">
        <v>246</v>
      </c>
      <c r="G176" s="125">
        <v>4900000000</v>
      </c>
      <c r="H176" s="125">
        <v>3779039980</v>
      </c>
      <c r="I176" s="125">
        <v>1120960020</v>
      </c>
      <c r="J176" s="125">
        <v>0</v>
      </c>
      <c r="K176" s="125">
        <v>3683245928</v>
      </c>
      <c r="L176" s="125">
        <v>95794052</v>
      </c>
      <c r="M176" s="125">
        <v>1850086312</v>
      </c>
      <c r="N176" s="125">
        <v>1833159616</v>
      </c>
      <c r="O176" s="125">
        <v>1850086312</v>
      </c>
      <c r="P176" s="125">
        <v>0</v>
      </c>
      <c r="Q176" s="125">
        <v>1850086312</v>
      </c>
      <c r="R176" s="125">
        <v>0</v>
      </c>
      <c r="S176" s="125">
        <v>0</v>
      </c>
      <c r="T176" s="128"/>
    </row>
    <row r="177" spans="1:20" ht="15" customHeight="1" x14ac:dyDescent="0.25">
      <c r="A177" s="112" t="s">
        <v>993</v>
      </c>
      <c r="B177" s="124" t="s">
        <v>994</v>
      </c>
      <c r="C177" s="118" t="s">
        <v>19</v>
      </c>
      <c r="D177" s="118" t="s">
        <v>20</v>
      </c>
      <c r="E177" s="119" t="s">
        <v>401</v>
      </c>
      <c r="F177" s="120" t="s">
        <v>246</v>
      </c>
      <c r="G177" s="144">
        <v>3000000000</v>
      </c>
      <c r="H177" s="144">
        <v>2451131180</v>
      </c>
      <c r="I177" s="144">
        <v>548868820</v>
      </c>
      <c r="J177" s="144">
        <v>0</v>
      </c>
      <c r="K177" s="144">
        <v>2357563795</v>
      </c>
      <c r="L177" s="144">
        <v>93567385</v>
      </c>
      <c r="M177" s="144">
        <v>1581840952</v>
      </c>
      <c r="N177" s="144">
        <v>775722843</v>
      </c>
      <c r="O177" s="144">
        <v>1581840952</v>
      </c>
      <c r="P177" s="144">
        <v>0</v>
      </c>
      <c r="Q177" s="144">
        <v>1581840952</v>
      </c>
      <c r="R177" s="144">
        <v>0</v>
      </c>
      <c r="S177" s="144">
        <v>0</v>
      </c>
      <c r="T177" s="128"/>
    </row>
    <row r="178" spans="1:20" ht="15" customHeight="1" x14ac:dyDescent="0.25">
      <c r="A178" s="112" t="s">
        <v>995</v>
      </c>
      <c r="B178" s="124" t="s">
        <v>996</v>
      </c>
      <c r="C178" s="118" t="s">
        <v>19</v>
      </c>
      <c r="D178" s="118" t="s">
        <v>20</v>
      </c>
      <c r="E178" s="119" t="s">
        <v>401</v>
      </c>
      <c r="F178" s="120" t="s">
        <v>246</v>
      </c>
      <c r="G178" s="144">
        <v>1350000000</v>
      </c>
      <c r="H178" s="144">
        <v>1327908800</v>
      </c>
      <c r="I178" s="144">
        <v>22091200</v>
      </c>
      <c r="J178" s="144">
        <v>0</v>
      </c>
      <c r="K178" s="144">
        <v>1325682133</v>
      </c>
      <c r="L178" s="144">
        <v>2226667</v>
      </c>
      <c r="M178" s="144">
        <v>268245360</v>
      </c>
      <c r="N178" s="144">
        <v>1057436773</v>
      </c>
      <c r="O178" s="144">
        <v>268245360</v>
      </c>
      <c r="P178" s="144">
        <v>0</v>
      </c>
      <c r="Q178" s="144">
        <v>268245360</v>
      </c>
      <c r="R178" s="144">
        <v>0</v>
      </c>
      <c r="S178" s="144">
        <v>0</v>
      </c>
      <c r="T178" s="128"/>
    </row>
    <row r="179" spans="1:20" ht="15" customHeight="1" x14ac:dyDescent="0.25">
      <c r="A179" s="112" t="s">
        <v>997</v>
      </c>
      <c r="B179" s="124" t="s">
        <v>998</v>
      </c>
      <c r="C179" s="118" t="s">
        <v>19</v>
      </c>
      <c r="D179" s="118" t="s">
        <v>20</v>
      </c>
      <c r="E179" s="119" t="s">
        <v>401</v>
      </c>
      <c r="F179" s="120" t="s">
        <v>246</v>
      </c>
      <c r="G179" s="144">
        <v>550000000</v>
      </c>
      <c r="H179" s="144">
        <v>0</v>
      </c>
      <c r="I179" s="144">
        <v>550000000</v>
      </c>
      <c r="J179" s="144">
        <v>0</v>
      </c>
      <c r="K179" s="144">
        <v>0</v>
      </c>
      <c r="L179" s="144">
        <v>0</v>
      </c>
      <c r="M179" s="144">
        <v>0</v>
      </c>
      <c r="N179" s="144">
        <v>0</v>
      </c>
      <c r="O179" s="144">
        <v>0</v>
      </c>
      <c r="P179" s="144">
        <v>0</v>
      </c>
      <c r="Q179" s="144">
        <v>0</v>
      </c>
      <c r="R179" s="144">
        <v>0</v>
      </c>
      <c r="S179" s="144">
        <v>0</v>
      </c>
      <c r="T179" s="128"/>
    </row>
    <row r="180" spans="1:20" ht="15" customHeight="1" x14ac:dyDescent="0.25">
      <c r="A180" s="112" t="s">
        <v>521</v>
      </c>
      <c r="B180" s="123" t="s">
        <v>522</v>
      </c>
      <c r="C180" s="115" t="s">
        <v>19</v>
      </c>
      <c r="D180" s="115" t="s">
        <v>20</v>
      </c>
      <c r="E180" s="116" t="s">
        <v>401</v>
      </c>
      <c r="F180" s="117" t="s">
        <v>246</v>
      </c>
      <c r="G180" s="125">
        <v>19954750622</v>
      </c>
      <c r="H180" s="125">
        <v>14334639983.559999</v>
      </c>
      <c r="I180" s="125">
        <v>5620110638.4399996</v>
      </c>
      <c r="J180" s="125">
        <v>0</v>
      </c>
      <c r="K180" s="125">
        <v>14199972680.120001</v>
      </c>
      <c r="L180" s="125">
        <v>134667303.44</v>
      </c>
      <c r="M180" s="125">
        <v>7707733847.5200005</v>
      </c>
      <c r="N180" s="125">
        <v>6492238832.6000004</v>
      </c>
      <c r="O180" s="125">
        <v>7707733847.5200005</v>
      </c>
      <c r="P180" s="125">
        <v>0</v>
      </c>
      <c r="Q180" s="125">
        <v>7707733847.5200005</v>
      </c>
      <c r="R180" s="125">
        <v>0</v>
      </c>
      <c r="S180" s="125">
        <v>0</v>
      </c>
      <c r="T180" s="128"/>
    </row>
    <row r="181" spans="1:20" ht="15" customHeight="1" x14ac:dyDescent="0.25">
      <c r="A181" s="112" t="s">
        <v>1017</v>
      </c>
      <c r="B181" s="123" t="s">
        <v>992</v>
      </c>
      <c r="C181" s="115" t="s">
        <v>19</v>
      </c>
      <c r="D181" s="115" t="s">
        <v>20</v>
      </c>
      <c r="E181" s="116" t="s">
        <v>401</v>
      </c>
      <c r="F181" s="117" t="s">
        <v>246</v>
      </c>
      <c r="G181" s="125">
        <v>19954750622</v>
      </c>
      <c r="H181" s="125">
        <v>14334639983.559999</v>
      </c>
      <c r="I181" s="125">
        <v>5620110638.4399996</v>
      </c>
      <c r="J181" s="125">
        <v>0</v>
      </c>
      <c r="K181" s="125">
        <v>14199972680.120001</v>
      </c>
      <c r="L181" s="125">
        <v>134667303.44</v>
      </c>
      <c r="M181" s="125">
        <v>7707733847.5200005</v>
      </c>
      <c r="N181" s="125">
        <v>6492238832.6000004</v>
      </c>
      <c r="O181" s="125">
        <v>7707733847.5200005</v>
      </c>
      <c r="P181" s="125">
        <v>0</v>
      </c>
      <c r="Q181" s="125">
        <v>7707733847.5200005</v>
      </c>
      <c r="R181" s="125">
        <v>0</v>
      </c>
      <c r="S181" s="125">
        <v>0</v>
      </c>
      <c r="T181" s="128"/>
    </row>
    <row r="182" spans="1:20" ht="15" x14ac:dyDescent="0.25">
      <c r="A182" s="112" t="s">
        <v>1004</v>
      </c>
      <c r="B182" s="123" t="s">
        <v>1005</v>
      </c>
      <c r="C182" s="115" t="s">
        <v>19</v>
      </c>
      <c r="D182" s="115" t="s">
        <v>20</v>
      </c>
      <c r="E182" s="116" t="s">
        <v>401</v>
      </c>
      <c r="F182" s="117" t="s">
        <v>246</v>
      </c>
      <c r="G182" s="125">
        <v>1505227088</v>
      </c>
      <c r="H182" s="125">
        <v>1231543824</v>
      </c>
      <c r="I182" s="125">
        <v>273683264</v>
      </c>
      <c r="J182" s="125">
        <v>0</v>
      </c>
      <c r="K182" s="125">
        <v>1231543824</v>
      </c>
      <c r="L182" s="125">
        <v>0</v>
      </c>
      <c r="M182" s="125">
        <v>1095731578</v>
      </c>
      <c r="N182" s="125">
        <v>135812246</v>
      </c>
      <c r="O182" s="125">
        <v>1095731578</v>
      </c>
      <c r="P182" s="125">
        <v>0</v>
      </c>
      <c r="Q182" s="125">
        <v>1095731578</v>
      </c>
      <c r="R182" s="125">
        <v>0</v>
      </c>
      <c r="S182" s="125">
        <v>0</v>
      </c>
      <c r="T182" s="128"/>
    </row>
    <row r="183" spans="1:20" ht="15" x14ac:dyDescent="0.25">
      <c r="A183" s="112" t="s">
        <v>1011</v>
      </c>
      <c r="B183" s="123" t="s">
        <v>287</v>
      </c>
      <c r="C183" s="115" t="s">
        <v>19</v>
      </c>
      <c r="D183" s="115" t="s">
        <v>20</v>
      </c>
      <c r="E183" s="116" t="s">
        <v>401</v>
      </c>
      <c r="F183" s="117" t="s">
        <v>246</v>
      </c>
      <c r="G183" s="125">
        <v>18449523534</v>
      </c>
      <c r="H183" s="125">
        <v>13103096159.559999</v>
      </c>
      <c r="I183" s="125">
        <v>5346427374.4399996</v>
      </c>
      <c r="J183" s="125">
        <v>0</v>
      </c>
      <c r="K183" s="125">
        <v>12968428856.120001</v>
      </c>
      <c r="L183" s="125">
        <v>134667303.44</v>
      </c>
      <c r="M183" s="125">
        <v>6612002269.5200005</v>
      </c>
      <c r="N183" s="125">
        <v>6356426586.6000004</v>
      </c>
      <c r="O183" s="125">
        <v>6612002269.5200005</v>
      </c>
      <c r="P183" s="125">
        <v>0</v>
      </c>
      <c r="Q183" s="125">
        <v>6612002269.5200005</v>
      </c>
      <c r="R183" s="125">
        <v>0</v>
      </c>
      <c r="S183" s="125">
        <v>0</v>
      </c>
      <c r="T183" s="128"/>
    </row>
    <row r="184" spans="1:20" ht="15" customHeight="1" x14ac:dyDescent="0.2">
      <c r="A184" s="146" t="s">
        <v>1018</v>
      </c>
      <c r="B184" s="124" t="s">
        <v>1019</v>
      </c>
      <c r="C184" s="118" t="s">
        <v>19</v>
      </c>
      <c r="D184" s="118" t="s">
        <v>20</v>
      </c>
      <c r="E184" s="119" t="s">
        <v>401</v>
      </c>
      <c r="F184" s="120" t="s">
        <v>246</v>
      </c>
      <c r="G184" s="144">
        <v>1505227088</v>
      </c>
      <c r="H184" s="144">
        <v>1231543824</v>
      </c>
      <c r="I184" s="144">
        <v>273683264</v>
      </c>
      <c r="J184" s="144">
        <v>0</v>
      </c>
      <c r="K184" s="144">
        <v>1231543824</v>
      </c>
      <c r="L184" s="144">
        <v>0</v>
      </c>
      <c r="M184" s="144">
        <v>1095731578</v>
      </c>
      <c r="N184" s="144">
        <v>135812246</v>
      </c>
      <c r="O184" s="144">
        <v>1095731578</v>
      </c>
      <c r="P184" s="144">
        <v>0</v>
      </c>
      <c r="Q184" s="144">
        <v>1095731578</v>
      </c>
      <c r="R184" s="144">
        <v>0</v>
      </c>
      <c r="S184" s="144">
        <v>0</v>
      </c>
    </row>
    <row r="185" spans="1:20" ht="15" customHeight="1" x14ac:dyDescent="0.2">
      <c r="A185" s="146" t="s">
        <v>1020</v>
      </c>
      <c r="B185" s="124" t="s">
        <v>1021</v>
      </c>
      <c r="C185" s="118" t="s">
        <v>19</v>
      </c>
      <c r="D185" s="118" t="s">
        <v>20</v>
      </c>
      <c r="E185" s="119" t="s">
        <v>401</v>
      </c>
      <c r="F185" s="120" t="s">
        <v>246</v>
      </c>
      <c r="G185" s="144">
        <v>18449523534</v>
      </c>
      <c r="H185" s="144">
        <v>13103096159.559999</v>
      </c>
      <c r="I185" s="144">
        <v>5346427374.4399996</v>
      </c>
      <c r="J185" s="144">
        <v>0</v>
      </c>
      <c r="K185" s="144">
        <v>12968428856.120001</v>
      </c>
      <c r="L185" s="144">
        <v>134667303.44</v>
      </c>
      <c r="M185" s="144">
        <v>6612002269.5200005</v>
      </c>
      <c r="N185" s="144">
        <v>6356426586.6000004</v>
      </c>
      <c r="O185" s="144">
        <v>6612002269.5200005</v>
      </c>
      <c r="P185" s="144">
        <v>0</v>
      </c>
      <c r="Q185" s="144">
        <v>6612002269.5200005</v>
      </c>
      <c r="R185" s="144">
        <v>0</v>
      </c>
      <c r="S185" s="144">
        <v>0</v>
      </c>
    </row>
    <row r="186" spans="1:20" ht="15" customHeight="1" x14ac:dyDescent="0.2">
      <c r="A186" s="146" t="s">
        <v>1022</v>
      </c>
      <c r="B186" s="123" t="s">
        <v>1023</v>
      </c>
      <c r="C186" s="115" t="s">
        <v>19</v>
      </c>
      <c r="D186" s="115" t="s">
        <v>20</v>
      </c>
      <c r="E186" s="116" t="s">
        <v>401</v>
      </c>
      <c r="F186" s="117" t="s">
        <v>246</v>
      </c>
      <c r="G186" s="125">
        <v>3400000000</v>
      </c>
      <c r="H186" s="125">
        <v>2626806505.5700002</v>
      </c>
      <c r="I186" s="125">
        <v>773193494.42999995</v>
      </c>
      <c r="J186" s="125">
        <v>0</v>
      </c>
      <c r="K186" s="125">
        <v>2136923503.79</v>
      </c>
      <c r="L186" s="125">
        <v>489883001.77999997</v>
      </c>
      <c r="M186" s="125">
        <v>163373715.66999999</v>
      </c>
      <c r="N186" s="125">
        <v>1973549788.1199999</v>
      </c>
      <c r="O186" s="125">
        <v>163373715.66999999</v>
      </c>
      <c r="P186" s="125">
        <v>0</v>
      </c>
      <c r="Q186" s="125">
        <v>163373715.66999999</v>
      </c>
      <c r="R186" s="125">
        <v>0</v>
      </c>
      <c r="S186" s="125">
        <v>0</v>
      </c>
    </row>
    <row r="187" spans="1:20" ht="15" customHeight="1" x14ac:dyDescent="0.2">
      <c r="A187" s="146" t="s">
        <v>1066</v>
      </c>
      <c r="B187" s="123" t="s">
        <v>992</v>
      </c>
      <c r="C187" s="115" t="s">
        <v>19</v>
      </c>
      <c r="D187" s="115" t="s">
        <v>20</v>
      </c>
      <c r="E187" s="116" t="s">
        <v>401</v>
      </c>
      <c r="F187" s="117" t="s">
        <v>246</v>
      </c>
      <c r="G187" s="125">
        <v>3400000000</v>
      </c>
      <c r="H187" s="125">
        <v>2626806505.5700002</v>
      </c>
      <c r="I187" s="125">
        <v>773193494.42999995</v>
      </c>
      <c r="J187" s="125">
        <v>0</v>
      </c>
      <c r="K187" s="125">
        <v>2136923503.79</v>
      </c>
      <c r="L187" s="125">
        <v>489883001.77999997</v>
      </c>
      <c r="M187" s="125">
        <v>163373715.66999999</v>
      </c>
      <c r="N187" s="125">
        <v>1973549788.1199999</v>
      </c>
      <c r="O187" s="125">
        <v>163373715.66999999</v>
      </c>
      <c r="P187" s="125">
        <v>0</v>
      </c>
      <c r="Q187" s="125">
        <v>163373715.66999999</v>
      </c>
      <c r="R187" s="125">
        <v>0</v>
      </c>
      <c r="S187" s="125">
        <v>0</v>
      </c>
    </row>
    <row r="188" spans="1:20" x14ac:dyDescent="0.2">
      <c r="A188" s="146" t="s">
        <v>1030</v>
      </c>
      <c r="B188" s="123" t="s">
        <v>283</v>
      </c>
      <c r="C188" s="115" t="s">
        <v>19</v>
      </c>
      <c r="D188" s="115" t="s">
        <v>20</v>
      </c>
      <c r="E188" s="116" t="s">
        <v>401</v>
      </c>
      <c r="F188" s="117" t="s">
        <v>246</v>
      </c>
      <c r="G188" s="125">
        <v>2439890125</v>
      </c>
      <c r="H188" s="125">
        <v>2304624562.3299999</v>
      </c>
      <c r="I188" s="125">
        <v>135265562.66999999</v>
      </c>
      <c r="J188" s="125">
        <v>0</v>
      </c>
      <c r="K188" s="125">
        <v>1823719166.55</v>
      </c>
      <c r="L188" s="125">
        <v>480905395.77999997</v>
      </c>
      <c r="M188" s="125">
        <v>162287861.66999999</v>
      </c>
      <c r="N188" s="125">
        <v>1661431304.8800001</v>
      </c>
      <c r="O188" s="125">
        <v>162287861.66999999</v>
      </c>
      <c r="P188" s="125">
        <v>0</v>
      </c>
      <c r="Q188" s="125">
        <v>162287861.66999999</v>
      </c>
      <c r="R188" s="125">
        <v>0</v>
      </c>
      <c r="S188" s="125">
        <v>0</v>
      </c>
    </row>
    <row r="189" spans="1:20" x14ac:dyDescent="0.2">
      <c r="A189" s="146" t="s">
        <v>1036</v>
      </c>
      <c r="B189" s="123" t="s">
        <v>510</v>
      </c>
      <c r="C189" s="115" t="s">
        <v>19</v>
      </c>
      <c r="D189" s="115" t="s">
        <v>20</v>
      </c>
      <c r="E189" s="116" t="s">
        <v>401</v>
      </c>
      <c r="F189" s="117" t="s">
        <v>246</v>
      </c>
      <c r="G189" s="125">
        <v>960109875</v>
      </c>
      <c r="H189" s="125">
        <v>322181943.24000001</v>
      </c>
      <c r="I189" s="125">
        <v>637927931.75999999</v>
      </c>
      <c r="J189" s="125">
        <v>0</v>
      </c>
      <c r="K189" s="125">
        <v>313204337.24000001</v>
      </c>
      <c r="L189" s="125">
        <v>8977606</v>
      </c>
      <c r="M189" s="125">
        <v>1085854</v>
      </c>
      <c r="N189" s="125">
        <v>312118483.24000001</v>
      </c>
      <c r="O189" s="125">
        <v>1085854</v>
      </c>
      <c r="P189" s="125">
        <v>0</v>
      </c>
      <c r="Q189" s="125">
        <v>1085854</v>
      </c>
      <c r="R189" s="125">
        <v>0</v>
      </c>
      <c r="S189" s="125">
        <v>0</v>
      </c>
    </row>
    <row r="190" spans="1:20" ht="15" customHeight="1" x14ac:dyDescent="0.2">
      <c r="A190" s="146" t="s">
        <v>1041</v>
      </c>
      <c r="B190" s="124" t="s">
        <v>1042</v>
      </c>
      <c r="C190" s="118" t="s">
        <v>19</v>
      </c>
      <c r="D190" s="118" t="s">
        <v>20</v>
      </c>
      <c r="E190" s="119" t="s">
        <v>401</v>
      </c>
      <c r="F190" s="120" t="s">
        <v>246</v>
      </c>
      <c r="G190" s="144">
        <v>2439890125</v>
      </c>
      <c r="H190" s="144">
        <v>2304624562.3299999</v>
      </c>
      <c r="I190" s="144">
        <v>135265562.66999999</v>
      </c>
      <c r="J190" s="144">
        <v>0</v>
      </c>
      <c r="K190" s="144">
        <v>1823719166.55</v>
      </c>
      <c r="L190" s="144">
        <v>480905395.77999997</v>
      </c>
      <c r="M190" s="144">
        <v>162287861.66999999</v>
      </c>
      <c r="N190" s="144">
        <v>1661431304.8800001</v>
      </c>
      <c r="O190" s="144">
        <v>162287861.66999999</v>
      </c>
      <c r="P190" s="144">
        <v>0</v>
      </c>
      <c r="Q190" s="144">
        <v>162287861.66999999</v>
      </c>
      <c r="R190" s="144">
        <v>0</v>
      </c>
      <c r="S190" s="144">
        <v>0</v>
      </c>
    </row>
    <row r="191" spans="1:20" ht="15" customHeight="1" x14ac:dyDescent="0.2">
      <c r="A191" s="146" t="s">
        <v>1043</v>
      </c>
      <c r="B191" s="124" t="s">
        <v>1044</v>
      </c>
      <c r="C191" s="118" t="s">
        <v>19</v>
      </c>
      <c r="D191" s="118" t="s">
        <v>20</v>
      </c>
      <c r="E191" s="119" t="s">
        <v>401</v>
      </c>
      <c r="F191" s="120" t="s">
        <v>246</v>
      </c>
      <c r="G191" s="144">
        <v>960109875</v>
      </c>
      <c r="H191" s="144">
        <v>322181943.24000001</v>
      </c>
      <c r="I191" s="144">
        <v>637927931.75999999</v>
      </c>
      <c r="J191" s="144">
        <v>0</v>
      </c>
      <c r="K191" s="144">
        <v>313204337.24000001</v>
      </c>
      <c r="L191" s="144">
        <v>8977606</v>
      </c>
      <c r="M191" s="144">
        <v>1085854</v>
      </c>
      <c r="N191" s="144">
        <v>312118483.24000001</v>
      </c>
      <c r="O191" s="144">
        <v>1085854</v>
      </c>
      <c r="P191" s="144">
        <v>0</v>
      </c>
      <c r="Q191" s="144">
        <v>1085854</v>
      </c>
      <c r="R191" s="144">
        <v>0</v>
      </c>
      <c r="S191" s="144">
        <v>0</v>
      </c>
    </row>
  </sheetData>
  <pageMargins left="0.39370078740157499" right="0.39370078740157499" top="0.39370078740157499" bottom="0.70272440944881898" header="0.39370078740157499" footer="0.39370078740157499"/>
  <pageSetup orientation="landscape" horizontalDpi="300" verticalDpi="300" r:id="rId1"/>
  <headerFooter alignWithMargins="0">
    <oddFooter>&amp;R&amp;"Arial,Regular"&amp;8 Página 
&amp;"-,Regular"&amp;P 
&amp;"-,Regular"de 
&amp;"-,Regular"&amp;N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17</vt:i4>
      </vt:variant>
    </vt:vector>
  </HeadingPairs>
  <TitlesOfParts>
    <vt:vector size="17" baseType="lpstr">
      <vt:lpstr>enere </vt:lpstr>
      <vt:lpstr>feb </vt:lpstr>
      <vt:lpstr>marzo </vt:lpstr>
      <vt:lpstr>abril</vt:lpstr>
      <vt:lpstr>mayo</vt:lpstr>
      <vt:lpstr>junio </vt:lpstr>
      <vt:lpstr>julio</vt:lpstr>
      <vt:lpstr>agosto</vt:lpstr>
      <vt:lpstr>sep</vt:lpstr>
      <vt:lpstr>oct</vt:lpstr>
      <vt:lpstr>noviembre</vt:lpstr>
      <vt:lpstr>diciembre</vt:lpstr>
      <vt:lpstr>reservas 2024</vt:lpstr>
      <vt:lpstr>cxp 2024</vt:lpstr>
      <vt:lpstr>Cuentas por pagar Enero</vt:lpstr>
      <vt:lpstr>Reserva presupuestal Enero</vt:lpstr>
      <vt:lpstr>informe de gastos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Lisbett Rocio Casagua Lopez</dc:creator>
  <cp:keywords/>
  <dc:description/>
  <cp:lastModifiedBy>Diana Melisa Vasquez Florez</cp:lastModifiedBy>
  <cp:revision/>
  <dcterms:created xsi:type="dcterms:W3CDTF">2020-03-02T14:59:33Z</dcterms:created>
  <dcterms:modified xsi:type="dcterms:W3CDTF">2025-02-04T20:49:38Z</dcterms:modified>
  <cp:category/>
  <cp:contentStatus/>
</cp:coreProperties>
</file>